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515FF167-FDCD-4F88-9A07-B0336FB6DB95}" xr6:coauthVersionLast="47" xr6:coauthVersionMax="47"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8" i="9" l="1"/>
  <c r="J10" i="9"/>
  <c r="L10" i="9"/>
  <c r="J12" i="9"/>
  <c r="J13" i="9"/>
  <c r="L13" i="9"/>
  <c r="J14" i="9"/>
  <c r="L14" i="9"/>
  <c r="N14" i="9"/>
  <c r="J15" i="9"/>
  <c r="L15" i="9"/>
  <c r="N15" i="9"/>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P20" i="68"/>
  <c r="J28" i="68"/>
  <c r="H28" i="68"/>
  <c r="P20" i="69"/>
  <c r="J28" i="69"/>
  <c r="H28" i="69"/>
  <c r="N11" i="3"/>
  <c r="N11" i="1"/>
  <c r="N16" i="11"/>
  <c r="L16" i="11"/>
  <c r="J16" i="11"/>
  <c r="H16" i="11"/>
  <c r="N15" i="11"/>
  <c r="L15" i="11"/>
  <c r="J15" i="11"/>
  <c r="H15" i="11"/>
  <c r="L14" i="11"/>
  <c r="J14" i="11"/>
  <c r="H14" i="11"/>
  <c r="J13" i="11"/>
  <c r="H13" i="11"/>
  <c r="J12" i="11"/>
  <c r="H12" i="11"/>
  <c r="H11" i="11"/>
  <c r="L10" i="11"/>
  <c r="J10" i="11"/>
  <c r="H10" i="11"/>
  <c r="J8" i="11"/>
  <c r="H8" i="11"/>
  <c r="H11" i="9"/>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H15" i="9"/>
  <c r="F15" i="9"/>
  <c r="H14" i="9"/>
  <c r="F14" i="9"/>
  <c r="H13" i="9"/>
  <c r="F13" i="9"/>
  <c r="H12" i="9"/>
  <c r="F12" i="9"/>
  <c r="F11"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M15" i="9" l="1"/>
  <c r="K14" i="9"/>
  <c r="M10" i="9"/>
  <c r="O14" i="9"/>
  <c r="K13" i="9"/>
  <c r="K8" i="9"/>
  <c r="O15" i="9"/>
  <c r="K15" i="9"/>
  <c r="M14" i="9"/>
  <c r="M13" i="9"/>
  <c r="K12" i="9"/>
  <c r="K10" i="9"/>
  <c r="K8" i="11"/>
  <c r="I11" i="11"/>
  <c r="K13" i="11"/>
  <c r="I15" i="11"/>
  <c r="I16" i="11"/>
  <c r="I10" i="11"/>
  <c r="I12" i="11"/>
  <c r="I14" i="11"/>
  <c r="K15" i="11"/>
  <c r="K16" i="11"/>
  <c r="I11" i="9"/>
  <c r="K10" i="11"/>
  <c r="K12" i="11"/>
  <c r="K14" i="11"/>
  <c r="M15" i="11"/>
  <c r="M16" i="11"/>
  <c r="I8" i="11"/>
  <c r="M10" i="11"/>
  <c r="I13" i="11"/>
  <c r="M14" i="11"/>
  <c r="O15" i="11"/>
  <c r="O16" i="11"/>
  <c r="G8" i="9"/>
  <c r="G15" i="9"/>
  <c r="G11" i="9"/>
  <c r="G10" i="9"/>
  <c r="G12" i="9"/>
  <c r="G14" i="9"/>
  <c r="G13"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29" i="69"/>
  <c r="N29" i="69"/>
  <c r="L29" i="69"/>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9" i="68"/>
  <c r="P29" i="68"/>
  <c r="N29" i="68"/>
  <c r="L29" i="68"/>
  <c r="J29" i="68"/>
  <c r="H29" i="68"/>
  <c r="F29" i="68"/>
  <c r="D29" i="68"/>
  <c r="C29" i="68"/>
  <c r="B29" i="68"/>
  <c r="R28" i="68"/>
  <c r="F28" i="68"/>
  <c r="D28" i="68"/>
  <c r="C28" i="68"/>
  <c r="B28" i="68"/>
  <c r="R27" i="68"/>
  <c r="P27" i="68"/>
  <c r="N27" i="68"/>
  <c r="L27" i="68"/>
  <c r="J27" i="68"/>
  <c r="H27" i="68"/>
  <c r="F27" i="68"/>
  <c r="D27" i="68"/>
  <c r="C27" i="68"/>
  <c r="B27" i="68"/>
  <c r="R26" i="68"/>
  <c r="P26" i="68"/>
  <c r="N26" i="68"/>
  <c r="L26" i="68"/>
  <c r="J26" i="68"/>
  <c r="H26" i="68"/>
  <c r="F26" i="68"/>
  <c r="D26" i="68"/>
  <c r="C26" i="68"/>
  <c r="B26" i="68"/>
  <c r="R25" i="68"/>
  <c r="P25" i="68"/>
  <c r="N25" i="68"/>
  <c r="L25" i="68"/>
  <c r="J25" i="68"/>
  <c r="H25" i="68"/>
  <c r="F25" i="68"/>
  <c r="D25" i="68"/>
  <c r="C25" i="68"/>
  <c r="B25" i="68"/>
  <c r="R23" i="68"/>
  <c r="P23" i="68"/>
  <c r="N23" i="68"/>
  <c r="L23" i="68"/>
  <c r="J23" i="68"/>
  <c r="H23" i="68"/>
  <c r="F23" i="68"/>
  <c r="D23" i="68"/>
  <c r="C23" i="68"/>
  <c r="B23" i="68"/>
  <c r="R22" i="68"/>
  <c r="P22" i="68"/>
  <c r="N22" i="68"/>
  <c r="L22" i="68"/>
  <c r="J22" i="68"/>
  <c r="H22" i="68"/>
  <c r="F22" i="68"/>
  <c r="D22" i="68"/>
  <c r="C22" i="68"/>
  <c r="B22" i="68"/>
  <c r="R21" i="68"/>
  <c r="P21" i="68"/>
  <c r="N21" i="68"/>
  <c r="L21" i="68"/>
  <c r="J21" i="68"/>
  <c r="H21" i="68"/>
  <c r="F21" i="68"/>
  <c r="D21" i="68"/>
  <c r="C21" i="68"/>
  <c r="B21" i="68"/>
  <c r="R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4" i="68"/>
  <c r="P24" i="68"/>
  <c r="N24" i="68"/>
  <c r="L24" i="68"/>
  <c r="J24" i="68"/>
  <c r="H24" i="68"/>
  <c r="F24" i="68"/>
  <c r="D24" i="68"/>
  <c r="C24" i="68"/>
  <c r="B24"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29" i="69"/>
  <c r="J29" i="69"/>
  <c r="H29" i="69"/>
  <c r="F29" i="69"/>
  <c r="D29" i="69"/>
  <c r="C29" i="69"/>
  <c r="B29" i="69"/>
  <c r="R28" i="69"/>
  <c r="F28" i="69"/>
  <c r="D28" i="69"/>
  <c r="C28" i="69"/>
  <c r="B28" i="69"/>
  <c r="R27" i="69"/>
  <c r="P27" i="69"/>
  <c r="N27" i="69"/>
  <c r="L27" i="69"/>
  <c r="J27" i="69"/>
  <c r="H27" i="69"/>
  <c r="F27" i="69"/>
  <c r="D27" i="69"/>
  <c r="C27" i="69"/>
  <c r="B27" i="69"/>
  <c r="R26" i="69"/>
  <c r="P26" i="69"/>
  <c r="N26" i="69"/>
  <c r="L26" i="69"/>
  <c r="J26" i="69"/>
  <c r="H26" i="69"/>
  <c r="F26" i="69"/>
  <c r="D26" i="69"/>
  <c r="C26" i="69"/>
  <c r="B26" i="69"/>
  <c r="R25" i="69"/>
  <c r="P25" i="69"/>
  <c r="N25" i="69"/>
  <c r="L25" i="69"/>
  <c r="J25" i="69"/>
  <c r="H25" i="69"/>
  <c r="F25" i="69"/>
  <c r="D25" i="69"/>
  <c r="C25" i="69"/>
  <c r="B25" i="69"/>
  <c r="R23" i="69"/>
  <c r="P23" i="69"/>
  <c r="N23" i="69"/>
  <c r="L23" i="69"/>
  <c r="J23" i="69"/>
  <c r="H23" i="69"/>
  <c r="F23" i="69"/>
  <c r="D23" i="69"/>
  <c r="C23" i="69"/>
  <c r="B23" i="69"/>
  <c r="R22" i="69"/>
  <c r="P22" i="69"/>
  <c r="N22" i="69"/>
  <c r="L22" i="69"/>
  <c r="J22" i="69"/>
  <c r="H22" i="69"/>
  <c r="F22" i="69"/>
  <c r="D22" i="69"/>
  <c r="C22" i="69"/>
  <c r="B22" i="69"/>
  <c r="R21" i="69"/>
  <c r="P21" i="69"/>
  <c r="N21" i="69"/>
  <c r="L21" i="69"/>
  <c r="J21" i="69"/>
  <c r="H21" i="69"/>
  <c r="F21" i="69"/>
  <c r="D21" i="69"/>
  <c r="C21" i="69"/>
  <c r="B21" i="69"/>
  <c r="R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4" i="69"/>
  <c r="P24" i="69"/>
  <c r="N24" i="69"/>
  <c r="L24" i="69"/>
  <c r="J24" i="69"/>
  <c r="H24" i="69"/>
  <c r="F24" i="69"/>
  <c r="D24" i="69"/>
  <c r="C24" i="69"/>
  <c r="B24"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K28" i="69" l="1"/>
  <c r="Q20" i="68"/>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8" i="69"/>
  <c r="Q20"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8" i="68"/>
  <c r="K28"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16" i="11"/>
  <c r="Q14" i="11"/>
  <c r="Q10" i="11"/>
  <c r="Q11" i="11"/>
  <c r="Q9" i="11"/>
  <c r="Q15" i="11"/>
  <c r="Q12" i="11"/>
  <c r="Q13"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0" i="72"/>
  <c r="G29" i="73"/>
  <c r="K16" i="72"/>
  <c r="S21" i="72"/>
  <c r="G23" i="72"/>
  <c r="I9" i="73"/>
  <c r="G15" i="69"/>
  <c r="O21" i="69"/>
  <c r="M13" i="69"/>
  <c r="Q24" i="68"/>
  <c r="S19" i="68"/>
  <c r="O25" i="68"/>
  <c r="S19" i="73"/>
  <c r="G22" i="73"/>
  <c r="G21" i="73"/>
  <c r="G25" i="73"/>
  <c r="I8" i="72"/>
  <c r="E15" i="72"/>
  <c r="I12" i="72"/>
  <c r="S31" i="72"/>
  <c r="G16" i="72"/>
  <c r="O8" i="72"/>
  <c r="K20" i="72"/>
  <c r="K28" i="72"/>
  <c r="E19" i="72"/>
  <c r="S15" i="73"/>
  <c r="S30" i="73"/>
  <c r="O22" i="69"/>
  <c r="G9" i="72"/>
  <c r="G28" i="72"/>
  <c r="O25" i="69"/>
  <c r="M15" i="69"/>
  <c r="Q16" i="69"/>
  <c r="E16" i="68"/>
  <c r="S26" i="68"/>
  <c r="O8" i="68"/>
  <c r="E11" i="72"/>
  <c r="K30" i="72"/>
  <c r="G20" i="69"/>
  <c r="E10" i="68"/>
  <c r="E12" i="68"/>
  <c r="Q13" i="68"/>
  <c r="M14" i="68"/>
  <c r="E17" i="68"/>
  <c r="G28" i="68"/>
  <c r="I10" i="73"/>
  <c r="G28" i="73"/>
  <c r="S26" i="73"/>
  <c r="G27" i="73"/>
  <c r="E13" i="72"/>
  <c r="S12" i="72"/>
  <c r="G21" i="72"/>
  <c r="S22" i="72"/>
  <c r="K26" i="72"/>
  <c r="I31" i="72"/>
  <c r="K27" i="69"/>
  <c r="K9" i="69"/>
  <c r="G23" i="69"/>
  <c r="G14" i="69"/>
  <c r="G10" i="69"/>
  <c r="G27" i="69"/>
  <c r="K10" i="69"/>
  <c r="O16" i="69"/>
  <c r="O18" i="69"/>
  <c r="O20" i="69"/>
  <c r="I17" i="69"/>
  <c r="I29" i="69"/>
  <c r="I18" i="69"/>
  <c r="I12" i="69"/>
  <c r="I26" i="69"/>
  <c r="I15" i="69"/>
  <c r="M23" i="69"/>
  <c r="Q25" i="69"/>
  <c r="I11" i="68"/>
  <c r="I13" i="68"/>
  <c r="I24" i="68"/>
  <c r="M15" i="68"/>
  <c r="Q16" i="68"/>
  <c r="G19" i="68"/>
  <c r="G25" i="68"/>
  <c r="G22" i="68"/>
  <c r="G14" i="68"/>
  <c r="G12" i="68"/>
  <c r="G21" i="68"/>
  <c r="G24" i="68"/>
  <c r="G18" i="68"/>
  <c r="G20" i="68"/>
  <c r="G15" i="68"/>
  <c r="G16" i="68"/>
  <c r="G10" i="68"/>
  <c r="K26" i="68"/>
  <c r="K22" i="68"/>
  <c r="K29" i="68"/>
  <c r="K23" i="68"/>
  <c r="K21" i="68"/>
  <c r="K13" i="68"/>
  <c r="K11" i="68"/>
  <c r="K19" i="68"/>
  <c r="K24" i="68"/>
  <c r="K14" i="68"/>
  <c r="K20" i="68"/>
  <c r="K10" i="68"/>
  <c r="K9" i="68"/>
  <c r="O23" i="68"/>
  <c r="G26" i="68"/>
  <c r="K27" i="68"/>
  <c r="M29" i="68"/>
  <c r="I20" i="73"/>
  <c r="I26" i="73"/>
  <c r="I23" i="73"/>
  <c r="I14" i="73"/>
  <c r="I13" i="73"/>
  <c r="I25" i="73"/>
  <c r="I28" i="73"/>
  <c r="I19" i="73"/>
  <c r="I18" i="73"/>
  <c r="I11" i="73"/>
  <c r="E21" i="73"/>
  <c r="E17" i="73"/>
  <c r="E26" i="73"/>
  <c r="E27" i="73"/>
  <c r="E25" i="73"/>
  <c r="E10" i="73"/>
  <c r="E8" i="73"/>
  <c r="E31" i="73"/>
  <c r="E20" i="73"/>
  <c r="I15" i="73"/>
  <c r="E16" i="73"/>
  <c r="I17" i="73"/>
  <c r="E22" i="73"/>
  <c r="M29" i="73"/>
  <c r="S20" i="68"/>
  <c r="G11" i="68"/>
  <c r="S28" i="69"/>
  <c r="S18" i="69"/>
  <c r="S26" i="69"/>
  <c r="S20" i="69"/>
  <c r="S25" i="69"/>
  <c r="S23" i="69"/>
  <c r="S24" i="69"/>
  <c r="S13" i="69"/>
  <c r="S11" i="69"/>
  <c r="S29" i="69"/>
  <c r="S16" i="69"/>
  <c r="S21" i="69"/>
  <c r="S9" i="69"/>
  <c r="S22" i="69"/>
  <c r="G16" i="69"/>
  <c r="K17" i="69"/>
  <c r="E22" i="69"/>
  <c r="E17" i="69"/>
  <c r="E29" i="69"/>
  <c r="E24" i="69"/>
  <c r="E13" i="69"/>
  <c r="E8" i="69"/>
  <c r="E11" i="68"/>
  <c r="E27" i="68"/>
  <c r="E28" i="68"/>
  <c r="E26" i="68"/>
  <c r="E24" i="68"/>
  <c r="E25" i="68"/>
  <c r="E18" i="68"/>
  <c r="E20" i="68"/>
  <c r="I15" i="68"/>
  <c r="I27" i="68"/>
  <c r="I23" i="68"/>
  <c r="I17" i="68"/>
  <c r="I12" i="68"/>
  <c r="I21" i="68"/>
  <c r="I9" i="68"/>
  <c r="I29" i="68"/>
  <c r="I19" i="68"/>
  <c r="M10" i="68"/>
  <c r="Q11" i="68"/>
  <c r="E15" i="68"/>
  <c r="I18" i="68"/>
  <c r="S17" i="68"/>
  <c r="S24" i="68"/>
  <c r="S14" i="68"/>
  <c r="S9" i="68"/>
  <c r="S21" i="68"/>
  <c r="S11" i="68"/>
  <c r="S28" i="68"/>
  <c r="S18" i="68"/>
  <c r="S13" i="68"/>
  <c r="S23" i="68"/>
  <c r="O26" i="68"/>
  <c r="S27" i="68"/>
  <c r="Q29" i="73"/>
  <c r="E13" i="73"/>
  <c r="E14" i="73"/>
  <c r="K26" i="73"/>
  <c r="K28" i="73"/>
  <c r="S27" i="69"/>
  <c r="K17" i="68"/>
  <c r="E22" i="68"/>
  <c r="E12" i="73"/>
  <c r="E18" i="73"/>
  <c r="O26" i="69"/>
  <c r="O10" i="69"/>
  <c r="O15" i="69"/>
  <c r="O12" i="69"/>
  <c r="O14" i="69"/>
  <c r="O24" i="69"/>
  <c r="S17" i="69"/>
  <c r="S19" i="69"/>
  <c r="M22" i="69"/>
  <c r="M16" i="69"/>
  <c r="M10" i="69"/>
  <c r="M27" i="69"/>
  <c r="M25" i="69"/>
  <c r="M24" i="69"/>
  <c r="M11" i="69"/>
  <c r="M21" i="69"/>
  <c r="M17" i="69"/>
  <c r="M9" i="69"/>
  <c r="Q13" i="69"/>
  <c r="Q11" i="69"/>
  <c r="Q18" i="69"/>
  <c r="Q12" i="69"/>
  <c r="Q22" i="69"/>
  <c r="Q24" i="69"/>
  <c r="Q26" i="69"/>
  <c r="Q15" i="69"/>
  <c r="Q14" i="69"/>
  <c r="I25" i="69"/>
  <c r="M13" i="68"/>
  <c r="M21" i="68"/>
  <c r="M9" i="68"/>
  <c r="M20" i="68"/>
  <c r="M25" i="68"/>
  <c r="M22" i="68"/>
  <c r="M26" i="68"/>
  <c r="M16" i="68"/>
  <c r="Q22" i="68"/>
  <c r="Q15" i="68"/>
  <c r="Q12" i="68"/>
  <c r="Q19" i="68"/>
  <c r="Q29" i="68"/>
  <c r="Q9" i="68"/>
  <c r="Q17" i="68"/>
  <c r="Q27" i="68"/>
  <c r="Q21" i="68"/>
  <c r="M12" i="68"/>
  <c r="E14" i="68"/>
  <c r="E19" i="68"/>
  <c r="I20" i="68"/>
  <c r="O17" i="68"/>
  <c r="O13" i="68"/>
  <c r="O9" i="68"/>
  <c r="O18" i="68"/>
  <c r="O16" i="68"/>
  <c r="O15" i="68"/>
  <c r="O20" i="68"/>
  <c r="O10" i="68"/>
  <c r="O14" i="68"/>
  <c r="O29" i="68"/>
  <c r="O22" i="68"/>
  <c r="O12" i="68"/>
  <c r="M31" i="73"/>
  <c r="K17" i="73"/>
  <c r="K15" i="73"/>
  <c r="K11" i="73"/>
  <c r="K9" i="73"/>
  <c r="K18" i="73"/>
  <c r="K10" i="73"/>
  <c r="K30" i="73"/>
  <c r="K27" i="73"/>
  <c r="K21" i="73"/>
  <c r="K19" i="73"/>
  <c r="K23" i="73"/>
  <c r="E11" i="69"/>
  <c r="Q10" i="69"/>
  <c r="M19" i="69"/>
  <c r="M18" i="68"/>
  <c r="Q23" i="68"/>
  <c r="S29" i="68"/>
  <c r="K13" i="73"/>
  <c r="M23"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O42" i="57"/>
  <c r="O42" i="56"/>
  <c r="G11" i="40"/>
  <c r="G11" i="39"/>
  <c r="Q29" i="38"/>
  <c r="K22" i="27"/>
  <c r="G23" i="24"/>
  <c r="I29" i="7"/>
  <c r="Q63" i="7"/>
  <c r="K39" i="8"/>
  <c r="S39" i="57"/>
  <c r="U9" i="50"/>
  <c r="D33" i="69"/>
  <c r="Q9" i="69"/>
  <c r="K8" i="73"/>
  <c r="S8" i="73"/>
  <c r="G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3" i="69"/>
  <c r="M29"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29" i="69"/>
  <c r="E9" i="68"/>
  <c r="D35" i="72"/>
  <c r="M8" i="72"/>
  <c r="I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29" i="69"/>
  <c r="G9" i="68"/>
  <c r="K9" i="72"/>
  <c r="S10" i="69"/>
  <c r="O11" i="69"/>
  <c r="S12" i="69"/>
  <c r="O13" i="69"/>
  <c r="K14" i="69"/>
  <c r="S14" i="69"/>
  <c r="K15" i="69"/>
  <c r="S15" i="69"/>
  <c r="K16" i="69"/>
  <c r="O17" i="69"/>
  <c r="G19" i="69"/>
  <c r="O19" i="69"/>
  <c r="G21" i="69"/>
  <c r="K22" i="69"/>
  <c r="O23" i="69"/>
  <c r="O27" i="69"/>
  <c r="I10" i="68"/>
  <c r="Q10" i="68"/>
  <c r="M11" i="68"/>
  <c r="E13" i="68"/>
  <c r="I14" i="68"/>
  <c r="Q14" i="68"/>
  <c r="M24" i="68"/>
  <c r="I16" i="68"/>
  <c r="M17" i="68"/>
  <c r="Q18" i="68"/>
  <c r="M19" i="68"/>
  <c r="E21" i="68"/>
  <c r="I22" i="68"/>
  <c r="E23" i="68"/>
  <c r="I25" i="68"/>
  <c r="Q25" i="68"/>
  <c r="I26" i="68"/>
  <c r="Q26" i="68"/>
  <c r="M27" i="68"/>
  <c r="E29" i="68"/>
  <c r="E11" i="73"/>
  <c r="I12" i="73"/>
  <c r="E15" i="73"/>
  <c r="I16" i="73"/>
  <c r="E19" i="73"/>
  <c r="I22" i="73"/>
  <c r="E23" i="73"/>
  <c r="I27" i="73"/>
  <c r="E28" i="73"/>
  <c r="I29" i="73"/>
  <c r="E30" i="73"/>
  <c r="M30" i="73"/>
  <c r="E12" i="72"/>
  <c r="I13" i="72"/>
  <c r="E16" i="72"/>
  <c r="I17" i="72"/>
  <c r="E20" i="72"/>
  <c r="I21" i="72"/>
  <c r="I28" i="72"/>
  <c r="I11" i="69"/>
  <c r="E12" i="69"/>
  <c r="M12" i="69"/>
  <c r="I13" i="69"/>
  <c r="M14" i="69"/>
  <c r="I24" i="69"/>
  <c r="Q17" i="69"/>
  <c r="M18" i="69"/>
  <c r="Q19" i="69"/>
  <c r="M20" i="69"/>
  <c r="Q21" i="69"/>
  <c r="Q23" i="69"/>
  <c r="M26" i="69"/>
  <c r="Q27" i="69"/>
  <c r="O11" i="68"/>
  <c r="K12" i="68"/>
  <c r="S12" i="68"/>
  <c r="G13" i="68"/>
  <c r="O24" i="68"/>
  <c r="K15" i="68"/>
  <c r="S15" i="68"/>
  <c r="K16" i="68"/>
  <c r="S16" i="68"/>
  <c r="G17" i="68"/>
  <c r="K18" i="68"/>
  <c r="O19" i="68"/>
  <c r="O21" i="68"/>
  <c r="S22" i="68"/>
  <c r="G23" i="68"/>
  <c r="K25" i="68"/>
  <c r="S25" i="68"/>
  <c r="G27" i="68"/>
  <c r="O27" i="68"/>
  <c r="G29"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3" i="68"/>
  <c r="L32" i="68"/>
  <c r="L31" i="68"/>
  <c r="D33" i="68"/>
  <c r="D32" i="68"/>
  <c r="D31" i="68"/>
  <c r="P33" i="68"/>
  <c r="P32" i="68"/>
  <c r="P31" i="68"/>
  <c r="E8" i="68"/>
  <c r="M8" i="68"/>
  <c r="Q8" i="68"/>
  <c r="H33" i="68"/>
  <c r="H32" i="68"/>
  <c r="H31" i="68"/>
  <c r="F33" i="68"/>
  <c r="F32" i="68"/>
  <c r="F31" i="68"/>
  <c r="J33" i="68"/>
  <c r="J32" i="68"/>
  <c r="J31" i="68"/>
  <c r="N33" i="68"/>
  <c r="N32" i="68"/>
  <c r="N31" i="68"/>
  <c r="R33" i="68"/>
  <c r="R32" i="68"/>
  <c r="R31" i="68"/>
  <c r="G22" i="69"/>
  <c r="Q8" i="69"/>
  <c r="M8" i="69"/>
  <c r="I8" i="69"/>
  <c r="K19" i="69"/>
  <c r="K21" i="69"/>
  <c r="K25" i="69"/>
  <c r="G29" i="69"/>
  <c r="G8" i="69"/>
  <c r="O8" i="69"/>
  <c r="E9" i="69"/>
  <c r="K11" i="69"/>
  <c r="G12" i="69"/>
  <c r="G13" i="69"/>
  <c r="E14" i="69"/>
  <c r="G24" i="69"/>
  <c r="K24" i="69"/>
  <c r="E16" i="69"/>
  <c r="I16" i="69"/>
  <c r="E18" i="69"/>
  <c r="K18" i="69"/>
  <c r="I19" i="69"/>
  <c r="I20" i="69"/>
  <c r="I21" i="69"/>
  <c r="K23" i="69"/>
  <c r="E28" i="69"/>
  <c r="D32" i="69"/>
  <c r="K20" i="69"/>
  <c r="I23" i="69"/>
  <c r="E26" i="69"/>
  <c r="K8" i="69"/>
  <c r="S8" i="69"/>
  <c r="I9" i="69"/>
  <c r="E10" i="69"/>
  <c r="I10" i="69"/>
  <c r="G11" i="69"/>
  <c r="K12" i="69"/>
  <c r="K13" i="69"/>
  <c r="I14" i="69"/>
  <c r="E15" i="69"/>
  <c r="H33" i="69"/>
  <c r="H32" i="69"/>
  <c r="H31" i="69"/>
  <c r="P33" i="69"/>
  <c r="P32" i="69"/>
  <c r="P31" i="69"/>
  <c r="G18" i="69"/>
  <c r="E19" i="69"/>
  <c r="E20" i="69"/>
  <c r="E21" i="69"/>
  <c r="I22" i="69"/>
  <c r="G28" i="69"/>
  <c r="K29" i="69"/>
  <c r="L32" i="69"/>
  <c r="D31" i="69"/>
  <c r="E25" i="69"/>
  <c r="K26" i="69"/>
  <c r="I27" i="69"/>
  <c r="F33" i="69"/>
  <c r="F32" i="69"/>
  <c r="F31" i="69"/>
  <c r="J33" i="69"/>
  <c r="J32" i="69"/>
  <c r="J31" i="69"/>
  <c r="N33" i="69"/>
  <c r="N32" i="69"/>
  <c r="N31" i="69"/>
  <c r="R33" i="69"/>
  <c r="R32" i="69"/>
  <c r="R31" i="69"/>
  <c r="G17" i="69"/>
  <c r="E23" i="69"/>
  <c r="G25" i="69"/>
  <c r="G26" i="69"/>
  <c r="E27" i="69"/>
  <c r="L31"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3" i="1"/>
  <c r="H24" i="1"/>
  <c r="P24" i="1"/>
  <c r="L74" i="7"/>
  <c r="D75" i="8"/>
  <c r="L75" i="8"/>
  <c r="F77" i="8"/>
  <c r="N77" i="8"/>
  <c r="H75" i="7"/>
  <c r="P75" i="7"/>
  <c r="H77" i="8"/>
  <c r="P77" i="8"/>
  <c r="E8" i="5"/>
  <c r="F49" i="6"/>
  <c r="N49" i="6"/>
  <c r="V49"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<sst xmlns="http://schemas.openxmlformats.org/spreadsheetml/2006/main" count="11232" uniqueCount="2031">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</sst>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44445</v>
      </c>
      <c r="C8" s="65">
        <f>VLOOKUP($A8,'Return Data'!$B$7:$R$2843,4,0)</f>
        <v>1167.26</v>
      </c>
      <c r="D8" s="65">
        <f>VLOOKUP($A8,'Return Data'!$B$7:$R$2843,10,0)</f>
        <v>11.4255</v>
      </c>
      <c r="E8" s="66">
        <f t="shared" ref="E8:E40" si="0">RANK(D8,D$8:D$40,0)</f>
        <v>8</v>
      </c>
      <c r="F8" s="65">
        <f>VLOOKUP($A8,'Return Data'!$B$7:$R$2843,11,0)</f>
        <v>17.2254</v>
      </c>
      <c r="G8" s="66">
        <f t="shared" ref="G8:G40" si="1">RANK(F8,F$8:F$40,0)</f>
        <v>9</v>
      </c>
      <c r="H8" s="65">
        <f>VLOOKUP($A8,'Return Data'!$B$7:$R$2843,12,0)</f>
        <v>31.051200000000001</v>
      </c>
      <c r="I8" s="66">
        <f t="shared" ref="I8:I40" si="2">RANK(H8,H$8:H$40,0)</f>
        <v>8</v>
      </c>
      <c r="J8" s="65">
        <f>VLOOKUP($A8,'Return Data'!$B$7:$R$2843,13,0)</f>
        <v>51.003900000000002</v>
      </c>
      <c r="K8" s="66">
        <f t="shared" ref="K8:K40" si="3">RANK(J8,J$8:J$40,0)</f>
        <v>8</v>
      </c>
      <c r="L8" s="65">
        <f>VLOOKUP($A8,'Return Data'!$B$7:$R$2843,17,0)</f>
        <v>23.2301</v>
      </c>
      <c r="M8" s="66">
        <f t="shared" ref="M8:M17" si="4">RANK(L8,L$8:L$40,0)</f>
        <v>19</v>
      </c>
      <c r="N8" s="65">
        <f>VLOOKUP($A8,'Return Data'!$B$7:$R$2843,14,0)</f>
        <v>12.7263</v>
      </c>
      <c r="O8" s="66">
        <f>RANK(N8,N$8:N$40,0)</f>
        <v>23</v>
      </c>
      <c r="P8" s="65">
        <f>VLOOKUP($A8,'Return Data'!$B$7:$R$2843,15,0)</f>
        <v>11.7128</v>
      </c>
      <c r="Q8" s="66">
        <f>RANK(P8,P$8:P$40,0)</f>
        <v>18</v>
      </c>
      <c r="R8" s="65">
        <f>VLOOKUP($A8,'Return Data'!$B$7:$R$2843,16,0)</f>
        <v>14.917299999999999</v>
      </c>
      <c r="S8" s="67">
        <f t="shared" ref="S8:S40" si="5">RANK(R8,R$8:R$40,0)</f>
        <v>18</v>
      </c>
    </row>
    <row r="9" spans="1:20" x14ac:dyDescent="0.3">
      <c r="A9" s="63" t="s">
        <v>480</v>
      </c>
      <c r="B9" s="64">
        <f>VLOOKUP($A9,'Return Data'!$B$7:$R$2843,3,0)</f>
        <v>44445</v>
      </c>
      <c r="C9" s="65">
        <f>VLOOKUP($A9,'Return Data'!$B$7:$R$2843,4,0)</f>
        <v>16.28</v>
      </c>
      <c r="D9" s="65">
        <f>VLOOKUP($A9,'Return Data'!$B$7:$R$2843,10,0)</f>
        <v>12.820499999999999</v>
      </c>
      <c r="E9" s="66">
        <f t="shared" si="0"/>
        <v>3</v>
      </c>
      <c r="F9" s="65">
        <f>VLOOKUP($A9,'Return Data'!$B$7:$R$2843,11,0)</f>
        <v>17.7151</v>
      </c>
      <c r="G9" s="66">
        <f t="shared" si="1"/>
        <v>7</v>
      </c>
      <c r="H9" s="65">
        <f>VLOOKUP($A9,'Return Data'!$B$7:$R$2843,12,0)</f>
        <v>26.692599999999999</v>
      </c>
      <c r="I9" s="66">
        <f t="shared" si="2"/>
        <v>23</v>
      </c>
      <c r="J9" s="65">
        <f>VLOOKUP($A9,'Return Data'!$B$7:$R$2843,13,0)</f>
        <v>44.454300000000003</v>
      </c>
      <c r="K9" s="66">
        <f t="shared" si="3"/>
        <v>21</v>
      </c>
      <c r="L9" s="65">
        <f>VLOOKUP($A9,'Return Data'!$B$7:$R$2843,17,0)</f>
        <v>25.4389</v>
      </c>
      <c r="M9" s="66">
        <f t="shared" si="4"/>
        <v>11</v>
      </c>
      <c r="N9" s="65"/>
      <c r="O9" s="66"/>
      <c r="P9" s="65"/>
      <c r="Q9" s="66"/>
      <c r="R9" s="65">
        <f>VLOOKUP($A9,'Return Data'!$B$7:$R$2843,16,0)</f>
        <v>17.146999999999998</v>
      </c>
      <c r="S9" s="67">
        <f t="shared" si="5"/>
        <v>6</v>
      </c>
    </row>
    <row r="10" spans="1:20" x14ac:dyDescent="0.3">
      <c r="A10" s="63" t="s">
        <v>483</v>
      </c>
      <c r="B10" s="64">
        <f>VLOOKUP($A10,'Return Data'!$B$7:$R$2843,3,0)</f>
        <v>44445</v>
      </c>
      <c r="C10" s="65">
        <f>VLOOKUP($A10,'Return Data'!$B$7:$R$2843,4,0)</f>
        <v>89.18</v>
      </c>
      <c r="D10" s="65">
        <f>VLOOKUP($A10,'Return Data'!$B$7:$R$2843,10,0)</f>
        <v>13.0578</v>
      </c>
      <c r="E10" s="66">
        <f t="shared" si="0"/>
        <v>2</v>
      </c>
      <c r="F10" s="65">
        <f>VLOOKUP($A10,'Return Data'!$B$7:$R$2843,11,0)</f>
        <v>17.218699999999998</v>
      </c>
      <c r="G10" s="66">
        <f t="shared" si="1"/>
        <v>10</v>
      </c>
      <c r="H10" s="65">
        <f>VLOOKUP($A10,'Return Data'!$B$7:$R$2843,12,0)</f>
        <v>31.031400000000001</v>
      </c>
      <c r="I10" s="66">
        <f t="shared" si="2"/>
        <v>9</v>
      </c>
      <c r="J10" s="65">
        <f>VLOOKUP($A10,'Return Data'!$B$7:$R$2843,13,0)</f>
        <v>49.2303</v>
      </c>
      <c r="K10" s="66">
        <f t="shared" si="3"/>
        <v>10</v>
      </c>
      <c r="L10" s="65">
        <f>VLOOKUP($A10,'Return Data'!$B$7:$R$2843,17,0)</f>
        <v>26.255500000000001</v>
      </c>
      <c r="M10" s="66">
        <f t="shared" si="4"/>
        <v>10</v>
      </c>
      <c r="N10" s="65">
        <f>VLOOKUP($A10,'Return Data'!$B$7:$R$2843,14,0)</f>
        <v>13.5632</v>
      </c>
      <c r="O10" s="66">
        <f t="shared" ref="O10:O17" si="6">RANK(N10,N$8:N$40,0)</f>
        <v>18</v>
      </c>
      <c r="P10" s="65">
        <f>VLOOKUP($A10,'Return Data'!$B$7:$R$2843,15,0)</f>
        <v>12.3969</v>
      </c>
      <c r="Q10" s="66">
        <f>RANK(P10,P$8:P$40,0)</f>
        <v>14</v>
      </c>
      <c r="R10" s="65">
        <f>VLOOKUP($A10,'Return Data'!$B$7:$R$2843,16,0)</f>
        <v>13.273999999999999</v>
      </c>
      <c r="S10" s="67">
        <f t="shared" si="5"/>
        <v>26</v>
      </c>
    </row>
    <row r="11" spans="1:20" x14ac:dyDescent="0.3">
      <c r="A11" s="63" t="s">
        <v>1776</v>
      </c>
      <c r="B11" s="64">
        <f>VLOOKUP($A11,'Return Data'!$B$7:$R$2843,3,0)</f>
        <v>44445</v>
      </c>
      <c r="C11" s="65">
        <f>VLOOKUP($A11,'Return Data'!$B$7:$R$2843,4,0)</f>
        <v>19.744499999999999</v>
      </c>
      <c r="D11" s="65">
        <f>VLOOKUP($A11,'Return Data'!$B$7:$R$2843,10,0)</f>
        <v>7.8616000000000001</v>
      </c>
      <c r="E11" s="66">
        <f t="shared" si="0"/>
        <v>28</v>
      </c>
      <c r="F11" s="65">
        <f>VLOOKUP($A11,'Return Data'!$B$7:$R$2843,11,0)</f>
        <v>14.5053</v>
      </c>
      <c r="G11" s="66">
        <f t="shared" si="1"/>
        <v>22</v>
      </c>
      <c r="H11" s="65">
        <f>VLOOKUP($A11,'Return Data'!$B$7:$R$2843,12,0)</f>
        <v>29.66</v>
      </c>
      <c r="I11" s="66">
        <f t="shared" si="2"/>
        <v>16</v>
      </c>
      <c r="J11" s="65">
        <f>VLOOKUP($A11,'Return Data'!$B$7:$R$2843,13,0)</f>
        <v>44.077300000000001</v>
      </c>
      <c r="K11" s="66">
        <f t="shared" si="3"/>
        <v>22</v>
      </c>
      <c r="L11" s="65">
        <f>VLOOKUP($A11,'Return Data'!$B$7:$R$2843,17,0)</f>
        <v>26.8505</v>
      </c>
      <c r="M11" s="66">
        <f t="shared" si="4"/>
        <v>7</v>
      </c>
      <c r="N11" s="65">
        <f>VLOOKUP($A11,'Return Data'!$B$7:$R$2843,14,0)</f>
        <v>19.231400000000001</v>
      </c>
      <c r="O11" s="66">
        <f t="shared" si="6"/>
        <v>2</v>
      </c>
      <c r="P11" s="65"/>
      <c r="Q11" s="66"/>
      <c r="R11" s="65">
        <f>VLOOKUP($A11,'Return Data'!$B$7:$R$2843,16,0)</f>
        <v>16.642099999999999</v>
      </c>
      <c r="S11" s="67">
        <f t="shared" si="5"/>
        <v>9</v>
      </c>
    </row>
    <row r="12" spans="1:20" x14ac:dyDescent="0.3">
      <c r="A12" s="63" t="s">
        <v>484</v>
      </c>
      <c r="B12" s="64">
        <f>VLOOKUP($A12,'Return Data'!$B$7:$R$2843,3,0)</f>
        <v>44445</v>
      </c>
      <c r="C12" s="65">
        <f>VLOOKUP($A12,'Return Data'!$B$7:$R$2843,4,0)</f>
        <v>23.63</v>
      </c>
      <c r="D12" s="65">
        <f>VLOOKUP($A12,'Return Data'!$B$7:$R$2843,10,0)</f>
        <v>18.091000000000001</v>
      </c>
      <c r="E12" s="66">
        <f t="shared" si="0"/>
        <v>1</v>
      </c>
      <c r="F12" s="65">
        <f>VLOOKUP($A12,'Return Data'!$B$7:$R$2843,11,0)</f>
        <v>33.126800000000003</v>
      </c>
      <c r="G12" s="66">
        <f t="shared" si="1"/>
        <v>1</v>
      </c>
      <c r="H12" s="65">
        <f>VLOOKUP($A12,'Return Data'!$B$7:$R$2843,12,0)</f>
        <v>49.651699999999998</v>
      </c>
      <c r="I12" s="66">
        <f t="shared" si="2"/>
        <v>2</v>
      </c>
      <c r="J12" s="65">
        <f>VLOOKUP($A12,'Return Data'!$B$7:$R$2843,13,0)</f>
        <v>71.107900000000001</v>
      </c>
      <c r="K12" s="66">
        <f t="shared" si="3"/>
        <v>2</v>
      </c>
      <c r="L12" s="65">
        <f>VLOOKUP($A12,'Return Data'!$B$7:$R$2843,17,0)</f>
        <v>43.524000000000001</v>
      </c>
      <c r="M12" s="66">
        <f t="shared" si="4"/>
        <v>2</v>
      </c>
      <c r="N12" s="65">
        <f>VLOOKUP($A12,'Return Data'!$B$7:$R$2843,14,0)</f>
        <v>18.622800000000002</v>
      </c>
      <c r="O12" s="66">
        <f t="shared" si="6"/>
        <v>3</v>
      </c>
      <c r="P12" s="65"/>
      <c r="Q12" s="66"/>
      <c r="R12" s="65">
        <f>VLOOKUP($A12,'Return Data'!$B$7:$R$2843,16,0)</f>
        <v>18.2333</v>
      </c>
      <c r="S12" s="67">
        <f t="shared" si="5"/>
        <v>4</v>
      </c>
    </row>
    <row r="13" spans="1:20" x14ac:dyDescent="0.3">
      <c r="A13" s="63" t="s">
        <v>486</v>
      </c>
      <c r="B13" s="64">
        <f>VLOOKUP($A13,'Return Data'!$B$7:$R$2843,3,0)</f>
        <v>44445</v>
      </c>
      <c r="C13" s="65">
        <f>VLOOKUP($A13,'Return Data'!$B$7:$R$2843,4,0)</f>
        <v>266.58999999999997</v>
      </c>
      <c r="D13" s="65">
        <f>VLOOKUP($A13,'Return Data'!$B$7:$R$2843,10,0)</f>
        <v>10.903600000000001</v>
      </c>
      <c r="E13" s="66">
        <f t="shared" si="0"/>
        <v>9</v>
      </c>
      <c r="F13" s="65">
        <f>VLOOKUP($A13,'Return Data'!$B$7:$R$2843,11,0)</f>
        <v>16.771799999999999</v>
      </c>
      <c r="G13" s="66">
        <f t="shared" si="1"/>
        <v>14</v>
      </c>
      <c r="H13" s="65">
        <f>VLOOKUP($A13,'Return Data'!$B$7:$R$2843,12,0)</f>
        <v>28.032800000000002</v>
      </c>
      <c r="I13" s="66">
        <f t="shared" si="2"/>
        <v>21</v>
      </c>
      <c r="J13" s="65">
        <f>VLOOKUP($A13,'Return Data'!$B$7:$R$2843,13,0)</f>
        <v>43.978200000000001</v>
      </c>
      <c r="K13" s="66">
        <f t="shared" si="3"/>
        <v>23</v>
      </c>
      <c r="L13" s="65">
        <f>VLOOKUP($A13,'Return Data'!$B$7:$R$2843,17,0)</f>
        <v>28.23</v>
      </c>
      <c r="M13" s="66">
        <f t="shared" si="4"/>
        <v>5</v>
      </c>
      <c r="N13" s="65">
        <f>VLOOKUP($A13,'Return Data'!$B$7:$R$2843,14,0)</f>
        <v>18.246099999999998</v>
      </c>
      <c r="O13" s="66">
        <f t="shared" si="6"/>
        <v>4</v>
      </c>
      <c r="P13" s="65">
        <f>VLOOKUP($A13,'Return Data'!$B$7:$R$2843,15,0)</f>
        <v>15.739599999999999</v>
      </c>
      <c r="Q13" s="66">
        <f>RANK(P13,P$8:P$40,0)</f>
        <v>3</v>
      </c>
      <c r="R13" s="65">
        <f>VLOOKUP($A13,'Return Data'!$B$7:$R$2843,16,0)</f>
        <v>16.3293</v>
      </c>
      <c r="S13" s="67">
        <f t="shared" si="5"/>
        <v>12</v>
      </c>
    </row>
    <row r="14" spans="1:20" x14ac:dyDescent="0.3">
      <c r="A14" s="63" t="s">
        <v>488</v>
      </c>
      <c r="B14" s="64">
        <f>VLOOKUP($A14,'Return Data'!$B$7:$R$2843,3,0)</f>
        <v>44445</v>
      </c>
      <c r="C14" s="65">
        <f>VLOOKUP($A14,'Return Data'!$B$7:$R$2843,4,0)</f>
        <v>256.94299999999998</v>
      </c>
      <c r="D14" s="65">
        <f>VLOOKUP($A14,'Return Data'!$B$7:$R$2843,10,0)</f>
        <v>10.361700000000001</v>
      </c>
      <c r="E14" s="66">
        <f t="shared" si="0"/>
        <v>14</v>
      </c>
      <c r="F14" s="65">
        <f>VLOOKUP($A14,'Return Data'!$B$7:$R$2843,11,0)</f>
        <v>16.8215</v>
      </c>
      <c r="G14" s="66">
        <f t="shared" si="1"/>
        <v>13</v>
      </c>
      <c r="H14" s="65">
        <f>VLOOKUP($A14,'Return Data'!$B$7:$R$2843,12,0)</f>
        <v>29.534300000000002</v>
      </c>
      <c r="I14" s="66">
        <f t="shared" si="2"/>
        <v>17</v>
      </c>
      <c r="J14" s="65">
        <f>VLOOKUP($A14,'Return Data'!$B$7:$R$2843,13,0)</f>
        <v>47.968600000000002</v>
      </c>
      <c r="K14" s="66">
        <f t="shared" si="3"/>
        <v>12</v>
      </c>
      <c r="L14" s="65">
        <f>VLOOKUP($A14,'Return Data'!$B$7:$R$2843,17,0)</f>
        <v>27.444299999999998</v>
      </c>
      <c r="M14" s="66">
        <f t="shared" si="4"/>
        <v>6</v>
      </c>
      <c r="N14" s="65">
        <f>VLOOKUP($A14,'Return Data'!$B$7:$R$2843,14,0)</f>
        <v>17.560199999999998</v>
      </c>
      <c r="O14" s="66">
        <f t="shared" si="6"/>
        <v>6</v>
      </c>
      <c r="P14" s="65">
        <f>VLOOKUP($A14,'Return Data'!$B$7:$R$2843,15,0)</f>
        <v>14.594799999999999</v>
      </c>
      <c r="Q14" s="66">
        <f>RANK(P14,P$8:P$40,0)</f>
        <v>6</v>
      </c>
      <c r="R14" s="65">
        <f>VLOOKUP($A14,'Return Data'!$B$7:$R$2843,16,0)</f>
        <v>15.721500000000001</v>
      </c>
      <c r="S14" s="67">
        <f t="shared" si="5"/>
        <v>13</v>
      </c>
    </row>
    <row r="15" spans="1:20" x14ac:dyDescent="0.3">
      <c r="A15" s="63" t="s">
        <v>490</v>
      </c>
      <c r="B15" s="64">
        <f>VLOOKUP($A15,'Return Data'!$B$7:$R$2843,3,0)</f>
        <v>44445</v>
      </c>
      <c r="C15" s="65">
        <f>VLOOKUP($A15,'Return Data'!$B$7:$R$2843,4,0)</f>
        <v>40.25</v>
      </c>
      <c r="D15" s="65">
        <f>VLOOKUP($A15,'Return Data'!$B$7:$R$2843,10,0)</f>
        <v>10.273999999999999</v>
      </c>
      <c r="E15" s="66">
        <f t="shared" si="0"/>
        <v>16</v>
      </c>
      <c r="F15" s="65">
        <f>VLOOKUP($A15,'Return Data'!$B$7:$R$2843,11,0)</f>
        <v>16.430399999999999</v>
      </c>
      <c r="G15" s="66">
        <f t="shared" si="1"/>
        <v>16</v>
      </c>
      <c r="H15" s="65">
        <f>VLOOKUP($A15,'Return Data'!$B$7:$R$2843,12,0)</f>
        <v>29.796800000000001</v>
      </c>
      <c r="I15" s="66">
        <f t="shared" si="2"/>
        <v>15</v>
      </c>
      <c r="J15" s="65">
        <f>VLOOKUP($A15,'Return Data'!$B$7:$R$2843,13,0)</f>
        <v>47.598100000000002</v>
      </c>
      <c r="K15" s="66">
        <f t="shared" si="3"/>
        <v>15</v>
      </c>
      <c r="L15" s="65">
        <f>VLOOKUP($A15,'Return Data'!$B$7:$R$2843,17,0)</f>
        <v>24.865100000000002</v>
      </c>
      <c r="M15" s="66">
        <f t="shared" si="4"/>
        <v>14</v>
      </c>
      <c r="N15" s="65">
        <f>VLOOKUP($A15,'Return Data'!$B$7:$R$2843,14,0)</f>
        <v>15.3714</v>
      </c>
      <c r="O15" s="66">
        <f t="shared" si="6"/>
        <v>10</v>
      </c>
      <c r="P15" s="65">
        <f>VLOOKUP($A15,'Return Data'!$B$7:$R$2843,15,0)</f>
        <v>13.2067</v>
      </c>
      <c r="Q15" s="66">
        <f>RANK(P15,P$8:P$40,0)</f>
        <v>11</v>
      </c>
      <c r="R15" s="65">
        <f>VLOOKUP($A15,'Return Data'!$B$7:$R$2843,16,0)</f>
        <v>14.0578</v>
      </c>
      <c r="S15" s="67">
        <f t="shared" si="5"/>
        <v>20</v>
      </c>
    </row>
    <row r="16" spans="1:20" x14ac:dyDescent="0.3">
      <c r="A16" s="63" t="s">
        <v>493</v>
      </c>
      <c r="B16" s="64">
        <f>VLOOKUP($A16,'Return Data'!$B$7:$R$2843,3,0)</f>
        <v>44445</v>
      </c>
      <c r="C16" s="65">
        <f>VLOOKUP($A16,'Return Data'!$B$7:$R$2843,4,0)</f>
        <v>192.84270000000001</v>
      </c>
      <c r="D16" s="65">
        <f>VLOOKUP($A16,'Return Data'!$B$7:$R$2843,10,0)</f>
        <v>7.6459000000000001</v>
      </c>
      <c r="E16" s="66">
        <f t="shared" si="0"/>
        <v>29</v>
      </c>
      <c r="F16" s="65">
        <f>VLOOKUP($A16,'Return Data'!$B$7:$R$2843,11,0)</f>
        <v>14.4124</v>
      </c>
      <c r="G16" s="66">
        <f t="shared" si="1"/>
        <v>23</v>
      </c>
      <c r="H16" s="65">
        <f>VLOOKUP($A16,'Return Data'!$B$7:$R$2843,12,0)</f>
        <v>27.851800000000001</v>
      </c>
      <c r="I16" s="66">
        <f t="shared" si="2"/>
        <v>22</v>
      </c>
      <c r="J16" s="65">
        <f>VLOOKUP($A16,'Return Data'!$B$7:$R$2843,13,0)</f>
        <v>48.744</v>
      </c>
      <c r="K16" s="66">
        <f t="shared" si="3"/>
        <v>11</v>
      </c>
      <c r="L16" s="65">
        <f>VLOOKUP($A16,'Return Data'!$B$7:$R$2843,17,0)</f>
        <v>24.0886</v>
      </c>
      <c r="M16" s="66">
        <f t="shared" si="4"/>
        <v>18</v>
      </c>
      <c r="N16" s="65">
        <f>VLOOKUP($A16,'Return Data'!$B$7:$R$2843,14,0)</f>
        <v>15.027799999999999</v>
      </c>
      <c r="O16" s="66">
        <f t="shared" si="6"/>
        <v>13</v>
      </c>
      <c r="P16" s="65">
        <f>VLOOKUP($A16,'Return Data'!$B$7:$R$2843,15,0)</f>
        <v>12.5739</v>
      </c>
      <c r="Q16" s="66">
        <f>RANK(P16,P$8:P$40,0)</f>
        <v>12</v>
      </c>
      <c r="R16" s="65">
        <f>VLOOKUP($A16,'Return Data'!$B$7:$R$2843,16,0)</f>
        <v>15.503399999999999</v>
      </c>
      <c r="S16" s="67">
        <f t="shared" si="5"/>
        <v>17</v>
      </c>
    </row>
    <row r="17" spans="1:19" x14ac:dyDescent="0.3">
      <c r="A17" s="63" t="s">
        <v>495</v>
      </c>
      <c r="B17" s="64">
        <f>VLOOKUP($A17,'Return Data'!$B$7:$R$2843,3,0)</f>
        <v>44445</v>
      </c>
      <c r="C17" s="65">
        <f>VLOOKUP($A17,'Return Data'!$B$7:$R$2843,4,0)</f>
        <v>82.049000000000007</v>
      </c>
      <c r="D17" s="65">
        <f>VLOOKUP($A17,'Return Data'!$B$7:$R$2843,10,0)</f>
        <v>7.5601000000000003</v>
      </c>
      <c r="E17" s="66">
        <f t="shared" si="0"/>
        <v>30</v>
      </c>
      <c r="F17" s="65">
        <f>VLOOKUP($A17,'Return Data'!$B$7:$R$2843,11,0)</f>
        <v>13.802</v>
      </c>
      <c r="G17" s="66">
        <f t="shared" si="1"/>
        <v>28</v>
      </c>
      <c r="H17" s="65">
        <f>VLOOKUP($A17,'Return Data'!$B$7:$R$2843,12,0)</f>
        <v>29.4863</v>
      </c>
      <c r="I17" s="66">
        <f t="shared" si="2"/>
        <v>18</v>
      </c>
      <c r="J17" s="65">
        <f>VLOOKUP($A17,'Return Data'!$B$7:$R$2843,13,0)</f>
        <v>47.851999999999997</v>
      </c>
      <c r="K17" s="66">
        <f t="shared" si="3"/>
        <v>13</v>
      </c>
      <c r="L17" s="65">
        <f>VLOOKUP($A17,'Return Data'!$B$7:$R$2843,17,0)</f>
        <v>23.0444</v>
      </c>
      <c r="M17" s="66">
        <f t="shared" si="4"/>
        <v>21</v>
      </c>
      <c r="N17" s="65">
        <f>VLOOKUP($A17,'Return Data'!$B$7:$R$2843,14,0)</f>
        <v>14.5322</v>
      </c>
      <c r="O17" s="66">
        <f t="shared" si="6"/>
        <v>15</v>
      </c>
      <c r="P17" s="65">
        <f>VLOOKUP($A17,'Return Data'!$B$7:$R$2843,15,0)</f>
        <v>13.5747</v>
      </c>
      <c r="Q17" s="66">
        <f>RANK(P17,P$8:P$40,0)</f>
        <v>10</v>
      </c>
      <c r="R17" s="65">
        <f>VLOOKUP($A17,'Return Data'!$B$7:$R$2843,16,0)</f>
        <v>16.331299999999999</v>
      </c>
      <c r="S17" s="67">
        <f t="shared" si="5"/>
        <v>11</v>
      </c>
    </row>
    <row r="18" spans="1:19" x14ac:dyDescent="0.3">
      <c r="A18" s="63" t="s">
        <v>496</v>
      </c>
      <c r="B18" s="64">
        <f>VLOOKUP($A18,'Return Data'!$B$7:$R$2843,3,0)</f>
        <v>44445</v>
      </c>
      <c r="C18" s="65">
        <f>VLOOKUP($A18,'Return Data'!$B$7:$R$2843,4,0)</f>
        <v>16.470800000000001</v>
      </c>
      <c r="D18" s="65">
        <f>VLOOKUP($A18,'Return Data'!$B$7:$R$2843,10,0)</f>
        <v>9.4951000000000008</v>
      </c>
      <c r="E18" s="66">
        <f t="shared" si="0"/>
        <v>20</v>
      </c>
      <c r="F18" s="65">
        <f>VLOOKUP($A18,'Return Data'!$B$7:$R$2843,11,0)</f>
        <v>14.580299999999999</v>
      </c>
      <c r="G18" s="66">
        <f t="shared" si="1"/>
        <v>21</v>
      </c>
      <c r="H18" s="65">
        <f>VLOOKUP($A18,'Return Data'!$B$7:$R$2843,12,0)</f>
        <v>25.400099999999998</v>
      </c>
      <c r="I18" s="66">
        <f t="shared" si="2"/>
        <v>25</v>
      </c>
      <c r="J18" s="65">
        <f>VLOOKUP($A18,'Return Data'!$B$7:$R$2843,13,0)</f>
        <v>41.681899999999999</v>
      </c>
      <c r="K18" s="66">
        <f t="shared" si="3"/>
        <v>25</v>
      </c>
      <c r="L18" s="65"/>
      <c r="M18" s="66"/>
      <c r="N18" s="65"/>
      <c r="O18" s="66"/>
      <c r="P18" s="65"/>
      <c r="Q18" s="66"/>
      <c r="R18" s="65">
        <f>VLOOKUP($A18,'Return Data'!$B$7:$R$2843,16,0)</f>
        <v>18.941700000000001</v>
      </c>
      <c r="S18" s="67">
        <f t="shared" si="5"/>
        <v>2</v>
      </c>
    </row>
    <row r="19" spans="1:19" x14ac:dyDescent="0.3">
      <c r="A19" s="63" t="s">
        <v>499</v>
      </c>
      <c r="B19" s="64">
        <f>VLOOKUP($A19,'Return Data'!$B$7:$R$2843,3,0)</f>
        <v>44445</v>
      </c>
      <c r="C19" s="65">
        <f>VLOOKUP($A19,'Return Data'!$B$7:$R$2843,4,0)</f>
        <v>220.3</v>
      </c>
      <c r="D19" s="65">
        <f>VLOOKUP($A19,'Return Data'!$B$7:$R$2843,10,0)</f>
        <v>9.5366</v>
      </c>
      <c r="E19" s="66">
        <f t="shared" si="0"/>
        <v>18</v>
      </c>
      <c r="F19" s="65">
        <f>VLOOKUP($A19,'Return Data'!$B$7:$R$2843,11,0)</f>
        <v>17.099900000000002</v>
      </c>
      <c r="G19" s="66">
        <f t="shared" si="1"/>
        <v>11</v>
      </c>
      <c r="H19" s="65">
        <f>VLOOKUP($A19,'Return Data'!$B$7:$R$2843,12,0)</f>
        <v>37.997999999999998</v>
      </c>
      <c r="I19" s="66">
        <f t="shared" si="2"/>
        <v>3</v>
      </c>
      <c r="J19" s="65">
        <f>VLOOKUP($A19,'Return Data'!$B$7:$R$2843,13,0)</f>
        <v>55.535200000000003</v>
      </c>
      <c r="K19" s="66">
        <f t="shared" si="3"/>
        <v>3</v>
      </c>
      <c r="L19" s="65">
        <f>VLOOKUP($A19,'Return Data'!$B$7:$R$2843,17,0)</f>
        <v>26.284500000000001</v>
      </c>
      <c r="M19" s="66">
        <f>RANK(L19,L$8:L$40,0)</f>
        <v>9</v>
      </c>
      <c r="N19" s="65">
        <f>VLOOKUP($A19,'Return Data'!$B$7:$R$2843,14,0)</f>
        <v>16.153600000000001</v>
      </c>
      <c r="O19" s="66">
        <f>RANK(N19,N$8:N$40,0)</f>
        <v>9</v>
      </c>
      <c r="P19" s="65">
        <f>VLOOKUP($A19,'Return Data'!$B$7:$R$2843,15,0)</f>
        <v>15.053800000000001</v>
      </c>
      <c r="Q19" s="66">
        <f>RANK(P19,P$8:P$40,0)</f>
        <v>4</v>
      </c>
      <c r="R19" s="65">
        <f>VLOOKUP($A19,'Return Data'!$B$7:$R$2843,16,0)</f>
        <v>17.041</v>
      </c>
      <c r="S19" s="67">
        <f t="shared" si="5"/>
        <v>7</v>
      </c>
    </row>
    <row r="20" spans="1:19" x14ac:dyDescent="0.3">
      <c r="A20" s="63" t="s">
        <v>501</v>
      </c>
      <c r="B20" s="64">
        <f>VLOOKUP($A20,'Return Data'!$B$7:$R$2843,3,0)</f>
        <v>44445</v>
      </c>
      <c r="C20" s="65">
        <f>VLOOKUP($A20,'Return Data'!$B$7:$R$2843,4,0)</f>
        <v>16.714500000000001</v>
      </c>
      <c r="D20" s="65">
        <f>VLOOKUP($A20,'Return Data'!$B$7:$R$2843,10,0)</f>
        <v>7.3423999999999996</v>
      </c>
      <c r="E20" s="66">
        <f t="shared" si="0"/>
        <v>33</v>
      </c>
      <c r="F20" s="65">
        <f>VLOOKUP($A20,'Return Data'!$B$7:$R$2843,11,0)</f>
        <v>12.381500000000001</v>
      </c>
      <c r="G20" s="66">
        <f t="shared" si="1"/>
        <v>31</v>
      </c>
      <c r="H20" s="65">
        <f>VLOOKUP($A20,'Return Data'!$B$7:$R$2843,12,0)</f>
        <v>21.4011</v>
      </c>
      <c r="I20" s="66">
        <f t="shared" si="2"/>
        <v>30</v>
      </c>
      <c r="J20" s="65">
        <f>VLOOKUP($A20,'Return Data'!$B$7:$R$2843,13,0)</f>
        <v>32.915300000000002</v>
      </c>
      <c r="K20" s="66">
        <f t="shared" si="3"/>
        <v>33</v>
      </c>
      <c r="L20" s="65">
        <f>VLOOKUP($A20,'Return Data'!$B$7:$R$2843,17,0)</f>
        <v>20.766500000000001</v>
      </c>
      <c r="M20" s="66">
        <f>RANK(L20,L$8:L$40,0)</f>
        <v>25</v>
      </c>
      <c r="N20" s="65">
        <f>VLOOKUP($A20,'Return Data'!$B$7:$R$2843,14,0)</f>
        <v>9.4621999999999993</v>
      </c>
      <c r="O20" s="66">
        <f>RANK(N20,N$8:N$40,0)</f>
        <v>25</v>
      </c>
      <c r="P20" s="65"/>
      <c r="Q20" s="66"/>
      <c r="R20" s="65">
        <f>VLOOKUP($A20,'Return Data'!$B$7:$R$2843,16,0)</f>
        <v>11.121499999999999</v>
      </c>
      <c r="S20" s="67">
        <f t="shared" si="5"/>
        <v>33</v>
      </c>
    </row>
    <row r="21" spans="1:19" x14ac:dyDescent="0.3">
      <c r="A21" s="63" t="s">
        <v>502</v>
      </c>
      <c r="B21" s="64">
        <f>VLOOKUP($A21,'Return Data'!$B$7:$R$2843,3,0)</f>
        <v>44445</v>
      </c>
      <c r="C21" s="65">
        <f>VLOOKUP($A21,'Return Data'!$B$7:$R$2843,4,0)</f>
        <v>18.3</v>
      </c>
      <c r="D21" s="65">
        <f>VLOOKUP($A21,'Return Data'!$B$7:$R$2843,10,0)</f>
        <v>12.338900000000001</v>
      </c>
      <c r="E21" s="66">
        <f t="shared" si="0"/>
        <v>4</v>
      </c>
      <c r="F21" s="65">
        <f>VLOOKUP($A21,'Return Data'!$B$7:$R$2843,11,0)</f>
        <v>19.295999999999999</v>
      </c>
      <c r="G21" s="66">
        <f t="shared" si="1"/>
        <v>3</v>
      </c>
      <c r="H21" s="65">
        <f>VLOOKUP($A21,'Return Data'!$B$7:$R$2843,12,0)</f>
        <v>33.479199999999999</v>
      </c>
      <c r="I21" s="66">
        <f t="shared" si="2"/>
        <v>5</v>
      </c>
      <c r="J21" s="65">
        <f>VLOOKUP($A21,'Return Data'!$B$7:$R$2843,13,0)</f>
        <v>51.239699999999999</v>
      </c>
      <c r="K21" s="66">
        <f t="shared" si="3"/>
        <v>6</v>
      </c>
      <c r="L21" s="65">
        <f>VLOOKUP($A21,'Return Data'!$B$7:$R$2843,17,0)</f>
        <v>26.8247</v>
      </c>
      <c r="M21" s="66">
        <f>RANK(L21,L$8:L$40,0)</f>
        <v>8</v>
      </c>
      <c r="N21" s="65">
        <f>VLOOKUP($A21,'Return Data'!$B$7:$R$2843,14,0)</f>
        <v>14.582599999999999</v>
      </c>
      <c r="O21" s="66">
        <f>RANK(N21,N$8:N$40,0)</f>
        <v>14</v>
      </c>
      <c r="P21" s="65"/>
      <c r="Q21" s="66"/>
      <c r="R21" s="65">
        <f>VLOOKUP($A21,'Return Data'!$B$7:$R$2843,16,0)</f>
        <v>13.759499999999999</v>
      </c>
      <c r="S21" s="67">
        <f t="shared" si="5"/>
        <v>22</v>
      </c>
    </row>
    <row r="22" spans="1:19" x14ac:dyDescent="0.3">
      <c r="A22" s="63" t="s">
        <v>504</v>
      </c>
      <c r="B22" s="64">
        <f>VLOOKUP($A22,'Return Data'!$B$7:$R$2843,3,0)</f>
        <v>44445</v>
      </c>
      <c r="C22" s="65">
        <f>VLOOKUP($A22,'Return Data'!$B$7:$R$2843,4,0)</f>
        <v>15.2828</v>
      </c>
      <c r="D22" s="65">
        <f>VLOOKUP($A22,'Return Data'!$B$7:$R$2843,10,0)</f>
        <v>7.9210000000000003</v>
      </c>
      <c r="E22" s="66">
        <f t="shared" si="0"/>
        <v>27</v>
      </c>
      <c r="F22" s="65">
        <f>VLOOKUP($A22,'Return Data'!$B$7:$R$2843,11,0)</f>
        <v>11.5061</v>
      </c>
      <c r="G22" s="66">
        <f t="shared" si="1"/>
        <v>32</v>
      </c>
      <c r="H22" s="65">
        <f>VLOOKUP($A22,'Return Data'!$B$7:$R$2843,12,0)</f>
        <v>20.873799999999999</v>
      </c>
      <c r="I22" s="66">
        <f t="shared" si="2"/>
        <v>32</v>
      </c>
      <c r="J22" s="65">
        <f>VLOOKUP($A22,'Return Data'!$B$7:$R$2843,13,0)</f>
        <v>40.689300000000003</v>
      </c>
      <c r="K22" s="66">
        <f t="shared" si="3"/>
        <v>27</v>
      </c>
      <c r="L22" s="65"/>
      <c r="M22" s="66"/>
      <c r="N22" s="65"/>
      <c r="O22" s="66"/>
      <c r="P22" s="65"/>
      <c r="Q22" s="66"/>
      <c r="R22" s="65">
        <f>VLOOKUP($A22,'Return Data'!$B$7:$R$2843,16,0)</f>
        <v>16.780100000000001</v>
      </c>
      <c r="S22" s="67">
        <f t="shared" si="5"/>
        <v>8</v>
      </c>
    </row>
    <row r="23" spans="1:19" x14ac:dyDescent="0.3">
      <c r="A23" s="63" t="s">
        <v>506</v>
      </c>
      <c r="B23" s="64">
        <f>VLOOKUP($A23,'Return Data'!$B$7:$R$2843,3,0)</f>
        <v>44445</v>
      </c>
      <c r="C23" s="65">
        <f>VLOOKUP($A23,'Return Data'!$B$7:$R$2843,4,0)</f>
        <v>15.137700000000001</v>
      </c>
      <c r="D23" s="65">
        <f>VLOOKUP($A23,'Return Data'!$B$7:$R$2843,10,0)</f>
        <v>9.4428999999999998</v>
      </c>
      <c r="E23" s="66">
        <f t="shared" si="0"/>
        <v>22</v>
      </c>
      <c r="F23" s="65">
        <f>VLOOKUP($A23,'Return Data'!$B$7:$R$2843,11,0)</f>
        <v>13.726699999999999</v>
      </c>
      <c r="G23" s="66">
        <f t="shared" si="1"/>
        <v>29</v>
      </c>
      <c r="H23" s="65">
        <f>VLOOKUP($A23,'Return Data'!$B$7:$R$2843,12,0)</f>
        <v>24.212900000000001</v>
      </c>
      <c r="I23" s="66">
        <f t="shared" si="2"/>
        <v>28</v>
      </c>
      <c r="J23" s="65">
        <f>VLOOKUP($A23,'Return Data'!$B$7:$R$2843,13,0)</f>
        <v>37.7181</v>
      </c>
      <c r="K23" s="66">
        <f t="shared" si="3"/>
        <v>29</v>
      </c>
      <c r="L23" s="65">
        <f>VLOOKUP($A23,'Return Data'!$B$7:$R$2843,17,0)</f>
        <v>20.5688</v>
      </c>
      <c r="M23" s="66">
        <f>RANK(L23,L$8:L$40,0)</f>
        <v>26</v>
      </c>
      <c r="N23" s="65"/>
      <c r="O23" s="66"/>
      <c r="P23" s="65"/>
      <c r="Q23" s="66"/>
      <c r="R23" s="65">
        <f>VLOOKUP($A23,'Return Data'!$B$7:$R$2843,16,0)</f>
        <v>13.883800000000001</v>
      </c>
      <c r="S23" s="67">
        <f t="shared" si="5"/>
        <v>21</v>
      </c>
    </row>
    <row r="24" spans="1:19" x14ac:dyDescent="0.3">
      <c r="A24" s="63" t="s">
        <v>509</v>
      </c>
      <c r="B24" s="64">
        <f>VLOOKUP($A24,'Return Data'!$B$7:$R$2843,3,0)</f>
        <v>44445</v>
      </c>
      <c r="C24" s="65">
        <f>VLOOKUP($A24,'Return Data'!$B$7:$R$2843,4,0)</f>
        <v>74.904899999999998</v>
      </c>
      <c r="D24" s="65">
        <f>VLOOKUP($A24,'Return Data'!$B$7:$R$2843,10,0)</f>
        <v>10.363799999999999</v>
      </c>
      <c r="E24" s="66">
        <f t="shared" si="0"/>
        <v>13</v>
      </c>
      <c r="F24" s="65">
        <f>VLOOKUP($A24,'Return Data'!$B$7:$R$2843,11,0)</f>
        <v>17.935600000000001</v>
      </c>
      <c r="G24" s="66">
        <f t="shared" si="1"/>
        <v>6</v>
      </c>
      <c r="H24" s="65">
        <f>VLOOKUP($A24,'Return Data'!$B$7:$R$2843,12,0)</f>
        <v>30.653199999999998</v>
      </c>
      <c r="I24" s="66">
        <f t="shared" si="2"/>
        <v>10</v>
      </c>
      <c r="J24" s="65">
        <f>VLOOKUP($A24,'Return Data'!$B$7:$R$2843,13,0)</f>
        <v>51.005200000000002</v>
      </c>
      <c r="K24" s="66">
        <f t="shared" si="3"/>
        <v>7</v>
      </c>
      <c r="L24" s="65">
        <f>VLOOKUP($A24,'Return Data'!$B$7:$R$2843,17,0)</f>
        <v>33.781500000000001</v>
      </c>
      <c r="M24" s="66">
        <f>RANK(L24,L$8:L$40,0)</f>
        <v>3</v>
      </c>
      <c r="N24" s="65">
        <f>VLOOKUP($A24,'Return Data'!$B$7:$R$2843,14,0)</f>
        <v>15.275700000000001</v>
      </c>
      <c r="O24" s="66">
        <f>RANK(N24,N$8:N$40,0)</f>
        <v>11</v>
      </c>
      <c r="P24" s="65">
        <f>VLOOKUP($A24,'Return Data'!$B$7:$R$2843,15,0)</f>
        <v>12.2072</v>
      </c>
      <c r="Q24" s="66">
        <f>RANK(P24,P$8:P$40,0)</f>
        <v>15</v>
      </c>
      <c r="R24" s="65">
        <f>VLOOKUP($A24,'Return Data'!$B$7:$R$2843,16,0)</f>
        <v>13.4666</v>
      </c>
      <c r="S24" s="67">
        <f t="shared" si="5"/>
        <v>24</v>
      </c>
    </row>
    <row r="25" spans="1:19" x14ac:dyDescent="0.3">
      <c r="A25" s="63" t="s">
        <v>1834</v>
      </c>
      <c r="B25" s="64">
        <f>VLOOKUP($A25,'Return Data'!$B$7:$R$2843,3,0)</f>
        <v>44445</v>
      </c>
      <c r="C25" s="65">
        <f>VLOOKUP($A25,'Return Data'!$B$7:$R$2843,4,0)</f>
        <v>43.067999999999998</v>
      </c>
      <c r="D25" s="65">
        <f>VLOOKUP($A25,'Return Data'!$B$7:$R$2843,10,0)</f>
        <v>7.4015000000000004</v>
      </c>
      <c r="E25" s="66">
        <f t="shared" si="0"/>
        <v>32</v>
      </c>
      <c r="F25" s="65">
        <f>VLOOKUP($A25,'Return Data'!$B$7:$R$2843,11,0)</f>
        <v>14.263</v>
      </c>
      <c r="G25" s="66">
        <f t="shared" si="1"/>
        <v>25</v>
      </c>
      <c r="H25" s="65">
        <f>VLOOKUP($A25,'Return Data'!$B$7:$R$2843,12,0)</f>
        <v>30.213200000000001</v>
      </c>
      <c r="I25" s="66">
        <f t="shared" si="2"/>
        <v>12</v>
      </c>
      <c r="J25" s="65">
        <f>VLOOKUP($A25,'Return Data'!$B$7:$R$2843,13,0)</f>
        <v>51.904600000000002</v>
      </c>
      <c r="K25" s="66">
        <f t="shared" si="3"/>
        <v>5</v>
      </c>
      <c r="L25" s="65">
        <f>VLOOKUP($A25,'Return Data'!$B$7:$R$2843,17,0)</f>
        <v>28.412800000000001</v>
      </c>
      <c r="M25" s="66">
        <f>RANK(L25,L$8:L$40,0)</f>
        <v>4</v>
      </c>
      <c r="N25" s="65">
        <f>VLOOKUP($A25,'Return Data'!$B$7:$R$2843,14,0)</f>
        <v>17.827500000000001</v>
      </c>
      <c r="O25" s="66">
        <f>RANK(N25,N$8:N$40,0)</f>
        <v>5</v>
      </c>
      <c r="P25" s="65">
        <f>VLOOKUP($A25,'Return Data'!$B$7:$R$2843,15,0)</f>
        <v>14.408099999999999</v>
      </c>
      <c r="Q25" s="66">
        <f>RANK(P25,P$8:P$40,0)</f>
        <v>8</v>
      </c>
      <c r="R25" s="65">
        <f>VLOOKUP($A25,'Return Data'!$B$7:$R$2843,16,0)</f>
        <v>13.650700000000001</v>
      </c>
      <c r="S25" s="67">
        <f t="shared" si="5"/>
        <v>23</v>
      </c>
    </row>
    <row r="26" spans="1:19" x14ac:dyDescent="0.3">
      <c r="A26" s="63" t="s">
        <v>510</v>
      </c>
      <c r="B26" s="64">
        <f>VLOOKUP($A26,'Return Data'!$B$7:$R$2843,3,0)</f>
        <v>44445</v>
      </c>
      <c r="C26" s="65">
        <f>VLOOKUP($A26,'Return Data'!$B$7:$R$2843,4,0)</f>
        <v>40.438000000000002</v>
      </c>
      <c r="D26" s="65">
        <f>VLOOKUP($A26,'Return Data'!$B$7:$R$2843,10,0)</f>
        <v>8.9003999999999994</v>
      </c>
      <c r="E26" s="66">
        <f t="shared" si="0"/>
        <v>25</v>
      </c>
      <c r="F26" s="65">
        <f>VLOOKUP($A26,'Return Data'!$B$7:$R$2843,11,0)</f>
        <v>14.2994</v>
      </c>
      <c r="G26" s="66">
        <f t="shared" si="1"/>
        <v>24</v>
      </c>
      <c r="H26" s="65">
        <f>VLOOKUP($A26,'Return Data'!$B$7:$R$2843,12,0)</f>
        <v>24.9861</v>
      </c>
      <c r="I26" s="66">
        <f t="shared" si="2"/>
        <v>27</v>
      </c>
      <c r="J26" s="65">
        <f>VLOOKUP($A26,'Return Data'!$B$7:$R$2843,13,0)</f>
        <v>40.776299999999999</v>
      </c>
      <c r="K26" s="66">
        <f t="shared" si="3"/>
        <v>26</v>
      </c>
      <c r="L26" s="65">
        <f>VLOOKUP($A26,'Return Data'!$B$7:$R$2843,17,0)</f>
        <v>22.519200000000001</v>
      </c>
      <c r="M26" s="66">
        <f>RANK(L26,L$8:L$40,0)</f>
        <v>23</v>
      </c>
      <c r="N26" s="65">
        <f>VLOOKUP($A26,'Return Data'!$B$7:$R$2843,14,0)</f>
        <v>12.573600000000001</v>
      </c>
      <c r="O26" s="66">
        <f>RANK(N26,N$8:N$40,0)</f>
        <v>24</v>
      </c>
      <c r="P26" s="65">
        <f>VLOOKUP($A26,'Return Data'!$B$7:$R$2843,15,0)</f>
        <v>12.4229</v>
      </c>
      <c r="Q26" s="66">
        <f>RANK(P26,P$8:P$40,0)</f>
        <v>13</v>
      </c>
      <c r="R26" s="65">
        <f>VLOOKUP($A26,'Return Data'!$B$7:$R$2843,16,0)</f>
        <v>15.536</v>
      </c>
      <c r="S26" s="67">
        <f t="shared" si="5"/>
        <v>16</v>
      </c>
    </row>
    <row r="27" spans="1:19" x14ac:dyDescent="0.3">
      <c r="A27" s="63" t="s">
        <v>513</v>
      </c>
      <c r="B27" s="64">
        <f>VLOOKUP($A27,'Return Data'!$B$7:$R$2843,3,0)</f>
        <v>44445</v>
      </c>
      <c r="C27" s="65">
        <f>VLOOKUP($A27,'Return Data'!$B$7:$R$2843,4,0)</f>
        <v>150.7542</v>
      </c>
      <c r="D27" s="65">
        <f>VLOOKUP($A27,'Return Data'!$B$7:$R$2843,10,0)</f>
        <v>9.1888000000000005</v>
      </c>
      <c r="E27" s="66">
        <f t="shared" si="0"/>
        <v>24</v>
      </c>
      <c r="F27" s="65">
        <f>VLOOKUP($A27,'Return Data'!$B$7:$R$2843,11,0)</f>
        <v>13.1556</v>
      </c>
      <c r="G27" s="66">
        <f t="shared" si="1"/>
        <v>30</v>
      </c>
      <c r="H27" s="65">
        <f>VLOOKUP($A27,'Return Data'!$B$7:$R$2843,12,0)</f>
        <v>20.521100000000001</v>
      </c>
      <c r="I27" s="66">
        <f t="shared" si="2"/>
        <v>33</v>
      </c>
      <c r="J27" s="65">
        <f>VLOOKUP($A27,'Return Data'!$B$7:$R$2843,13,0)</f>
        <v>35.759700000000002</v>
      </c>
      <c r="K27" s="66">
        <f t="shared" si="3"/>
        <v>32</v>
      </c>
      <c r="L27" s="65">
        <f>VLOOKUP($A27,'Return Data'!$B$7:$R$2843,17,0)</f>
        <v>18.123799999999999</v>
      </c>
      <c r="M27" s="66">
        <f>RANK(L27,L$8:L$40,0)</f>
        <v>28</v>
      </c>
      <c r="N27" s="65">
        <f>VLOOKUP($A27,'Return Data'!$B$7:$R$2843,14,0)</f>
        <v>12.929500000000001</v>
      </c>
      <c r="O27" s="66">
        <f>RANK(N27,N$8:N$40,0)</f>
        <v>20</v>
      </c>
      <c r="P27" s="65">
        <f>VLOOKUP($A27,'Return Data'!$B$7:$R$2843,15,0)</f>
        <v>10.8149</v>
      </c>
      <c r="Q27" s="66">
        <f>RANK(P27,P$8:P$40,0)</f>
        <v>21</v>
      </c>
      <c r="R27" s="65">
        <f>VLOOKUP($A27,'Return Data'!$B$7:$R$2843,16,0)</f>
        <v>11.216100000000001</v>
      </c>
      <c r="S27" s="67">
        <f t="shared" si="5"/>
        <v>32</v>
      </c>
    </row>
    <row r="28" spans="1:19" x14ac:dyDescent="0.3">
      <c r="A28" s="63" t="s">
        <v>514</v>
      </c>
      <c r="B28" s="64">
        <f>VLOOKUP($A28,'Return Data'!$B$7:$R$2843,3,0)</f>
        <v>44445</v>
      </c>
      <c r="C28" s="65">
        <f>VLOOKUP($A28,'Return Data'!$B$7:$R$2843,4,0)</f>
        <v>17.292000000000002</v>
      </c>
      <c r="D28" s="65">
        <f>VLOOKUP($A28,'Return Data'!$B$7:$R$2843,10,0)</f>
        <v>11.888299999999999</v>
      </c>
      <c r="E28" s="66">
        <f t="shared" si="0"/>
        <v>5</v>
      </c>
      <c r="F28" s="65">
        <f>VLOOKUP($A28,'Return Data'!$B$7:$R$2843,11,0)</f>
        <v>19.091699999999999</v>
      </c>
      <c r="G28" s="66">
        <f t="shared" si="1"/>
        <v>4</v>
      </c>
      <c r="H28" s="65">
        <f>VLOOKUP($A28,'Return Data'!$B$7:$R$2843,12,0)</f>
        <v>37.2697</v>
      </c>
      <c r="I28" s="66">
        <f t="shared" si="2"/>
        <v>4</v>
      </c>
      <c r="J28" s="65">
        <f>VLOOKUP($A28,'Return Data'!$B$7:$R$2843,13,0)</f>
        <v>53.608400000000003</v>
      </c>
      <c r="K28" s="66">
        <f t="shared" si="3"/>
        <v>4</v>
      </c>
      <c r="L28" s="65"/>
      <c r="M28" s="66"/>
      <c r="N28" s="65"/>
      <c r="O28" s="66"/>
      <c r="P28" s="65"/>
      <c r="Q28" s="66"/>
      <c r="R28" s="65">
        <f>VLOOKUP($A28,'Return Data'!$B$7:$R$2843,16,0)</f>
        <v>29.210999999999999</v>
      </c>
      <c r="S28" s="67">
        <f t="shared" si="5"/>
        <v>1</v>
      </c>
    </row>
    <row r="29" spans="1:19" x14ac:dyDescent="0.3">
      <c r="A29" s="63" t="s">
        <v>517</v>
      </c>
      <c r="B29" s="64">
        <f>VLOOKUP($A29,'Return Data'!$B$7:$R$2843,3,0)</f>
        <v>44445</v>
      </c>
      <c r="C29" s="65">
        <f>VLOOKUP($A29,'Return Data'!$B$7:$R$2843,4,0)</f>
        <v>24.29</v>
      </c>
      <c r="D29" s="65">
        <f>VLOOKUP($A29,'Return Data'!$B$7:$R$2843,10,0)</f>
        <v>9.7753999999999994</v>
      </c>
      <c r="E29" s="66">
        <f t="shared" si="0"/>
        <v>17</v>
      </c>
      <c r="F29" s="65">
        <f>VLOOKUP($A29,'Return Data'!$B$7:$R$2843,11,0)</f>
        <v>15.804500000000001</v>
      </c>
      <c r="G29" s="66">
        <f t="shared" si="1"/>
        <v>17</v>
      </c>
      <c r="H29" s="65">
        <f>VLOOKUP($A29,'Return Data'!$B$7:$R$2843,12,0)</f>
        <v>28.866299999999999</v>
      </c>
      <c r="I29" s="66">
        <f t="shared" si="2"/>
        <v>19</v>
      </c>
      <c r="J29" s="65">
        <f>VLOOKUP($A29,'Return Data'!$B$7:$R$2843,13,0)</f>
        <v>44.807400000000001</v>
      </c>
      <c r="K29" s="66">
        <f t="shared" si="3"/>
        <v>20</v>
      </c>
      <c r="L29" s="65">
        <f>VLOOKUP($A29,'Return Data'!$B$7:$R$2843,17,0)</f>
        <v>25.2502</v>
      </c>
      <c r="M29" s="66">
        <f>RANK(L29,L$8:L$40,0)</f>
        <v>12</v>
      </c>
      <c r="N29" s="65">
        <f>VLOOKUP($A29,'Return Data'!$B$7:$R$2843,14,0)</f>
        <v>17.099</v>
      </c>
      <c r="O29" s="66">
        <f>RANK(N29,N$8:N$40,0)</f>
        <v>7</v>
      </c>
      <c r="P29" s="65">
        <f>VLOOKUP($A29,'Return Data'!$B$7:$R$2843,15,0)</f>
        <v>16.1007</v>
      </c>
      <c r="Q29" s="66">
        <f>RANK(P29,P$8:P$40,0)</f>
        <v>2</v>
      </c>
      <c r="R29" s="65">
        <f>VLOOKUP($A29,'Return Data'!$B$7:$R$2843,16,0)</f>
        <v>15.6265</v>
      </c>
      <c r="S29" s="67">
        <f t="shared" si="5"/>
        <v>14</v>
      </c>
    </row>
    <row r="30" spans="1:19" x14ac:dyDescent="0.3">
      <c r="A30" s="63" t="s">
        <v>519</v>
      </c>
      <c r="B30" s="64">
        <f>VLOOKUP($A30,'Return Data'!$B$7:$R$2843,3,0)</f>
        <v>44445</v>
      </c>
      <c r="C30" s="65">
        <f>VLOOKUP($A30,'Return Data'!$B$7:$R$2843,4,0)</f>
        <v>16.145199999999999</v>
      </c>
      <c r="D30" s="65">
        <f>VLOOKUP($A30,'Return Data'!$B$7:$R$2843,10,0)</f>
        <v>8.2481000000000009</v>
      </c>
      <c r="E30" s="66">
        <f t="shared" si="0"/>
        <v>26</v>
      </c>
      <c r="F30" s="65">
        <f>VLOOKUP($A30,'Return Data'!$B$7:$R$2843,11,0)</f>
        <v>11.3908</v>
      </c>
      <c r="G30" s="66">
        <f t="shared" si="1"/>
        <v>33</v>
      </c>
      <c r="H30" s="65">
        <f>VLOOKUP($A30,'Return Data'!$B$7:$R$2843,12,0)</f>
        <v>20.948699999999999</v>
      </c>
      <c r="I30" s="66">
        <f t="shared" si="2"/>
        <v>31</v>
      </c>
      <c r="J30" s="65">
        <f>VLOOKUP($A30,'Return Data'!$B$7:$R$2843,13,0)</f>
        <v>36.851599999999998</v>
      </c>
      <c r="K30" s="66">
        <f t="shared" si="3"/>
        <v>30</v>
      </c>
      <c r="L30" s="65"/>
      <c r="M30" s="66"/>
      <c r="N30" s="65"/>
      <c r="O30" s="66"/>
      <c r="P30" s="65"/>
      <c r="Q30" s="66"/>
      <c r="R30" s="65">
        <f>VLOOKUP($A30,'Return Data'!$B$7:$R$2843,16,0)</f>
        <v>17.434000000000001</v>
      </c>
      <c r="S30" s="67">
        <f t="shared" si="5"/>
        <v>5</v>
      </c>
    </row>
    <row r="31" spans="1:19" x14ac:dyDescent="0.3">
      <c r="A31" s="63" t="s">
        <v>2007</v>
      </c>
      <c r="B31" s="64">
        <f>VLOOKUP($A31,'Return Data'!$B$7:$R$2843,3,0)</f>
        <v>44445</v>
      </c>
      <c r="C31" s="65">
        <f>VLOOKUP($A31,'Return Data'!$B$7:$R$2843,4,0)</f>
        <v>14.912800000000001</v>
      </c>
      <c r="D31" s="65">
        <f>VLOOKUP($A31,'Return Data'!$B$7:$R$2843,10,0)</f>
        <v>10.4267</v>
      </c>
      <c r="E31" s="66">
        <f t="shared" si="0"/>
        <v>12</v>
      </c>
      <c r="F31" s="65">
        <f>VLOOKUP($A31,'Return Data'!$B$7:$R$2843,11,0)</f>
        <v>15.0723</v>
      </c>
      <c r="G31" s="66">
        <f t="shared" si="1"/>
        <v>18</v>
      </c>
      <c r="H31" s="65">
        <f>VLOOKUP($A31,'Return Data'!$B$7:$R$2843,12,0)</f>
        <v>25.252400000000002</v>
      </c>
      <c r="I31" s="66">
        <f t="shared" si="2"/>
        <v>26</v>
      </c>
      <c r="J31" s="65">
        <f>VLOOKUP($A31,'Return Data'!$B$7:$R$2843,13,0)</f>
        <v>37.794400000000003</v>
      </c>
      <c r="K31" s="66">
        <f t="shared" si="3"/>
        <v>28</v>
      </c>
      <c r="L31" s="65">
        <f>VLOOKUP($A31,'Return Data'!$B$7:$R$2843,17,0)</f>
        <v>19.663599999999999</v>
      </c>
      <c r="M31" s="66">
        <f t="shared" ref="M31:M40" si="7">RANK(L31,L$8:L$40,0)</f>
        <v>27</v>
      </c>
      <c r="N31" s="65"/>
      <c r="O31" s="66"/>
      <c r="P31" s="65"/>
      <c r="Q31" s="66"/>
      <c r="R31" s="65">
        <f>VLOOKUP($A31,'Return Data'!$B$7:$R$2843,16,0)</f>
        <v>12.6454</v>
      </c>
      <c r="S31" s="67">
        <f t="shared" si="5"/>
        <v>29</v>
      </c>
    </row>
    <row r="32" spans="1:19" x14ac:dyDescent="0.3">
      <c r="A32" s="63" t="s">
        <v>522</v>
      </c>
      <c r="B32" s="64">
        <f>VLOOKUP($A32,'Return Data'!$B$7:$R$2843,3,0)</f>
        <v>44445</v>
      </c>
      <c r="C32" s="65">
        <f>VLOOKUP($A32,'Return Data'!$B$7:$R$2843,4,0)</f>
        <v>70.811199999999999</v>
      </c>
      <c r="D32" s="65">
        <f>VLOOKUP($A32,'Return Data'!$B$7:$R$2843,10,0)</f>
        <v>7.4678000000000004</v>
      </c>
      <c r="E32" s="66">
        <f t="shared" si="0"/>
        <v>31</v>
      </c>
      <c r="F32" s="65">
        <f>VLOOKUP($A32,'Return Data'!$B$7:$R$2843,11,0)</f>
        <v>14.2293</v>
      </c>
      <c r="G32" s="66">
        <f t="shared" si="1"/>
        <v>26</v>
      </c>
      <c r="H32" s="65">
        <f>VLOOKUP($A32,'Return Data'!$B$7:$R$2843,12,0)</f>
        <v>30.355499999999999</v>
      </c>
      <c r="I32" s="66">
        <f t="shared" si="2"/>
        <v>11</v>
      </c>
      <c r="J32" s="65">
        <f>VLOOKUP($A32,'Return Data'!$B$7:$R$2843,13,0)</f>
        <v>47.700299999999999</v>
      </c>
      <c r="K32" s="66">
        <f t="shared" si="3"/>
        <v>14</v>
      </c>
      <c r="L32" s="65">
        <f>VLOOKUP($A32,'Return Data'!$B$7:$R$2843,17,0)</f>
        <v>14.780200000000001</v>
      </c>
      <c r="M32" s="66">
        <f t="shared" si="7"/>
        <v>29</v>
      </c>
      <c r="N32" s="65">
        <f>VLOOKUP($A32,'Return Data'!$B$7:$R$2843,14,0)</f>
        <v>5.5102000000000002</v>
      </c>
      <c r="O32" s="66">
        <f t="shared" ref="O32:O40" si="8">RANK(N32,N$8:N$40,0)</f>
        <v>26</v>
      </c>
      <c r="P32" s="65">
        <f>VLOOKUP($A32,'Return Data'!$B$7:$R$2843,15,0)</f>
        <v>8.6968999999999994</v>
      </c>
      <c r="Q32" s="66">
        <f t="shared" ref="Q32:Q40" si="9">RANK(P32,P$8:P$40,0)</f>
        <v>22</v>
      </c>
      <c r="R32" s="65">
        <f>VLOOKUP($A32,'Return Data'!$B$7:$R$2843,16,0)</f>
        <v>12.3347</v>
      </c>
      <c r="S32" s="67">
        <f t="shared" si="5"/>
        <v>31</v>
      </c>
    </row>
    <row r="33" spans="1:19" x14ac:dyDescent="0.3">
      <c r="A33" s="63" t="s">
        <v>528</v>
      </c>
      <c r="B33" s="64">
        <f>VLOOKUP($A33,'Return Data'!$B$7:$R$2843,3,0)</f>
        <v>44445</v>
      </c>
      <c r="C33" s="65">
        <f>VLOOKUP($A33,'Return Data'!$B$7:$R$2843,4,0)</f>
        <v>109.31</v>
      </c>
      <c r="D33" s="65">
        <f>VLOOKUP($A33,'Return Data'!$B$7:$R$2843,10,0)</f>
        <v>10.3584</v>
      </c>
      <c r="E33" s="66">
        <f t="shared" si="0"/>
        <v>15</v>
      </c>
      <c r="F33" s="65">
        <f>VLOOKUP($A33,'Return Data'!$B$7:$R$2843,11,0)</f>
        <v>16.996700000000001</v>
      </c>
      <c r="G33" s="66">
        <f t="shared" si="1"/>
        <v>12</v>
      </c>
      <c r="H33" s="65">
        <f>VLOOKUP($A33,'Return Data'!$B$7:$R$2843,12,0)</f>
        <v>28.842500000000001</v>
      </c>
      <c r="I33" s="66">
        <f t="shared" si="2"/>
        <v>20</v>
      </c>
      <c r="J33" s="65">
        <f>VLOOKUP($A33,'Return Data'!$B$7:$R$2843,13,0)</f>
        <v>46.371200000000002</v>
      </c>
      <c r="K33" s="66">
        <f t="shared" si="3"/>
        <v>18</v>
      </c>
      <c r="L33" s="65">
        <f>VLOOKUP($A33,'Return Data'!$B$7:$R$2843,17,0)</f>
        <v>24.095500000000001</v>
      </c>
      <c r="M33" s="66">
        <f t="shared" si="7"/>
        <v>17</v>
      </c>
      <c r="N33" s="65">
        <f>VLOOKUP($A33,'Return Data'!$B$7:$R$2843,14,0)</f>
        <v>14.079700000000001</v>
      </c>
      <c r="O33" s="66">
        <f t="shared" si="8"/>
        <v>16</v>
      </c>
      <c r="P33" s="65">
        <f>VLOOKUP($A33,'Return Data'!$B$7:$R$2843,15,0)</f>
        <v>11.829700000000001</v>
      </c>
      <c r="Q33" s="66">
        <f t="shared" si="9"/>
        <v>17</v>
      </c>
      <c r="R33" s="65">
        <f>VLOOKUP($A33,'Return Data'!$B$7:$R$2843,16,0)</f>
        <v>13.3302</v>
      </c>
      <c r="S33" s="67">
        <f t="shared" si="5"/>
        <v>25</v>
      </c>
    </row>
    <row r="34" spans="1:19" x14ac:dyDescent="0.3">
      <c r="A34" s="63" t="s">
        <v>530</v>
      </c>
      <c r="B34" s="64">
        <f>VLOOKUP($A34,'Return Data'!$B$7:$R$2843,3,0)</f>
        <v>44445</v>
      </c>
      <c r="C34" s="65">
        <f>VLOOKUP($A34,'Return Data'!$B$7:$R$2843,4,0)</f>
        <v>120.92</v>
      </c>
      <c r="D34" s="65">
        <f>VLOOKUP($A34,'Return Data'!$B$7:$R$2843,10,0)</f>
        <v>11.446999999999999</v>
      </c>
      <c r="E34" s="66">
        <f t="shared" si="0"/>
        <v>7</v>
      </c>
      <c r="F34" s="65">
        <f>VLOOKUP($A34,'Return Data'!$B$7:$R$2843,11,0)</f>
        <v>16.661799999999999</v>
      </c>
      <c r="G34" s="66">
        <f t="shared" si="1"/>
        <v>15</v>
      </c>
      <c r="H34" s="65">
        <f>VLOOKUP($A34,'Return Data'!$B$7:$R$2843,12,0)</f>
        <v>29.798200000000001</v>
      </c>
      <c r="I34" s="66">
        <f t="shared" si="2"/>
        <v>14</v>
      </c>
      <c r="J34" s="65">
        <f>VLOOKUP($A34,'Return Data'!$B$7:$R$2843,13,0)</f>
        <v>46.908000000000001</v>
      </c>
      <c r="K34" s="66">
        <f t="shared" si="3"/>
        <v>17</v>
      </c>
      <c r="L34" s="65">
        <f>VLOOKUP($A34,'Return Data'!$B$7:$R$2843,17,0)</f>
        <v>25.244</v>
      </c>
      <c r="M34" s="66">
        <f t="shared" si="7"/>
        <v>13</v>
      </c>
      <c r="N34" s="65">
        <f>VLOOKUP($A34,'Return Data'!$B$7:$R$2843,14,0)</f>
        <v>13.432499999999999</v>
      </c>
      <c r="O34" s="66">
        <f t="shared" si="8"/>
        <v>19</v>
      </c>
      <c r="P34" s="65">
        <f>VLOOKUP($A34,'Return Data'!$B$7:$R$2843,15,0)</f>
        <v>14.914400000000001</v>
      </c>
      <c r="Q34" s="66">
        <f t="shared" si="9"/>
        <v>5</v>
      </c>
      <c r="R34" s="65">
        <f>VLOOKUP($A34,'Return Data'!$B$7:$R$2843,16,0)</f>
        <v>15.5625</v>
      </c>
      <c r="S34" s="67">
        <f t="shared" si="5"/>
        <v>15</v>
      </c>
    </row>
    <row r="35" spans="1:19" x14ac:dyDescent="0.3">
      <c r="A35" s="63" t="s">
        <v>532</v>
      </c>
      <c r="B35" s="64">
        <f>VLOOKUP($A35,'Return Data'!$B$7:$R$2843,3,0)</f>
        <v>44445</v>
      </c>
      <c r="C35" s="65">
        <f>VLOOKUP($A35,'Return Data'!$B$7:$R$2843,4,0)</f>
        <v>277.38220000000001</v>
      </c>
      <c r="D35" s="65">
        <f>VLOOKUP($A35,'Return Data'!$B$7:$R$2843,10,0)</f>
        <v>10.882999999999999</v>
      </c>
      <c r="E35" s="66">
        <f t="shared" si="0"/>
        <v>10</v>
      </c>
      <c r="F35" s="65">
        <f>VLOOKUP($A35,'Return Data'!$B$7:$R$2843,11,0)</f>
        <v>32.757800000000003</v>
      </c>
      <c r="G35" s="66">
        <f t="shared" si="1"/>
        <v>2</v>
      </c>
      <c r="H35" s="65">
        <f>VLOOKUP($A35,'Return Data'!$B$7:$R$2843,12,0)</f>
        <v>49.9176</v>
      </c>
      <c r="I35" s="66">
        <f t="shared" si="2"/>
        <v>1</v>
      </c>
      <c r="J35" s="65">
        <f>VLOOKUP($A35,'Return Data'!$B$7:$R$2843,13,0)</f>
        <v>73.244799999999998</v>
      </c>
      <c r="K35" s="66">
        <f t="shared" si="3"/>
        <v>1</v>
      </c>
      <c r="L35" s="65">
        <f>VLOOKUP($A35,'Return Data'!$B$7:$R$2843,17,0)</f>
        <v>43.592399999999998</v>
      </c>
      <c r="M35" s="66">
        <f t="shared" si="7"/>
        <v>1</v>
      </c>
      <c r="N35" s="65">
        <f>VLOOKUP($A35,'Return Data'!$B$7:$R$2843,14,0)</f>
        <v>26.770399999999999</v>
      </c>
      <c r="O35" s="66">
        <f t="shared" si="8"/>
        <v>1</v>
      </c>
      <c r="P35" s="65">
        <f>VLOOKUP($A35,'Return Data'!$B$7:$R$2843,15,0)</f>
        <v>19.1938</v>
      </c>
      <c r="Q35" s="66">
        <f t="shared" si="9"/>
        <v>1</v>
      </c>
      <c r="R35" s="65">
        <f>VLOOKUP($A35,'Return Data'!$B$7:$R$2843,16,0)</f>
        <v>18.540099999999999</v>
      </c>
      <c r="S35" s="67">
        <f t="shared" si="5"/>
        <v>3</v>
      </c>
    </row>
    <row r="36" spans="1:19" x14ac:dyDescent="0.3">
      <c r="A36" s="63" t="s">
        <v>1838</v>
      </c>
      <c r="B36" s="64">
        <f>VLOOKUP($A36,'Return Data'!$B$7:$R$2843,3,0)</f>
        <v>44445</v>
      </c>
      <c r="C36" s="65">
        <f>VLOOKUP($A36,'Return Data'!$B$7:$R$2843,4,0)</f>
        <v>215.32749999999999</v>
      </c>
      <c r="D36" s="65">
        <f>VLOOKUP($A36,'Return Data'!$B$7:$R$2843,10,0)</f>
        <v>9.4941999999999993</v>
      </c>
      <c r="E36" s="66">
        <f t="shared" si="0"/>
        <v>21</v>
      </c>
      <c r="F36" s="65">
        <f>VLOOKUP($A36,'Return Data'!$B$7:$R$2843,11,0)</f>
        <v>14.602399999999999</v>
      </c>
      <c r="G36" s="66">
        <f t="shared" si="1"/>
        <v>20</v>
      </c>
      <c r="H36" s="65">
        <f>VLOOKUP($A36,'Return Data'!$B$7:$R$2843,12,0)</f>
        <v>26.545200000000001</v>
      </c>
      <c r="I36" s="66">
        <f t="shared" si="2"/>
        <v>24</v>
      </c>
      <c r="J36" s="65">
        <f>VLOOKUP($A36,'Return Data'!$B$7:$R$2843,13,0)</f>
        <v>42.101700000000001</v>
      </c>
      <c r="K36" s="66">
        <f t="shared" si="3"/>
        <v>24</v>
      </c>
      <c r="L36" s="65">
        <f>VLOOKUP($A36,'Return Data'!$B$7:$R$2843,17,0)</f>
        <v>23.078399999999998</v>
      </c>
      <c r="M36" s="66">
        <f t="shared" si="7"/>
        <v>20</v>
      </c>
      <c r="N36" s="65">
        <f>VLOOKUP($A36,'Return Data'!$B$7:$R$2843,14,0)</f>
        <v>16.177700000000002</v>
      </c>
      <c r="O36" s="66">
        <f t="shared" si="8"/>
        <v>8</v>
      </c>
      <c r="P36" s="65">
        <f>VLOOKUP($A36,'Return Data'!$B$7:$R$2843,15,0)</f>
        <v>14.505100000000001</v>
      </c>
      <c r="Q36" s="66">
        <f t="shared" si="9"/>
        <v>7</v>
      </c>
      <c r="R36" s="65">
        <f>VLOOKUP($A36,'Return Data'!$B$7:$R$2843,16,0)</f>
        <v>16.602799999999998</v>
      </c>
      <c r="S36" s="67">
        <f t="shared" si="5"/>
        <v>10</v>
      </c>
    </row>
    <row r="37" spans="1:19" x14ac:dyDescent="0.3">
      <c r="A37" s="63" t="s">
        <v>533</v>
      </c>
      <c r="B37" s="64">
        <f>VLOOKUP($A37,'Return Data'!$B$7:$R$2843,3,0)</f>
        <v>44445</v>
      </c>
      <c r="C37" s="65">
        <f>VLOOKUP($A37,'Return Data'!$B$7:$R$2843,4,0)</f>
        <v>24.908300000000001</v>
      </c>
      <c r="D37" s="65">
        <f>VLOOKUP($A37,'Return Data'!$B$7:$R$2843,10,0)</f>
        <v>9.5251000000000001</v>
      </c>
      <c r="E37" s="66">
        <f t="shared" si="0"/>
        <v>19</v>
      </c>
      <c r="F37" s="65">
        <f>VLOOKUP($A37,'Return Data'!$B$7:$R$2843,11,0)</f>
        <v>13.949299999999999</v>
      </c>
      <c r="G37" s="66">
        <f t="shared" si="1"/>
        <v>27</v>
      </c>
      <c r="H37" s="65">
        <f>VLOOKUP($A37,'Return Data'!$B$7:$R$2843,12,0)</f>
        <v>22.360399999999998</v>
      </c>
      <c r="I37" s="66">
        <f t="shared" si="2"/>
        <v>29</v>
      </c>
      <c r="J37" s="65">
        <f>VLOOKUP($A37,'Return Data'!$B$7:$R$2843,13,0)</f>
        <v>36.517499999999998</v>
      </c>
      <c r="K37" s="66">
        <f t="shared" si="3"/>
        <v>31</v>
      </c>
      <c r="L37" s="65">
        <f>VLOOKUP($A37,'Return Data'!$B$7:$R$2843,17,0)</f>
        <v>21.0139</v>
      </c>
      <c r="M37" s="66">
        <f t="shared" si="7"/>
        <v>24</v>
      </c>
      <c r="N37" s="65">
        <f>VLOOKUP($A37,'Return Data'!$B$7:$R$2843,14,0)</f>
        <v>12.9001</v>
      </c>
      <c r="O37" s="66">
        <f t="shared" si="8"/>
        <v>21</v>
      </c>
      <c r="P37" s="65">
        <f>VLOOKUP($A37,'Return Data'!$B$7:$R$2843,15,0)</f>
        <v>11.241300000000001</v>
      </c>
      <c r="Q37" s="66">
        <f t="shared" si="9"/>
        <v>20</v>
      </c>
      <c r="R37" s="65">
        <f>VLOOKUP($A37,'Return Data'!$B$7:$R$2843,16,0)</f>
        <v>12.4948</v>
      </c>
      <c r="S37" s="67">
        <f t="shared" si="5"/>
        <v>30</v>
      </c>
    </row>
    <row r="38" spans="1:19" x14ac:dyDescent="0.3">
      <c r="A38" s="63" t="s">
        <v>536</v>
      </c>
      <c r="B38" s="64">
        <f>VLOOKUP($A38,'Return Data'!$B$7:$R$2843,3,0)</f>
        <v>44445</v>
      </c>
      <c r="C38" s="65">
        <f>VLOOKUP($A38,'Return Data'!$B$7:$R$2843,4,0)</f>
        <v>144.18940000000001</v>
      </c>
      <c r="D38" s="65">
        <f>VLOOKUP($A38,'Return Data'!$B$7:$R$2843,10,0)</f>
        <v>11.685600000000001</v>
      </c>
      <c r="E38" s="66">
        <f t="shared" si="0"/>
        <v>6</v>
      </c>
      <c r="F38" s="65">
        <f>VLOOKUP($A38,'Return Data'!$B$7:$R$2843,11,0)</f>
        <v>18.252700000000001</v>
      </c>
      <c r="G38" s="66">
        <f t="shared" si="1"/>
        <v>5</v>
      </c>
      <c r="H38" s="65">
        <f>VLOOKUP($A38,'Return Data'!$B$7:$R$2843,12,0)</f>
        <v>31.714700000000001</v>
      </c>
      <c r="I38" s="66">
        <f t="shared" si="2"/>
        <v>7</v>
      </c>
      <c r="J38" s="65">
        <f>VLOOKUP($A38,'Return Data'!$B$7:$R$2843,13,0)</f>
        <v>45.542499999999997</v>
      </c>
      <c r="K38" s="66">
        <f t="shared" si="3"/>
        <v>19</v>
      </c>
      <c r="L38" s="65">
        <f>VLOOKUP($A38,'Return Data'!$B$7:$R$2843,17,0)</f>
        <v>24.3902</v>
      </c>
      <c r="M38" s="66">
        <f t="shared" si="7"/>
        <v>16</v>
      </c>
      <c r="N38" s="65">
        <f>VLOOKUP($A38,'Return Data'!$B$7:$R$2843,14,0)</f>
        <v>15.153</v>
      </c>
      <c r="O38" s="66">
        <f t="shared" si="8"/>
        <v>12</v>
      </c>
      <c r="P38" s="65">
        <f>VLOOKUP($A38,'Return Data'!$B$7:$R$2843,15,0)</f>
        <v>14.3568</v>
      </c>
      <c r="Q38" s="66">
        <f t="shared" si="9"/>
        <v>9</v>
      </c>
      <c r="R38" s="65">
        <f>VLOOKUP($A38,'Return Data'!$B$7:$R$2843,16,0)</f>
        <v>12.9002</v>
      </c>
      <c r="S38" s="67">
        <f t="shared" si="5"/>
        <v>28</v>
      </c>
    </row>
    <row r="39" spans="1:19" x14ac:dyDescent="0.3">
      <c r="A39" s="63" t="s">
        <v>537</v>
      </c>
      <c r="B39" s="64">
        <f>VLOOKUP($A39,'Return Data'!$B$7:$R$2843,3,0)</f>
        <v>44445</v>
      </c>
      <c r="C39" s="65">
        <f>VLOOKUP($A39,'Return Data'!$B$7:$R$2843,4,0)</f>
        <v>327.29160000000002</v>
      </c>
      <c r="D39" s="65">
        <f>VLOOKUP($A39,'Return Data'!$B$7:$R$2843,10,0)</f>
        <v>10.561500000000001</v>
      </c>
      <c r="E39" s="66">
        <f t="shared" si="0"/>
        <v>11</v>
      </c>
      <c r="F39" s="65">
        <f>VLOOKUP($A39,'Return Data'!$B$7:$R$2843,11,0)</f>
        <v>14.879099999999999</v>
      </c>
      <c r="G39" s="66">
        <f t="shared" si="1"/>
        <v>19</v>
      </c>
      <c r="H39" s="65">
        <f>VLOOKUP($A39,'Return Data'!$B$7:$R$2843,12,0)</f>
        <v>29.864899999999999</v>
      </c>
      <c r="I39" s="66">
        <f t="shared" si="2"/>
        <v>13</v>
      </c>
      <c r="J39" s="65">
        <f>VLOOKUP($A39,'Return Data'!$B$7:$R$2843,13,0)</f>
        <v>47.093600000000002</v>
      </c>
      <c r="K39" s="66">
        <f t="shared" si="3"/>
        <v>16</v>
      </c>
      <c r="L39" s="65">
        <f>VLOOKUP($A39,'Return Data'!$B$7:$R$2843,17,0)</f>
        <v>22.820900000000002</v>
      </c>
      <c r="M39" s="66">
        <f t="shared" si="7"/>
        <v>22</v>
      </c>
      <c r="N39" s="65">
        <f>VLOOKUP($A39,'Return Data'!$B$7:$R$2843,14,0)</f>
        <v>14.021699999999999</v>
      </c>
      <c r="O39" s="66">
        <f t="shared" si="8"/>
        <v>17</v>
      </c>
      <c r="P39" s="65">
        <f>VLOOKUP($A39,'Return Data'!$B$7:$R$2843,15,0)</f>
        <v>11.276</v>
      </c>
      <c r="Q39" s="66">
        <f t="shared" si="9"/>
        <v>19</v>
      </c>
      <c r="R39" s="65">
        <f>VLOOKUP($A39,'Return Data'!$B$7:$R$2843,16,0)</f>
        <v>14.7334</v>
      </c>
      <c r="S39" s="67">
        <f t="shared" si="5"/>
        <v>19</v>
      </c>
    </row>
    <row r="40" spans="1:19" x14ac:dyDescent="0.3">
      <c r="A40" s="63" t="s">
        <v>539</v>
      </c>
      <c r="B40" s="64">
        <f>VLOOKUP($A40,'Return Data'!$B$7:$R$2843,3,0)</f>
        <v>44445</v>
      </c>
      <c r="C40" s="65">
        <f>VLOOKUP($A40,'Return Data'!$B$7:$R$2843,4,0)</f>
        <v>256.47050000000002</v>
      </c>
      <c r="D40" s="65">
        <f>VLOOKUP($A40,'Return Data'!$B$7:$R$2843,10,0)</f>
        <v>9.2359000000000009</v>
      </c>
      <c r="E40" s="66">
        <f t="shared" si="0"/>
        <v>23</v>
      </c>
      <c r="F40" s="65">
        <f>VLOOKUP($A40,'Return Data'!$B$7:$R$2843,11,0)</f>
        <v>17.4313</v>
      </c>
      <c r="G40" s="66">
        <f t="shared" si="1"/>
        <v>8</v>
      </c>
      <c r="H40" s="65">
        <f>VLOOKUP($A40,'Return Data'!$B$7:$R$2843,12,0)</f>
        <v>33.207900000000002</v>
      </c>
      <c r="I40" s="66">
        <f t="shared" si="2"/>
        <v>6</v>
      </c>
      <c r="J40" s="65">
        <f>VLOOKUP($A40,'Return Data'!$B$7:$R$2843,13,0)</f>
        <v>50.485799999999998</v>
      </c>
      <c r="K40" s="66">
        <f t="shared" si="3"/>
        <v>9</v>
      </c>
      <c r="L40" s="65">
        <f>VLOOKUP($A40,'Return Data'!$B$7:$R$2843,17,0)</f>
        <v>24.860299999999999</v>
      </c>
      <c r="M40" s="66">
        <f t="shared" si="7"/>
        <v>15</v>
      </c>
      <c r="N40" s="65">
        <f>VLOOKUP($A40,'Return Data'!$B$7:$R$2843,14,0)</f>
        <v>12.8157</v>
      </c>
      <c r="O40" s="66">
        <f t="shared" si="8"/>
        <v>22</v>
      </c>
      <c r="P40" s="65">
        <f>VLOOKUP($A40,'Return Data'!$B$7:$R$2843,15,0)</f>
        <v>12.0245</v>
      </c>
      <c r="Q40" s="66">
        <f t="shared" si="9"/>
        <v>16</v>
      </c>
      <c r="R40" s="65">
        <f>VLOOKUP($A40,'Return Data'!$B$7:$R$2843,16,0)</f>
        <v>13.083399999999999</v>
      </c>
      <c r="S40" s="67">
        <f t="shared" si="5"/>
        <v>27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10.088790909090909</v>
      </c>
      <c r="E42" s="74"/>
      <c r="F42" s="75">
        <f>AVERAGE(F8:F40)</f>
        <v>16.587672727272722</v>
      </c>
      <c r="G42" s="74"/>
      <c r="H42" s="75">
        <f>AVERAGE(H8:H40)</f>
        <v>29.620351515151516</v>
      </c>
      <c r="I42" s="74"/>
      <c r="J42" s="75">
        <f>AVERAGE(J8:J40)</f>
        <v>46.795972727272712</v>
      </c>
      <c r="K42" s="74"/>
      <c r="L42" s="75">
        <f>AVERAGE(L8:L40)</f>
        <v>25.48423448275863</v>
      </c>
      <c r="M42" s="74"/>
      <c r="N42" s="75">
        <f>AVERAGE(N8:N40)</f>
        <v>15.063311538461541</v>
      </c>
      <c r="O42" s="74"/>
      <c r="P42" s="75">
        <f>AVERAGE(P8:P40)</f>
        <v>13.311159090909088</v>
      </c>
      <c r="Q42" s="74"/>
      <c r="R42" s="75">
        <f>AVERAGE(R8:R40)</f>
        <v>15.395545454545456</v>
      </c>
      <c r="S42" s="76"/>
    </row>
    <row r="43" spans="1:19" x14ac:dyDescent="0.3">
      <c r="A43" s="73" t="s">
        <v>28</v>
      </c>
      <c r="B43" s="74"/>
      <c r="C43" s="74"/>
      <c r="D43" s="75">
        <f>MIN(D8:D40)</f>
        <v>7.3423999999999996</v>
      </c>
      <c r="E43" s="74"/>
      <c r="F43" s="75">
        <f>MIN(F8:F40)</f>
        <v>11.3908</v>
      </c>
      <c r="G43" s="74"/>
      <c r="H43" s="75">
        <f>MIN(H8:H40)</f>
        <v>20.521100000000001</v>
      </c>
      <c r="I43" s="74"/>
      <c r="J43" s="75">
        <f>MIN(J8:J40)</f>
        <v>32.915300000000002</v>
      </c>
      <c r="K43" s="74"/>
      <c r="L43" s="75">
        <f>MIN(L8:L40)</f>
        <v>14.780200000000001</v>
      </c>
      <c r="M43" s="74"/>
      <c r="N43" s="75">
        <f>MIN(N8:N40)</f>
        <v>5.5102000000000002</v>
      </c>
      <c r="O43" s="74"/>
      <c r="P43" s="75">
        <f>MIN(P8:P40)</f>
        <v>8.6968999999999994</v>
      </c>
      <c r="Q43" s="74"/>
      <c r="R43" s="75">
        <f>MIN(R8:R40)</f>
        <v>11.121499999999999</v>
      </c>
      <c r="S43" s="76"/>
    </row>
    <row r="44" spans="1:19" ht="15" thickBot="1" x14ac:dyDescent="0.35">
      <c r="A44" s="77" t="s">
        <v>29</v>
      </c>
      <c r="B44" s="78"/>
      <c r="C44" s="78"/>
      <c r="D44" s="79">
        <f>MAX(D8:D40)</f>
        <v>18.091000000000001</v>
      </c>
      <c r="E44" s="78"/>
      <c r="F44" s="79">
        <f>MAX(F8:F40)</f>
        <v>33.126800000000003</v>
      </c>
      <c r="G44" s="78"/>
      <c r="H44" s="79">
        <f>MAX(H8:H40)</f>
        <v>49.9176</v>
      </c>
      <c r="I44" s="78"/>
      <c r="J44" s="79">
        <f>MAX(J8:J40)</f>
        <v>73.244799999999998</v>
      </c>
      <c r="K44" s="78"/>
      <c r="L44" s="79">
        <f>MAX(L8:L40)</f>
        <v>43.592399999999998</v>
      </c>
      <c r="M44" s="78"/>
      <c r="N44" s="79">
        <f>MAX(N8:N40)</f>
        <v>26.770399999999999</v>
      </c>
      <c r="O44" s="78"/>
      <c r="P44" s="79">
        <f>MAX(P8:P40)</f>
        <v>19.1938</v>
      </c>
      <c r="Q44" s="78"/>
      <c r="R44" s="79">
        <f>MAX(R8:R40)</f>
        <v>29.210999999999999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44445</v>
      </c>
      <c r="C8" s="65">
        <f>VLOOKUP($A8,'Return Data'!$B$7:$R$2843,4,0)</f>
        <v>1074.18</v>
      </c>
      <c r="D8" s="65">
        <f>VLOOKUP($A8,'Return Data'!$B$7:$R$2843,10,0)</f>
        <v>11.182600000000001</v>
      </c>
      <c r="E8" s="66">
        <f t="shared" ref="E8:E40" si="0">RANK(D8,D$8:D$40,0)</f>
        <v>7</v>
      </c>
      <c r="F8" s="65">
        <f>VLOOKUP($A8,'Return Data'!$B$7:$R$2843,11,0)</f>
        <v>16.7803</v>
      </c>
      <c r="G8" s="66">
        <f t="shared" ref="G8:G40" si="1">RANK(F8,F$8:F$40,0)</f>
        <v>11</v>
      </c>
      <c r="H8" s="65">
        <f>VLOOKUP($A8,'Return Data'!$B$7:$R$2843,12,0)</f>
        <v>30.303100000000001</v>
      </c>
      <c r="I8" s="66">
        <f t="shared" ref="I8:I40" si="2">RANK(H8,H$8:H$40,0)</f>
        <v>9</v>
      </c>
      <c r="J8" s="65">
        <f>VLOOKUP($A8,'Return Data'!$B$7:$R$2843,13,0)</f>
        <v>49.832599999999999</v>
      </c>
      <c r="K8" s="66">
        <f t="shared" ref="K8:K40" si="3">RANK(J8,J$8:J$40,0)</f>
        <v>6</v>
      </c>
      <c r="L8" s="65">
        <f>VLOOKUP($A8,'Return Data'!$B$7:$R$2843,17,0)</f>
        <v>22.269300000000001</v>
      </c>
      <c r="M8" s="66">
        <f t="shared" ref="M8:M17" si="4">RANK(L8,L$8:L$40,0)</f>
        <v>19</v>
      </c>
      <c r="N8" s="65">
        <f>VLOOKUP($A8,'Return Data'!$B$7:$R$2843,14,0)</f>
        <v>11.843</v>
      </c>
      <c r="O8" s="66">
        <f>RANK(N8,N$8:N$40,0)</f>
        <v>21</v>
      </c>
      <c r="P8" s="65">
        <f>VLOOKUP($A8,'Return Data'!$B$7:$R$2843,15,0)</f>
        <v>10.6227</v>
      </c>
      <c r="Q8" s="66">
        <f>RANK(P8,P$8:P$40,0)</f>
        <v>17</v>
      </c>
      <c r="R8" s="65">
        <f>VLOOKUP($A8,'Return Data'!$B$7:$R$2843,16,0)</f>
        <v>19.230599999999999</v>
      </c>
      <c r="S8" s="67">
        <f t="shared" ref="S8:S40" si="5">RANK(R8,R$8:R$40,0)</f>
        <v>2</v>
      </c>
    </row>
    <row r="9" spans="1:20" x14ac:dyDescent="0.3">
      <c r="A9" s="63" t="s">
        <v>481</v>
      </c>
      <c r="B9" s="64">
        <f>VLOOKUP($A9,'Return Data'!$B$7:$R$2843,3,0)</f>
        <v>44445</v>
      </c>
      <c r="C9" s="65">
        <f>VLOOKUP($A9,'Return Data'!$B$7:$R$2843,4,0)</f>
        <v>15.55</v>
      </c>
      <c r="D9" s="65">
        <f>VLOOKUP($A9,'Return Data'!$B$7:$R$2843,10,0)</f>
        <v>12.4367</v>
      </c>
      <c r="E9" s="66">
        <f t="shared" si="0"/>
        <v>3</v>
      </c>
      <c r="F9" s="65">
        <f>VLOOKUP($A9,'Return Data'!$B$7:$R$2843,11,0)</f>
        <v>16.829499999999999</v>
      </c>
      <c r="G9" s="66">
        <f t="shared" si="1"/>
        <v>8</v>
      </c>
      <c r="H9" s="65">
        <f>VLOOKUP($A9,'Return Data'!$B$7:$R$2843,12,0)</f>
        <v>25.403199999999998</v>
      </c>
      <c r="I9" s="66">
        <f t="shared" si="2"/>
        <v>24</v>
      </c>
      <c r="J9" s="65">
        <f>VLOOKUP($A9,'Return Data'!$B$7:$R$2843,13,0)</f>
        <v>42.399299999999997</v>
      </c>
      <c r="K9" s="66">
        <f t="shared" si="3"/>
        <v>21</v>
      </c>
      <c r="L9" s="65">
        <f>VLOOKUP($A9,'Return Data'!$B$7:$R$2843,17,0)</f>
        <v>23.738700000000001</v>
      </c>
      <c r="M9" s="66">
        <f t="shared" si="4"/>
        <v>12</v>
      </c>
      <c r="N9" s="65"/>
      <c r="O9" s="66"/>
      <c r="P9" s="65"/>
      <c r="Q9" s="66"/>
      <c r="R9" s="65">
        <f>VLOOKUP($A9,'Return Data'!$B$7:$R$2843,16,0)</f>
        <v>15.4147</v>
      </c>
      <c r="S9" s="67">
        <f t="shared" si="5"/>
        <v>9</v>
      </c>
    </row>
    <row r="10" spans="1:20" x14ac:dyDescent="0.3">
      <c r="A10" s="63" t="s">
        <v>482</v>
      </c>
      <c r="B10" s="64">
        <f>VLOOKUP($A10,'Return Data'!$B$7:$R$2843,3,0)</f>
        <v>44445</v>
      </c>
      <c r="C10" s="65">
        <f>VLOOKUP($A10,'Return Data'!$B$7:$R$2843,4,0)</f>
        <v>81.5</v>
      </c>
      <c r="D10" s="65">
        <f>VLOOKUP($A10,'Return Data'!$B$7:$R$2843,10,0)</f>
        <v>12.8653</v>
      </c>
      <c r="E10" s="66">
        <f t="shared" si="0"/>
        <v>2</v>
      </c>
      <c r="F10" s="65">
        <f>VLOOKUP($A10,'Return Data'!$B$7:$R$2843,11,0)</f>
        <v>16.8291</v>
      </c>
      <c r="G10" s="66">
        <f t="shared" si="1"/>
        <v>9</v>
      </c>
      <c r="H10" s="65">
        <f>VLOOKUP($A10,'Return Data'!$B$7:$R$2843,12,0)</f>
        <v>30.379100000000001</v>
      </c>
      <c r="I10" s="66">
        <f t="shared" si="2"/>
        <v>8</v>
      </c>
      <c r="J10" s="65">
        <f>VLOOKUP($A10,'Return Data'!$B$7:$R$2843,13,0)</f>
        <v>48.262700000000002</v>
      </c>
      <c r="K10" s="66">
        <f t="shared" si="3"/>
        <v>10</v>
      </c>
      <c r="L10" s="65">
        <f>VLOOKUP($A10,'Return Data'!$B$7:$R$2843,17,0)</f>
        <v>25.418900000000001</v>
      </c>
      <c r="M10" s="66">
        <f t="shared" si="4"/>
        <v>8</v>
      </c>
      <c r="N10" s="65">
        <f>VLOOKUP($A10,'Return Data'!$B$7:$R$2843,14,0)</f>
        <v>12.6784</v>
      </c>
      <c r="O10" s="66">
        <f t="shared" ref="O10:O17" si="6">RANK(N10,N$8:N$40,0)</f>
        <v>17</v>
      </c>
      <c r="P10" s="65">
        <f>VLOOKUP($A10,'Return Data'!$B$7:$R$2843,15,0)</f>
        <v>11.1995</v>
      </c>
      <c r="Q10" s="66">
        <f>RANK(P10,P$8:P$40,0)</f>
        <v>15</v>
      </c>
      <c r="R10" s="65">
        <f>VLOOKUP($A10,'Return Data'!$B$7:$R$2843,16,0)</f>
        <v>12.364100000000001</v>
      </c>
      <c r="S10" s="67">
        <f t="shared" si="5"/>
        <v>21</v>
      </c>
    </row>
    <row r="11" spans="1:20" x14ac:dyDescent="0.3">
      <c r="A11" s="63" t="s">
        <v>1777</v>
      </c>
      <c r="B11" s="64">
        <f>VLOOKUP($A11,'Return Data'!$B$7:$R$2843,3,0)</f>
        <v>44445</v>
      </c>
      <c r="C11" s="65">
        <f>VLOOKUP($A11,'Return Data'!$B$7:$R$2843,4,0)</f>
        <v>18.406300000000002</v>
      </c>
      <c r="D11" s="65">
        <f>VLOOKUP($A11,'Return Data'!$B$7:$R$2843,10,0)</f>
        <v>7.3735999999999997</v>
      </c>
      <c r="E11" s="66">
        <f t="shared" si="0"/>
        <v>29</v>
      </c>
      <c r="F11" s="65">
        <f>VLOOKUP($A11,'Return Data'!$B$7:$R$2843,11,0)</f>
        <v>13.4839</v>
      </c>
      <c r="G11" s="66">
        <f t="shared" si="1"/>
        <v>25</v>
      </c>
      <c r="H11" s="65">
        <f>VLOOKUP($A11,'Return Data'!$B$7:$R$2843,12,0)</f>
        <v>27.953900000000001</v>
      </c>
      <c r="I11" s="66">
        <f t="shared" si="2"/>
        <v>18</v>
      </c>
      <c r="J11" s="65">
        <f>VLOOKUP($A11,'Return Data'!$B$7:$R$2843,13,0)</f>
        <v>41.646900000000002</v>
      </c>
      <c r="K11" s="66">
        <f t="shared" si="3"/>
        <v>23</v>
      </c>
      <c r="L11" s="65">
        <f>VLOOKUP($A11,'Return Data'!$B$7:$R$2843,17,0)</f>
        <v>24.766500000000001</v>
      </c>
      <c r="M11" s="66">
        <f t="shared" si="4"/>
        <v>10</v>
      </c>
      <c r="N11" s="65">
        <f>VLOOKUP($A11,'Return Data'!$B$7:$R$2843,14,0)</f>
        <v>17.365600000000001</v>
      </c>
      <c r="O11" s="66">
        <f t="shared" si="6"/>
        <v>3</v>
      </c>
      <c r="P11" s="65"/>
      <c r="Q11" s="66"/>
      <c r="R11" s="65">
        <f>VLOOKUP($A11,'Return Data'!$B$7:$R$2843,16,0)</f>
        <v>14.8043</v>
      </c>
      <c r="S11" s="67">
        <f t="shared" si="5"/>
        <v>11</v>
      </c>
    </row>
    <row r="12" spans="1:20" x14ac:dyDescent="0.3">
      <c r="A12" s="63" t="s">
        <v>485</v>
      </c>
      <c r="B12" s="64">
        <f>VLOOKUP($A12,'Return Data'!$B$7:$R$2843,3,0)</f>
        <v>44445</v>
      </c>
      <c r="C12" s="65">
        <f>VLOOKUP($A12,'Return Data'!$B$7:$R$2843,4,0)</f>
        <v>22.6</v>
      </c>
      <c r="D12" s="65">
        <f>VLOOKUP($A12,'Return Data'!$B$7:$R$2843,10,0)</f>
        <v>17.831099999999999</v>
      </c>
      <c r="E12" s="66">
        <f t="shared" si="0"/>
        <v>1</v>
      </c>
      <c r="F12" s="65">
        <f>VLOOKUP($A12,'Return Data'!$B$7:$R$2843,11,0)</f>
        <v>32.551299999999998</v>
      </c>
      <c r="G12" s="66">
        <f t="shared" si="1"/>
        <v>2</v>
      </c>
      <c r="H12" s="65">
        <f>VLOOKUP($A12,'Return Data'!$B$7:$R$2843,12,0)</f>
        <v>48.684199999999997</v>
      </c>
      <c r="I12" s="66">
        <f t="shared" si="2"/>
        <v>2</v>
      </c>
      <c r="J12" s="65">
        <f>VLOOKUP($A12,'Return Data'!$B$7:$R$2843,13,0)</f>
        <v>69.669700000000006</v>
      </c>
      <c r="K12" s="66">
        <f t="shared" si="3"/>
        <v>2</v>
      </c>
      <c r="L12" s="65">
        <f>VLOOKUP($A12,'Return Data'!$B$7:$R$2843,17,0)</f>
        <v>42.300699999999999</v>
      </c>
      <c r="M12" s="66">
        <f t="shared" si="4"/>
        <v>2</v>
      </c>
      <c r="N12" s="65">
        <f>VLOOKUP($A12,'Return Data'!$B$7:$R$2843,14,0)</f>
        <v>17.571000000000002</v>
      </c>
      <c r="O12" s="66">
        <f t="shared" si="6"/>
        <v>2</v>
      </c>
      <c r="P12" s="65"/>
      <c r="Q12" s="66"/>
      <c r="R12" s="65">
        <f>VLOOKUP($A12,'Return Data'!$B$7:$R$2843,16,0)</f>
        <v>17.211400000000001</v>
      </c>
      <c r="S12" s="67">
        <f t="shared" si="5"/>
        <v>5</v>
      </c>
    </row>
    <row r="13" spans="1:20" x14ac:dyDescent="0.3">
      <c r="A13" s="63" t="s">
        <v>487</v>
      </c>
      <c r="B13" s="64">
        <f>VLOOKUP($A13,'Return Data'!$B$7:$R$2843,3,0)</f>
        <v>44445</v>
      </c>
      <c r="C13" s="65">
        <f>VLOOKUP($A13,'Return Data'!$B$7:$R$2843,4,0)</f>
        <v>246.54</v>
      </c>
      <c r="D13" s="65">
        <f>VLOOKUP($A13,'Return Data'!$B$7:$R$2843,10,0)</f>
        <v>10.5511</v>
      </c>
      <c r="E13" s="66">
        <f t="shared" si="0"/>
        <v>10</v>
      </c>
      <c r="F13" s="65">
        <f>VLOOKUP($A13,'Return Data'!$B$7:$R$2843,11,0)</f>
        <v>16.051600000000001</v>
      </c>
      <c r="G13" s="66">
        <f t="shared" si="1"/>
        <v>13</v>
      </c>
      <c r="H13" s="65">
        <f>VLOOKUP($A13,'Return Data'!$B$7:$R$2843,12,0)</f>
        <v>26.8993</v>
      </c>
      <c r="I13" s="66">
        <f t="shared" si="2"/>
        <v>21</v>
      </c>
      <c r="J13" s="65">
        <f>VLOOKUP($A13,'Return Data'!$B$7:$R$2843,13,0)</f>
        <v>42.2866</v>
      </c>
      <c r="K13" s="66">
        <f t="shared" si="3"/>
        <v>22</v>
      </c>
      <c r="L13" s="65">
        <f>VLOOKUP($A13,'Return Data'!$B$7:$R$2843,17,0)</f>
        <v>26.741399999999999</v>
      </c>
      <c r="M13" s="66">
        <f t="shared" si="4"/>
        <v>5</v>
      </c>
      <c r="N13" s="65">
        <f>VLOOKUP($A13,'Return Data'!$B$7:$R$2843,14,0)</f>
        <v>16.872699999999998</v>
      </c>
      <c r="O13" s="66">
        <f t="shared" si="6"/>
        <v>4</v>
      </c>
      <c r="P13" s="65">
        <f>VLOOKUP($A13,'Return Data'!$B$7:$R$2843,15,0)</f>
        <v>14.3339</v>
      </c>
      <c r="Q13" s="66">
        <f>RANK(P13,P$8:P$40,0)</f>
        <v>2</v>
      </c>
      <c r="R13" s="65">
        <f>VLOOKUP($A13,'Return Data'!$B$7:$R$2843,16,0)</f>
        <v>11.8521</v>
      </c>
      <c r="S13" s="67">
        <f t="shared" si="5"/>
        <v>27</v>
      </c>
    </row>
    <row r="14" spans="1:20" x14ac:dyDescent="0.3">
      <c r="A14" s="63" t="s">
        <v>489</v>
      </c>
      <c r="B14" s="64">
        <f>VLOOKUP($A14,'Return Data'!$B$7:$R$2843,3,0)</f>
        <v>44445</v>
      </c>
      <c r="C14" s="65">
        <f>VLOOKUP($A14,'Return Data'!$B$7:$R$2843,4,0)</f>
        <v>237.87200000000001</v>
      </c>
      <c r="D14" s="65">
        <f>VLOOKUP($A14,'Return Data'!$B$7:$R$2843,10,0)</f>
        <v>10.0755</v>
      </c>
      <c r="E14" s="66">
        <f t="shared" si="0"/>
        <v>13</v>
      </c>
      <c r="F14" s="65">
        <f>VLOOKUP($A14,'Return Data'!$B$7:$R$2843,11,0)</f>
        <v>16.219899999999999</v>
      </c>
      <c r="G14" s="66">
        <f t="shared" si="1"/>
        <v>12</v>
      </c>
      <c r="H14" s="65">
        <f>VLOOKUP($A14,'Return Data'!$B$7:$R$2843,12,0)</f>
        <v>28.545400000000001</v>
      </c>
      <c r="I14" s="66">
        <f t="shared" si="2"/>
        <v>16</v>
      </c>
      <c r="J14" s="65">
        <f>VLOOKUP($A14,'Return Data'!$B$7:$R$2843,13,0)</f>
        <v>46.463900000000002</v>
      </c>
      <c r="K14" s="66">
        <f t="shared" si="3"/>
        <v>14</v>
      </c>
      <c r="L14" s="65">
        <f>VLOOKUP($A14,'Return Data'!$B$7:$R$2843,17,0)</f>
        <v>26.189599999999999</v>
      </c>
      <c r="M14" s="66">
        <f t="shared" si="4"/>
        <v>6</v>
      </c>
      <c r="N14" s="65">
        <f>VLOOKUP($A14,'Return Data'!$B$7:$R$2843,14,0)</f>
        <v>16.39</v>
      </c>
      <c r="O14" s="66">
        <f t="shared" si="6"/>
        <v>5</v>
      </c>
      <c r="P14" s="65">
        <f>VLOOKUP($A14,'Return Data'!$B$7:$R$2843,15,0)</f>
        <v>13.392300000000001</v>
      </c>
      <c r="Q14" s="66">
        <f>RANK(P14,P$8:P$40,0)</f>
        <v>7</v>
      </c>
      <c r="R14" s="65">
        <f>VLOOKUP($A14,'Return Data'!$B$7:$R$2843,16,0)</f>
        <v>15.273899999999999</v>
      </c>
      <c r="S14" s="67">
        <f t="shared" si="5"/>
        <v>10</v>
      </c>
    </row>
    <row r="15" spans="1:20" x14ac:dyDescent="0.3">
      <c r="A15" s="63" t="s">
        <v>491</v>
      </c>
      <c r="B15" s="64">
        <f>VLOOKUP($A15,'Return Data'!$B$7:$R$2843,3,0)</f>
        <v>44445</v>
      </c>
      <c r="C15" s="65">
        <f>VLOOKUP($A15,'Return Data'!$B$7:$R$2843,4,0)</f>
        <v>37.450000000000003</v>
      </c>
      <c r="D15" s="65">
        <f>VLOOKUP($A15,'Return Data'!$B$7:$R$2843,10,0)</f>
        <v>9.7597000000000005</v>
      </c>
      <c r="E15" s="66">
        <f t="shared" si="0"/>
        <v>16</v>
      </c>
      <c r="F15" s="65">
        <f>VLOOKUP($A15,'Return Data'!$B$7:$R$2843,11,0)</f>
        <v>15.3728</v>
      </c>
      <c r="G15" s="66">
        <f t="shared" si="1"/>
        <v>16</v>
      </c>
      <c r="H15" s="65">
        <f>VLOOKUP($A15,'Return Data'!$B$7:$R$2843,12,0)</f>
        <v>28.034199999999998</v>
      </c>
      <c r="I15" s="66">
        <f t="shared" si="2"/>
        <v>17</v>
      </c>
      <c r="J15" s="65">
        <f>VLOOKUP($A15,'Return Data'!$B$7:$R$2843,13,0)</f>
        <v>44.930300000000003</v>
      </c>
      <c r="K15" s="66">
        <f t="shared" si="3"/>
        <v>17</v>
      </c>
      <c r="L15" s="65">
        <f>VLOOKUP($A15,'Return Data'!$B$7:$R$2843,17,0)</f>
        <v>22.776599999999998</v>
      </c>
      <c r="M15" s="66">
        <f t="shared" si="4"/>
        <v>17</v>
      </c>
      <c r="N15" s="65">
        <f>VLOOKUP($A15,'Return Data'!$B$7:$R$2843,14,0)</f>
        <v>13.5951</v>
      </c>
      <c r="O15" s="66">
        <f t="shared" si="6"/>
        <v>14</v>
      </c>
      <c r="P15" s="65">
        <f>VLOOKUP($A15,'Return Data'!$B$7:$R$2843,15,0)</f>
        <v>11.877700000000001</v>
      </c>
      <c r="Q15" s="66">
        <f>RANK(P15,P$8:P$40,0)</f>
        <v>10</v>
      </c>
      <c r="R15" s="65">
        <f>VLOOKUP($A15,'Return Data'!$B$7:$R$2843,16,0)</f>
        <v>11.551</v>
      </c>
      <c r="S15" s="67">
        <f t="shared" si="5"/>
        <v>29</v>
      </c>
    </row>
    <row r="16" spans="1:20" x14ac:dyDescent="0.3">
      <c r="A16" s="63" t="s">
        <v>492</v>
      </c>
      <c r="B16" s="64">
        <f>VLOOKUP($A16,'Return Data'!$B$7:$R$2843,3,0)</f>
        <v>44445</v>
      </c>
      <c r="C16" s="65">
        <f>VLOOKUP($A16,'Return Data'!$B$7:$R$2843,4,0)</f>
        <v>175.70169999999999</v>
      </c>
      <c r="D16" s="65">
        <f>VLOOKUP($A16,'Return Data'!$B$7:$R$2843,10,0)</f>
        <v>7.3653000000000004</v>
      </c>
      <c r="E16" s="66">
        <f t="shared" si="0"/>
        <v>30</v>
      </c>
      <c r="F16" s="65">
        <f>VLOOKUP($A16,'Return Data'!$B$7:$R$2843,11,0)</f>
        <v>13.832000000000001</v>
      </c>
      <c r="G16" s="66">
        <f t="shared" si="1"/>
        <v>21</v>
      </c>
      <c r="H16" s="65">
        <f>VLOOKUP($A16,'Return Data'!$B$7:$R$2843,12,0)</f>
        <v>26.8856</v>
      </c>
      <c r="I16" s="66">
        <f t="shared" si="2"/>
        <v>22</v>
      </c>
      <c r="J16" s="65">
        <f>VLOOKUP($A16,'Return Data'!$B$7:$R$2843,13,0)</f>
        <v>47.253700000000002</v>
      </c>
      <c r="K16" s="66">
        <f t="shared" si="3"/>
        <v>11</v>
      </c>
      <c r="L16" s="65">
        <f>VLOOKUP($A16,'Return Data'!$B$7:$R$2843,17,0)</f>
        <v>22.843399999999999</v>
      </c>
      <c r="M16" s="66">
        <f t="shared" si="4"/>
        <v>16</v>
      </c>
      <c r="N16" s="65">
        <f>VLOOKUP($A16,'Return Data'!$B$7:$R$2843,14,0)</f>
        <v>13.8362</v>
      </c>
      <c r="O16" s="66">
        <f t="shared" si="6"/>
        <v>12</v>
      </c>
      <c r="P16" s="65">
        <f>VLOOKUP($A16,'Return Data'!$B$7:$R$2843,15,0)</f>
        <v>11.2235</v>
      </c>
      <c r="Q16" s="66">
        <f>RANK(P16,P$8:P$40,0)</f>
        <v>14</v>
      </c>
      <c r="R16" s="65">
        <f>VLOOKUP($A16,'Return Data'!$B$7:$R$2843,16,0)</f>
        <v>14.0814</v>
      </c>
      <c r="S16" s="67">
        <f t="shared" si="5"/>
        <v>14</v>
      </c>
    </row>
    <row r="17" spans="1:19" x14ac:dyDescent="0.3">
      <c r="A17" s="63" t="s">
        <v>494</v>
      </c>
      <c r="B17" s="64">
        <f>VLOOKUP($A17,'Return Data'!$B$7:$R$2843,3,0)</f>
        <v>44445</v>
      </c>
      <c r="C17" s="65">
        <f>VLOOKUP($A17,'Return Data'!$B$7:$R$2843,4,0)</f>
        <v>77.594999999999999</v>
      </c>
      <c r="D17" s="65">
        <f>VLOOKUP($A17,'Return Data'!$B$7:$R$2843,10,0)</f>
        <v>7.3860000000000001</v>
      </c>
      <c r="E17" s="66">
        <f t="shared" si="0"/>
        <v>27</v>
      </c>
      <c r="F17" s="65">
        <f>VLOOKUP($A17,'Return Data'!$B$7:$R$2843,11,0)</f>
        <v>13.438000000000001</v>
      </c>
      <c r="G17" s="66">
        <f t="shared" si="1"/>
        <v>27</v>
      </c>
      <c r="H17" s="65">
        <f>VLOOKUP($A17,'Return Data'!$B$7:$R$2843,12,0)</f>
        <v>28.8782</v>
      </c>
      <c r="I17" s="66">
        <f t="shared" si="2"/>
        <v>14</v>
      </c>
      <c r="J17" s="65">
        <f>VLOOKUP($A17,'Return Data'!$B$7:$R$2843,13,0)</f>
        <v>46.929600000000001</v>
      </c>
      <c r="K17" s="66">
        <f t="shared" si="3"/>
        <v>12</v>
      </c>
      <c r="L17" s="65">
        <f>VLOOKUP($A17,'Return Data'!$B$7:$R$2843,17,0)</f>
        <v>22.273</v>
      </c>
      <c r="M17" s="66">
        <f t="shared" si="4"/>
        <v>18</v>
      </c>
      <c r="N17" s="65">
        <f>VLOOKUP($A17,'Return Data'!$B$7:$R$2843,14,0)</f>
        <v>13.758599999999999</v>
      </c>
      <c r="O17" s="66">
        <f t="shared" si="6"/>
        <v>13</v>
      </c>
      <c r="P17" s="65">
        <f>VLOOKUP($A17,'Return Data'!$B$7:$R$2843,15,0)</f>
        <v>10.840999999999999</v>
      </c>
      <c r="Q17" s="66">
        <f>RANK(P17,P$8:P$40,0)</f>
        <v>16</v>
      </c>
      <c r="R17" s="65">
        <f>VLOOKUP($A17,'Return Data'!$B$7:$R$2843,16,0)</f>
        <v>13.2814</v>
      </c>
      <c r="S17" s="67">
        <f t="shared" si="5"/>
        <v>17</v>
      </c>
    </row>
    <row r="18" spans="1:19" x14ac:dyDescent="0.3">
      <c r="A18" s="63" t="s">
        <v>497</v>
      </c>
      <c r="B18" s="64">
        <f>VLOOKUP($A18,'Return Data'!$B$7:$R$2843,3,0)</f>
        <v>44445</v>
      </c>
      <c r="C18" s="65">
        <f>VLOOKUP($A18,'Return Data'!$B$7:$R$2843,4,0)</f>
        <v>15.8103</v>
      </c>
      <c r="D18" s="65">
        <f>VLOOKUP($A18,'Return Data'!$B$7:$R$2843,10,0)</f>
        <v>9.0786999999999995</v>
      </c>
      <c r="E18" s="66">
        <f t="shared" si="0"/>
        <v>21</v>
      </c>
      <c r="F18" s="65">
        <f>VLOOKUP($A18,'Return Data'!$B$7:$R$2843,11,0)</f>
        <v>13.7227</v>
      </c>
      <c r="G18" s="66">
        <f t="shared" si="1"/>
        <v>23</v>
      </c>
      <c r="H18" s="65">
        <f>VLOOKUP($A18,'Return Data'!$B$7:$R$2843,12,0)</f>
        <v>24.002400000000002</v>
      </c>
      <c r="I18" s="66">
        <f t="shared" si="2"/>
        <v>26</v>
      </c>
      <c r="J18" s="65">
        <f>VLOOKUP($A18,'Return Data'!$B$7:$R$2843,13,0)</f>
        <v>39.586799999999997</v>
      </c>
      <c r="K18" s="66">
        <f t="shared" si="3"/>
        <v>25</v>
      </c>
      <c r="L18" s="65"/>
      <c r="M18" s="66"/>
      <c r="N18" s="65"/>
      <c r="O18" s="66"/>
      <c r="P18" s="65"/>
      <c r="Q18" s="66"/>
      <c r="R18" s="65">
        <f>VLOOKUP($A18,'Return Data'!$B$7:$R$2843,16,0)</f>
        <v>17.261500000000002</v>
      </c>
      <c r="S18" s="67">
        <f t="shared" si="5"/>
        <v>4</v>
      </c>
    </row>
    <row r="19" spans="1:19" x14ac:dyDescent="0.3">
      <c r="A19" s="63" t="s">
        <v>498</v>
      </c>
      <c r="B19" s="64">
        <f>VLOOKUP($A19,'Return Data'!$B$7:$R$2843,3,0)</f>
        <v>44445</v>
      </c>
      <c r="C19" s="65">
        <f>VLOOKUP($A19,'Return Data'!$B$7:$R$2843,4,0)</f>
        <v>203.01</v>
      </c>
      <c r="D19" s="65">
        <f>VLOOKUP($A19,'Return Data'!$B$7:$R$2843,10,0)</f>
        <v>9.4039999999999999</v>
      </c>
      <c r="E19" s="66">
        <f t="shared" si="0"/>
        <v>17</v>
      </c>
      <c r="F19" s="65">
        <f>VLOOKUP($A19,'Return Data'!$B$7:$R$2843,11,0)</f>
        <v>16.826799999999999</v>
      </c>
      <c r="G19" s="66">
        <f t="shared" si="1"/>
        <v>10</v>
      </c>
      <c r="H19" s="65">
        <f>VLOOKUP($A19,'Return Data'!$B$7:$R$2843,12,0)</f>
        <v>37.512700000000002</v>
      </c>
      <c r="I19" s="66">
        <f t="shared" si="2"/>
        <v>3</v>
      </c>
      <c r="J19" s="65">
        <f>VLOOKUP($A19,'Return Data'!$B$7:$R$2843,13,0)</f>
        <v>54.792200000000001</v>
      </c>
      <c r="K19" s="66">
        <f t="shared" si="3"/>
        <v>3</v>
      </c>
      <c r="L19" s="65">
        <f>VLOOKUP($A19,'Return Data'!$B$7:$R$2843,17,0)</f>
        <v>25.657399999999999</v>
      </c>
      <c r="M19" s="66">
        <f>RANK(L19,L$8:L$40,0)</f>
        <v>7</v>
      </c>
      <c r="N19" s="65">
        <f>VLOOKUP($A19,'Return Data'!$B$7:$R$2843,14,0)</f>
        <v>15.4604</v>
      </c>
      <c r="O19" s="66">
        <f>RANK(N19,N$8:N$40,0)</f>
        <v>7</v>
      </c>
      <c r="P19" s="65">
        <f>VLOOKUP($A19,'Return Data'!$B$7:$R$2843,15,0)</f>
        <v>14.0128</v>
      </c>
      <c r="Q19" s="66">
        <f>RANK(P19,P$8:P$40,0)</f>
        <v>4</v>
      </c>
      <c r="R19" s="65">
        <f>VLOOKUP($A19,'Return Data'!$B$7:$R$2843,16,0)</f>
        <v>14.767799999999999</v>
      </c>
      <c r="S19" s="67">
        <f t="shared" si="5"/>
        <v>12</v>
      </c>
    </row>
    <row r="20" spans="1:19" x14ac:dyDescent="0.3">
      <c r="A20" s="63" t="s">
        <v>500</v>
      </c>
      <c r="B20" s="64">
        <f>VLOOKUP($A20,'Return Data'!$B$7:$R$2843,3,0)</f>
        <v>44445</v>
      </c>
      <c r="C20" s="65">
        <f>VLOOKUP($A20,'Return Data'!$B$7:$R$2843,4,0)</f>
        <v>15.590299999999999</v>
      </c>
      <c r="D20" s="65">
        <f>VLOOKUP($A20,'Return Data'!$B$7:$R$2843,10,0)</f>
        <v>7.0917000000000003</v>
      </c>
      <c r="E20" s="66">
        <f t="shared" si="0"/>
        <v>32</v>
      </c>
      <c r="F20" s="65">
        <f>VLOOKUP($A20,'Return Data'!$B$7:$R$2843,11,0)</f>
        <v>11.9213</v>
      </c>
      <c r="G20" s="66">
        <f t="shared" si="1"/>
        <v>31</v>
      </c>
      <c r="H20" s="65">
        <f>VLOOKUP($A20,'Return Data'!$B$7:$R$2843,12,0)</f>
        <v>20.648299999999999</v>
      </c>
      <c r="I20" s="66">
        <f t="shared" si="2"/>
        <v>30</v>
      </c>
      <c r="J20" s="65">
        <f>VLOOKUP($A20,'Return Data'!$B$7:$R$2843,13,0)</f>
        <v>31.8095</v>
      </c>
      <c r="K20" s="66">
        <f t="shared" si="3"/>
        <v>33</v>
      </c>
      <c r="L20" s="65">
        <f>VLOOKUP($A20,'Return Data'!$B$7:$R$2843,17,0)</f>
        <v>19.751000000000001</v>
      </c>
      <c r="M20" s="66">
        <f>RANK(L20,L$8:L$40,0)</f>
        <v>24</v>
      </c>
      <c r="N20" s="65">
        <f>VLOOKUP($A20,'Return Data'!$B$7:$R$2843,14,0)</f>
        <v>8.2730999999999995</v>
      </c>
      <c r="O20" s="66">
        <f>RANK(N20,N$8:N$40,0)</f>
        <v>25</v>
      </c>
      <c r="P20" s="65"/>
      <c r="Q20" s="66"/>
      <c r="R20" s="65">
        <f>VLOOKUP($A20,'Return Data'!$B$7:$R$2843,16,0)</f>
        <v>9.5444999999999993</v>
      </c>
      <c r="S20" s="67">
        <f t="shared" si="5"/>
        <v>32</v>
      </c>
    </row>
    <row r="21" spans="1:19" x14ac:dyDescent="0.3">
      <c r="A21" s="63" t="s">
        <v>503</v>
      </c>
      <c r="B21" s="64">
        <f>VLOOKUP($A21,'Return Data'!$B$7:$R$2843,3,0)</f>
        <v>44445</v>
      </c>
      <c r="C21" s="65">
        <f>VLOOKUP($A21,'Return Data'!$B$7:$R$2843,4,0)</f>
        <v>17.03</v>
      </c>
      <c r="D21" s="65">
        <f>VLOOKUP($A21,'Return Data'!$B$7:$R$2843,10,0)</f>
        <v>12.0395</v>
      </c>
      <c r="E21" s="66">
        <f t="shared" si="0"/>
        <v>4</v>
      </c>
      <c r="F21" s="65">
        <f>VLOOKUP($A21,'Return Data'!$B$7:$R$2843,11,0)</f>
        <v>18.5108</v>
      </c>
      <c r="G21" s="66">
        <f t="shared" si="1"/>
        <v>3</v>
      </c>
      <c r="H21" s="65">
        <f>VLOOKUP($A21,'Return Data'!$B$7:$R$2843,12,0)</f>
        <v>32.220500000000001</v>
      </c>
      <c r="I21" s="66">
        <f t="shared" si="2"/>
        <v>6</v>
      </c>
      <c r="J21" s="65">
        <f>VLOOKUP($A21,'Return Data'!$B$7:$R$2843,13,0)</f>
        <v>49.386000000000003</v>
      </c>
      <c r="K21" s="66">
        <f t="shared" si="3"/>
        <v>9</v>
      </c>
      <c r="L21" s="65">
        <f>VLOOKUP($A21,'Return Data'!$B$7:$R$2843,17,0)</f>
        <v>25.186900000000001</v>
      </c>
      <c r="M21" s="66">
        <f>RANK(L21,L$8:L$40,0)</f>
        <v>9</v>
      </c>
      <c r="N21" s="65">
        <f>VLOOKUP($A21,'Return Data'!$B$7:$R$2843,14,0)</f>
        <v>13.059699999999999</v>
      </c>
      <c r="O21" s="66">
        <f>RANK(N21,N$8:N$40,0)</f>
        <v>15</v>
      </c>
      <c r="P21" s="65"/>
      <c r="Q21" s="66"/>
      <c r="R21" s="65">
        <f>VLOOKUP($A21,'Return Data'!$B$7:$R$2843,16,0)</f>
        <v>12.0273</v>
      </c>
      <c r="S21" s="67">
        <f t="shared" si="5"/>
        <v>26</v>
      </c>
    </row>
    <row r="22" spans="1:19" x14ac:dyDescent="0.3">
      <c r="A22" s="63" t="s">
        <v>505</v>
      </c>
      <c r="B22" s="64">
        <f>VLOOKUP($A22,'Return Data'!$B$7:$R$2843,3,0)</f>
        <v>44445</v>
      </c>
      <c r="C22" s="65">
        <f>VLOOKUP($A22,'Return Data'!$B$7:$R$2843,4,0)</f>
        <v>14.4598</v>
      </c>
      <c r="D22" s="65">
        <f>VLOOKUP($A22,'Return Data'!$B$7:$R$2843,10,0)</f>
        <v>7.3745000000000003</v>
      </c>
      <c r="E22" s="66">
        <f t="shared" si="0"/>
        <v>28</v>
      </c>
      <c r="F22" s="65">
        <f>VLOOKUP($A22,'Return Data'!$B$7:$R$2843,11,0)</f>
        <v>10.3995</v>
      </c>
      <c r="G22" s="66">
        <f t="shared" si="1"/>
        <v>33</v>
      </c>
      <c r="H22" s="65">
        <f>VLOOKUP($A22,'Return Data'!$B$7:$R$2843,12,0)</f>
        <v>19.075399999999998</v>
      </c>
      <c r="I22" s="66">
        <f t="shared" si="2"/>
        <v>33</v>
      </c>
      <c r="J22" s="65">
        <f>VLOOKUP($A22,'Return Data'!$B$7:$R$2843,13,0)</f>
        <v>37.910699999999999</v>
      </c>
      <c r="K22" s="66">
        <f t="shared" si="3"/>
        <v>27</v>
      </c>
      <c r="L22" s="65"/>
      <c r="M22" s="66"/>
      <c r="N22" s="65"/>
      <c r="O22" s="66"/>
      <c r="P22" s="65"/>
      <c r="Q22" s="66"/>
      <c r="R22" s="65">
        <f>VLOOKUP($A22,'Return Data'!$B$7:$R$2843,16,0)</f>
        <v>14.4396</v>
      </c>
      <c r="S22" s="67">
        <f t="shared" si="5"/>
        <v>13</v>
      </c>
    </row>
    <row r="23" spans="1:19" x14ac:dyDescent="0.3">
      <c r="A23" s="63" t="s">
        <v>507</v>
      </c>
      <c r="B23" s="64">
        <f>VLOOKUP($A23,'Return Data'!$B$7:$R$2843,3,0)</f>
        <v>44445</v>
      </c>
      <c r="C23" s="65">
        <f>VLOOKUP($A23,'Return Data'!$B$7:$R$2843,4,0)</f>
        <v>14.4186</v>
      </c>
      <c r="D23" s="65">
        <f>VLOOKUP($A23,'Return Data'!$B$7:$R$2843,10,0)</f>
        <v>8.9923999999999999</v>
      </c>
      <c r="E23" s="66">
        <f t="shared" si="0"/>
        <v>23</v>
      </c>
      <c r="F23" s="65">
        <f>VLOOKUP($A23,'Return Data'!$B$7:$R$2843,11,0)</f>
        <v>12.781000000000001</v>
      </c>
      <c r="G23" s="66">
        <f t="shared" si="1"/>
        <v>29</v>
      </c>
      <c r="H23" s="65">
        <f>VLOOKUP($A23,'Return Data'!$B$7:$R$2843,12,0)</f>
        <v>22.663499999999999</v>
      </c>
      <c r="I23" s="66">
        <f t="shared" si="2"/>
        <v>28</v>
      </c>
      <c r="J23" s="65">
        <f>VLOOKUP($A23,'Return Data'!$B$7:$R$2843,13,0)</f>
        <v>35.447000000000003</v>
      </c>
      <c r="K23" s="66">
        <f t="shared" si="3"/>
        <v>28</v>
      </c>
      <c r="L23" s="65">
        <f>VLOOKUP($A23,'Return Data'!$B$7:$R$2843,17,0)</f>
        <v>18.733799999999999</v>
      </c>
      <c r="M23" s="66">
        <f>RANK(L23,L$8:L$40,0)</f>
        <v>26</v>
      </c>
      <c r="N23" s="65"/>
      <c r="O23" s="66"/>
      <c r="P23" s="65"/>
      <c r="Q23" s="66"/>
      <c r="R23" s="65">
        <f>VLOOKUP($A23,'Return Data'!$B$7:$R$2843,16,0)</f>
        <v>12.159000000000001</v>
      </c>
      <c r="S23" s="67">
        <f t="shared" si="5"/>
        <v>23</v>
      </c>
    </row>
    <row r="24" spans="1:19" x14ac:dyDescent="0.3">
      <c r="A24" s="63" t="s">
        <v>508</v>
      </c>
      <c r="B24" s="64">
        <f>VLOOKUP($A24,'Return Data'!$B$7:$R$2843,3,0)</f>
        <v>44445</v>
      </c>
      <c r="C24" s="65">
        <f>VLOOKUP($A24,'Return Data'!$B$7:$R$2843,4,0)</f>
        <v>205.426201866524</v>
      </c>
      <c r="D24" s="65">
        <f>VLOOKUP($A24,'Return Data'!$B$7:$R$2843,10,0)</f>
        <v>10.1425</v>
      </c>
      <c r="E24" s="66">
        <f t="shared" si="0"/>
        <v>12</v>
      </c>
      <c r="F24" s="65">
        <f>VLOOKUP($A24,'Return Data'!$B$7:$R$2843,11,0)</f>
        <v>17.470400000000001</v>
      </c>
      <c r="G24" s="66">
        <f t="shared" si="1"/>
        <v>6</v>
      </c>
      <c r="H24" s="65">
        <f>VLOOKUP($A24,'Return Data'!$B$7:$R$2843,12,0)</f>
        <v>29.8857</v>
      </c>
      <c r="I24" s="66">
        <f t="shared" si="2"/>
        <v>10</v>
      </c>
      <c r="J24" s="65">
        <f>VLOOKUP($A24,'Return Data'!$B$7:$R$2843,13,0)</f>
        <v>49.826700000000002</v>
      </c>
      <c r="K24" s="66">
        <f t="shared" si="3"/>
        <v>7</v>
      </c>
      <c r="L24" s="65">
        <f>VLOOKUP($A24,'Return Data'!$B$7:$R$2843,17,0)</f>
        <v>32.721800000000002</v>
      </c>
      <c r="M24" s="66">
        <f>RANK(L24,L$8:L$40,0)</f>
        <v>3</v>
      </c>
      <c r="N24" s="65">
        <f>VLOOKUP($A24,'Return Data'!$B$7:$R$2843,14,0)</f>
        <v>14.132</v>
      </c>
      <c r="O24" s="66">
        <f>RANK(N24,N$8:N$40,0)</f>
        <v>10</v>
      </c>
      <c r="P24" s="65">
        <f>VLOOKUP($A24,'Return Data'!$B$7:$R$2843,15,0)</f>
        <v>11.3758</v>
      </c>
      <c r="Q24" s="66">
        <f>RANK(P24,P$8:P$40,0)</f>
        <v>11</v>
      </c>
      <c r="R24" s="65">
        <f>VLOOKUP($A24,'Return Data'!$B$7:$R$2843,16,0)</f>
        <v>12.104699999999999</v>
      </c>
      <c r="S24" s="67">
        <f t="shared" si="5"/>
        <v>25</v>
      </c>
    </row>
    <row r="25" spans="1:19" x14ac:dyDescent="0.3">
      <c r="A25" s="63" t="s">
        <v>1833</v>
      </c>
      <c r="B25" s="64">
        <f>VLOOKUP($A25,'Return Data'!$B$7:$R$2843,3,0)</f>
        <v>44445</v>
      </c>
      <c r="C25" s="65">
        <f>VLOOKUP($A25,'Return Data'!$B$7:$R$2843,4,0)</f>
        <v>38.661999999999999</v>
      </c>
      <c r="D25" s="65">
        <f>VLOOKUP($A25,'Return Data'!$B$7:$R$2843,10,0)</f>
        <v>7.0168999999999997</v>
      </c>
      <c r="E25" s="66">
        <f t="shared" si="0"/>
        <v>33</v>
      </c>
      <c r="F25" s="65">
        <f>VLOOKUP($A25,'Return Data'!$B$7:$R$2843,11,0)</f>
        <v>13.4748</v>
      </c>
      <c r="G25" s="66">
        <f t="shared" si="1"/>
        <v>26</v>
      </c>
      <c r="H25" s="65">
        <f>VLOOKUP($A25,'Return Data'!$B$7:$R$2843,12,0)</f>
        <v>28.899100000000001</v>
      </c>
      <c r="I25" s="66">
        <f t="shared" si="2"/>
        <v>13</v>
      </c>
      <c r="J25" s="65">
        <f>VLOOKUP($A25,'Return Data'!$B$7:$R$2843,13,0)</f>
        <v>49.8934</v>
      </c>
      <c r="K25" s="66">
        <f t="shared" si="3"/>
        <v>5</v>
      </c>
      <c r="L25" s="65">
        <f>VLOOKUP($A25,'Return Data'!$B$7:$R$2843,17,0)</f>
        <v>26.7514</v>
      </c>
      <c r="M25" s="66">
        <f>RANK(L25,L$8:L$40,0)</f>
        <v>4</v>
      </c>
      <c r="N25" s="65">
        <f>VLOOKUP($A25,'Return Data'!$B$7:$R$2843,14,0)</f>
        <v>16.340599999999998</v>
      </c>
      <c r="O25" s="66">
        <f>RANK(N25,N$8:N$40,0)</f>
        <v>6</v>
      </c>
      <c r="P25" s="65">
        <f>VLOOKUP($A25,'Return Data'!$B$7:$R$2843,15,0)</f>
        <v>12.8789</v>
      </c>
      <c r="Q25" s="66">
        <f>RANK(P25,P$8:P$40,0)</f>
        <v>9</v>
      </c>
      <c r="R25" s="65">
        <f>VLOOKUP($A25,'Return Data'!$B$7:$R$2843,16,0)</f>
        <v>12.105600000000001</v>
      </c>
      <c r="S25" s="67">
        <f t="shared" si="5"/>
        <v>24</v>
      </c>
    </row>
    <row r="26" spans="1:19" x14ac:dyDescent="0.3">
      <c r="A26" s="63" t="s">
        <v>511</v>
      </c>
      <c r="B26" s="64">
        <f>VLOOKUP($A26,'Return Data'!$B$7:$R$2843,3,0)</f>
        <v>44445</v>
      </c>
      <c r="C26" s="65">
        <f>VLOOKUP($A26,'Return Data'!$B$7:$R$2843,4,0)</f>
        <v>37.034999999999997</v>
      </c>
      <c r="D26" s="65">
        <f>VLOOKUP($A26,'Return Data'!$B$7:$R$2843,10,0)</f>
        <v>8.6197999999999997</v>
      </c>
      <c r="E26" s="66">
        <f t="shared" si="0"/>
        <v>25</v>
      </c>
      <c r="F26" s="65">
        <f>VLOOKUP($A26,'Return Data'!$B$7:$R$2843,11,0)</f>
        <v>13.7159</v>
      </c>
      <c r="G26" s="66">
        <f t="shared" si="1"/>
        <v>24</v>
      </c>
      <c r="H26" s="65">
        <f>VLOOKUP($A26,'Return Data'!$B$7:$R$2843,12,0)</f>
        <v>24.037099999999999</v>
      </c>
      <c r="I26" s="66">
        <f t="shared" si="2"/>
        <v>25</v>
      </c>
      <c r="J26" s="65">
        <f>VLOOKUP($A26,'Return Data'!$B$7:$R$2843,13,0)</f>
        <v>39.328800000000001</v>
      </c>
      <c r="K26" s="66">
        <f t="shared" si="3"/>
        <v>26</v>
      </c>
      <c r="L26" s="65">
        <f>VLOOKUP($A26,'Return Data'!$B$7:$R$2843,17,0)</f>
        <v>21.232900000000001</v>
      </c>
      <c r="M26" s="66">
        <f>RANK(L26,L$8:L$40,0)</f>
        <v>23</v>
      </c>
      <c r="N26" s="65">
        <f>VLOOKUP($A26,'Return Data'!$B$7:$R$2843,14,0)</f>
        <v>11.418100000000001</v>
      </c>
      <c r="O26" s="66">
        <f>RANK(N26,N$8:N$40,0)</f>
        <v>23</v>
      </c>
      <c r="P26" s="65">
        <f>VLOOKUP($A26,'Return Data'!$B$7:$R$2843,15,0)</f>
        <v>11.2493</v>
      </c>
      <c r="Q26" s="66">
        <f>RANK(P26,P$8:P$40,0)</f>
        <v>12</v>
      </c>
      <c r="R26" s="65">
        <f>VLOOKUP($A26,'Return Data'!$B$7:$R$2843,16,0)</f>
        <v>13.164999999999999</v>
      </c>
      <c r="S26" s="67">
        <f t="shared" si="5"/>
        <v>18</v>
      </c>
    </row>
    <row r="27" spans="1:19" x14ac:dyDescent="0.3">
      <c r="A27" s="63" t="s">
        <v>512</v>
      </c>
      <c r="B27" s="64">
        <f>VLOOKUP($A27,'Return Data'!$B$7:$R$2843,3,0)</f>
        <v>44445</v>
      </c>
      <c r="C27" s="65">
        <f>VLOOKUP($A27,'Return Data'!$B$7:$R$2843,4,0)</f>
        <v>138.53280000000001</v>
      </c>
      <c r="D27" s="65">
        <f>VLOOKUP($A27,'Return Data'!$B$7:$R$2843,10,0)</f>
        <v>8.8446999999999996</v>
      </c>
      <c r="E27" s="66">
        <f t="shared" si="0"/>
        <v>24</v>
      </c>
      <c r="F27" s="65">
        <f>VLOOKUP($A27,'Return Data'!$B$7:$R$2843,11,0)</f>
        <v>12.4552</v>
      </c>
      <c r="G27" s="66">
        <f t="shared" si="1"/>
        <v>30</v>
      </c>
      <c r="H27" s="65">
        <f>VLOOKUP($A27,'Return Data'!$B$7:$R$2843,12,0)</f>
        <v>19.423200000000001</v>
      </c>
      <c r="I27" s="66">
        <f t="shared" si="2"/>
        <v>32</v>
      </c>
      <c r="J27" s="65">
        <f>VLOOKUP($A27,'Return Data'!$B$7:$R$2843,13,0)</f>
        <v>34.131300000000003</v>
      </c>
      <c r="K27" s="66">
        <f t="shared" si="3"/>
        <v>32</v>
      </c>
      <c r="L27" s="65">
        <f>VLOOKUP($A27,'Return Data'!$B$7:$R$2843,17,0)</f>
        <v>16.775500000000001</v>
      </c>
      <c r="M27" s="66">
        <f>RANK(L27,L$8:L$40,0)</f>
        <v>28</v>
      </c>
      <c r="N27" s="65">
        <f>VLOOKUP($A27,'Return Data'!$B$7:$R$2843,14,0)</f>
        <v>11.719200000000001</v>
      </c>
      <c r="O27" s="66">
        <f>RANK(N27,N$8:N$40,0)</f>
        <v>22</v>
      </c>
      <c r="P27" s="65">
        <f>VLOOKUP($A27,'Return Data'!$B$7:$R$2843,15,0)</f>
        <v>9.4924999999999997</v>
      </c>
      <c r="Q27" s="66">
        <f>RANK(P27,P$8:P$40,0)</f>
        <v>21</v>
      </c>
      <c r="R27" s="65">
        <f>VLOOKUP($A27,'Return Data'!$B$7:$R$2843,16,0)</f>
        <v>8.9388000000000005</v>
      </c>
      <c r="S27" s="67">
        <f t="shared" si="5"/>
        <v>33</v>
      </c>
    </row>
    <row r="28" spans="1:19" x14ac:dyDescent="0.3">
      <c r="A28" s="63" t="s">
        <v>515</v>
      </c>
      <c r="B28" s="64">
        <f>VLOOKUP($A28,'Return Data'!$B$7:$R$2843,3,0)</f>
        <v>44445</v>
      </c>
      <c r="C28" s="65">
        <f>VLOOKUP($A28,'Return Data'!$B$7:$R$2843,4,0)</f>
        <v>16.619199999999999</v>
      </c>
      <c r="D28" s="65">
        <f>VLOOKUP($A28,'Return Data'!$B$7:$R$2843,10,0)</f>
        <v>11.3238</v>
      </c>
      <c r="E28" s="66">
        <f t="shared" si="0"/>
        <v>5</v>
      </c>
      <c r="F28" s="65">
        <f>VLOOKUP($A28,'Return Data'!$B$7:$R$2843,11,0)</f>
        <v>17.927700000000002</v>
      </c>
      <c r="G28" s="66">
        <f t="shared" si="1"/>
        <v>4</v>
      </c>
      <c r="H28" s="65">
        <f>VLOOKUP($A28,'Return Data'!$B$7:$R$2843,12,0)</f>
        <v>35.319000000000003</v>
      </c>
      <c r="I28" s="66">
        <f t="shared" si="2"/>
        <v>4</v>
      </c>
      <c r="J28" s="65">
        <f>VLOOKUP($A28,'Return Data'!$B$7:$R$2843,13,0)</f>
        <v>50.746499999999997</v>
      </c>
      <c r="K28" s="66">
        <f t="shared" si="3"/>
        <v>4</v>
      </c>
      <c r="L28" s="65"/>
      <c r="M28" s="66"/>
      <c r="N28" s="65"/>
      <c r="O28" s="66"/>
      <c r="P28" s="65"/>
      <c r="Q28" s="66"/>
      <c r="R28" s="65">
        <f>VLOOKUP($A28,'Return Data'!$B$7:$R$2843,16,0)</f>
        <v>26.833600000000001</v>
      </c>
      <c r="S28" s="67">
        <f t="shared" si="5"/>
        <v>1</v>
      </c>
    </row>
    <row r="29" spans="1:19" x14ac:dyDescent="0.3">
      <c r="A29" s="63" t="s">
        <v>518</v>
      </c>
      <c r="B29" s="64">
        <f>VLOOKUP($A29,'Return Data'!$B$7:$R$2843,3,0)</f>
        <v>44445</v>
      </c>
      <c r="C29" s="65">
        <f>VLOOKUP($A29,'Return Data'!$B$7:$R$2843,4,0)</f>
        <v>21.943000000000001</v>
      </c>
      <c r="D29" s="65">
        <f>VLOOKUP($A29,'Return Data'!$B$7:$R$2843,10,0)</f>
        <v>9.3704999999999998</v>
      </c>
      <c r="E29" s="66">
        <f t="shared" si="0"/>
        <v>18</v>
      </c>
      <c r="F29" s="65">
        <f>VLOOKUP($A29,'Return Data'!$B$7:$R$2843,11,0)</f>
        <v>14.975099999999999</v>
      </c>
      <c r="G29" s="66">
        <f t="shared" si="1"/>
        <v>17</v>
      </c>
      <c r="H29" s="65">
        <f>VLOOKUP($A29,'Return Data'!$B$7:$R$2843,12,0)</f>
        <v>27.464400000000001</v>
      </c>
      <c r="I29" s="66">
        <f t="shared" si="2"/>
        <v>19</v>
      </c>
      <c r="J29" s="65">
        <f>VLOOKUP($A29,'Return Data'!$B$7:$R$2843,13,0)</f>
        <v>42.700099999999999</v>
      </c>
      <c r="K29" s="66">
        <f t="shared" si="3"/>
        <v>20</v>
      </c>
      <c r="L29" s="65">
        <f>VLOOKUP($A29,'Return Data'!$B$7:$R$2843,17,0)</f>
        <v>23.399000000000001</v>
      </c>
      <c r="M29" s="66">
        <f>RANK(L29,L$8:L$40,0)</f>
        <v>14</v>
      </c>
      <c r="N29" s="65">
        <f>VLOOKUP($A29,'Return Data'!$B$7:$R$2843,14,0)</f>
        <v>15.299899999999999</v>
      </c>
      <c r="O29" s="66">
        <f>RANK(N29,N$8:N$40,0)</f>
        <v>9</v>
      </c>
      <c r="P29" s="65">
        <f>VLOOKUP($A29,'Return Data'!$B$7:$R$2843,15,0)</f>
        <v>14.2019</v>
      </c>
      <c r="Q29" s="66">
        <f>RANK(P29,P$8:P$40,0)</f>
        <v>3</v>
      </c>
      <c r="R29" s="65">
        <f>VLOOKUP($A29,'Return Data'!$B$7:$R$2843,16,0)</f>
        <v>13.7201</v>
      </c>
      <c r="S29" s="67">
        <f t="shared" si="5"/>
        <v>16</v>
      </c>
    </row>
    <row r="30" spans="1:19" x14ac:dyDescent="0.3">
      <c r="A30" s="63" t="s">
        <v>520</v>
      </c>
      <c r="B30" s="64">
        <f>VLOOKUP($A30,'Return Data'!$B$7:$R$2843,3,0)</f>
        <v>44445</v>
      </c>
      <c r="C30" s="65">
        <f>VLOOKUP($A30,'Return Data'!$B$7:$R$2843,4,0)</f>
        <v>15.3904</v>
      </c>
      <c r="D30" s="65">
        <f>VLOOKUP($A30,'Return Data'!$B$7:$R$2843,10,0)</f>
        <v>7.8075999999999999</v>
      </c>
      <c r="E30" s="66">
        <f t="shared" si="0"/>
        <v>26</v>
      </c>
      <c r="F30" s="65">
        <f>VLOOKUP($A30,'Return Data'!$B$7:$R$2843,11,0)</f>
        <v>10.500500000000001</v>
      </c>
      <c r="G30" s="66">
        <f t="shared" si="1"/>
        <v>32</v>
      </c>
      <c r="H30" s="65">
        <f>VLOOKUP($A30,'Return Data'!$B$7:$R$2843,12,0)</f>
        <v>19.503699999999998</v>
      </c>
      <c r="I30" s="66">
        <f t="shared" si="2"/>
        <v>31</v>
      </c>
      <c r="J30" s="65">
        <f>VLOOKUP($A30,'Return Data'!$B$7:$R$2843,13,0)</f>
        <v>34.6492</v>
      </c>
      <c r="K30" s="66">
        <f t="shared" si="3"/>
        <v>30</v>
      </c>
      <c r="L30" s="65"/>
      <c r="M30" s="66"/>
      <c r="N30" s="65"/>
      <c r="O30" s="66"/>
      <c r="P30" s="65"/>
      <c r="Q30" s="66"/>
      <c r="R30" s="65">
        <f>VLOOKUP($A30,'Return Data'!$B$7:$R$2843,16,0)</f>
        <v>15.562799999999999</v>
      </c>
      <c r="S30" s="67">
        <f t="shared" si="5"/>
        <v>7</v>
      </c>
    </row>
    <row r="31" spans="1:19" x14ac:dyDescent="0.3">
      <c r="A31" s="63" t="s">
        <v>2008</v>
      </c>
      <c r="B31" s="64">
        <f>VLOOKUP($A31,'Return Data'!$B$7:$R$2843,3,0)</f>
        <v>44445</v>
      </c>
      <c r="C31" s="65">
        <f>VLOOKUP($A31,'Return Data'!$B$7:$R$2843,4,0)</f>
        <v>14.0634</v>
      </c>
      <c r="D31" s="65">
        <f>VLOOKUP($A31,'Return Data'!$B$7:$R$2843,10,0)</f>
        <v>9.8925999999999998</v>
      </c>
      <c r="E31" s="66">
        <f t="shared" si="0"/>
        <v>14</v>
      </c>
      <c r="F31" s="65">
        <f>VLOOKUP($A31,'Return Data'!$B$7:$R$2843,11,0)</f>
        <v>13.974299999999999</v>
      </c>
      <c r="G31" s="66">
        <f t="shared" si="1"/>
        <v>20</v>
      </c>
      <c r="H31" s="65">
        <f>VLOOKUP($A31,'Return Data'!$B$7:$R$2843,12,0)</f>
        <v>23.486599999999999</v>
      </c>
      <c r="I31" s="66">
        <f t="shared" si="2"/>
        <v>27</v>
      </c>
      <c r="J31" s="65">
        <f>VLOOKUP($A31,'Return Data'!$B$7:$R$2843,13,0)</f>
        <v>35.2224</v>
      </c>
      <c r="K31" s="66">
        <f t="shared" si="3"/>
        <v>29</v>
      </c>
      <c r="L31" s="65">
        <f>VLOOKUP($A31,'Return Data'!$B$7:$R$2843,17,0)</f>
        <v>17.554500000000001</v>
      </c>
      <c r="M31" s="66">
        <f t="shared" ref="M31:M40" si="7">RANK(L31,L$8:L$40,0)</f>
        <v>27</v>
      </c>
      <c r="N31" s="65"/>
      <c r="O31" s="66"/>
      <c r="P31" s="65"/>
      <c r="Q31" s="66"/>
      <c r="R31" s="65">
        <f>VLOOKUP($A31,'Return Data'!$B$7:$R$2843,16,0)</f>
        <v>10.6942</v>
      </c>
      <c r="S31" s="67">
        <f t="shared" si="5"/>
        <v>31</v>
      </c>
    </row>
    <row r="32" spans="1:19" x14ac:dyDescent="0.3">
      <c r="A32" s="63" t="s">
        <v>521</v>
      </c>
      <c r="B32" s="64">
        <f>VLOOKUP($A32,'Return Data'!$B$7:$R$2843,3,0)</f>
        <v>44445</v>
      </c>
      <c r="C32" s="65">
        <f>VLOOKUP($A32,'Return Data'!$B$7:$R$2843,4,0)</f>
        <v>64.778899999999993</v>
      </c>
      <c r="D32" s="65">
        <f>VLOOKUP($A32,'Return Data'!$B$7:$R$2843,10,0)</f>
        <v>7.2648999999999999</v>
      </c>
      <c r="E32" s="66">
        <f t="shared" si="0"/>
        <v>31</v>
      </c>
      <c r="F32" s="65">
        <f>VLOOKUP($A32,'Return Data'!$B$7:$R$2843,11,0)</f>
        <v>13.7773</v>
      </c>
      <c r="G32" s="66">
        <f t="shared" si="1"/>
        <v>22</v>
      </c>
      <c r="H32" s="65">
        <f>VLOOKUP($A32,'Return Data'!$B$7:$R$2843,12,0)</f>
        <v>29.5746</v>
      </c>
      <c r="I32" s="66">
        <f t="shared" si="2"/>
        <v>11</v>
      </c>
      <c r="J32" s="65">
        <f>VLOOKUP($A32,'Return Data'!$B$7:$R$2843,13,0)</f>
        <v>46.537399999999998</v>
      </c>
      <c r="K32" s="66">
        <f t="shared" si="3"/>
        <v>13</v>
      </c>
      <c r="L32" s="65">
        <f>VLOOKUP($A32,'Return Data'!$B$7:$R$2843,17,0)</f>
        <v>13.8893</v>
      </c>
      <c r="M32" s="66">
        <f t="shared" si="7"/>
        <v>29</v>
      </c>
      <c r="N32" s="65">
        <f>VLOOKUP($A32,'Return Data'!$B$7:$R$2843,14,0)</f>
        <v>4.6620999999999997</v>
      </c>
      <c r="O32" s="66">
        <f t="shared" ref="O32:O40" si="8">RANK(N32,N$8:N$40,0)</f>
        <v>26</v>
      </c>
      <c r="P32" s="65">
        <f>VLOOKUP($A32,'Return Data'!$B$7:$R$2843,15,0)</f>
        <v>7.5204000000000004</v>
      </c>
      <c r="Q32" s="66">
        <f t="shared" ref="Q32:Q40" si="9">RANK(P32,P$8:P$40,0)</f>
        <v>22</v>
      </c>
      <c r="R32" s="65">
        <f>VLOOKUP($A32,'Return Data'!$B$7:$R$2843,16,0)</f>
        <v>12.183299999999999</v>
      </c>
      <c r="S32" s="67">
        <f t="shared" si="5"/>
        <v>22</v>
      </c>
    </row>
    <row r="33" spans="1:19" x14ac:dyDescent="0.3">
      <c r="A33" s="63" t="s">
        <v>527</v>
      </c>
      <c r="B33" s="64">
        <f>VLOOKUP($A33,'Return Data'!$B$7:$R$2843,3,0)</f>
        <v>44445</v>
      </c>
      <c r="C33" s="65">
        <f>VLOOKUP($A33,'Return Data'!$B$7:$R$2843,4,0)</f>
        <v>97.43</v>
      </c>
      <c r="D33" s="65">
        <f>VLOOKUP($A33,'Return Data'!$B$7:$R$2843,10,0)</f>
        <v>9.8668999999999993</v>
      </c>
      <c r="E33" s="66">
        <f t="shared" si="0"/>
        <v>15</v>
      </c>
      <c r="F33" s="65">
        <f>VLOOKUP($A33,'Return Data'!$B$7:$R$2843,11,0)</f>
        <v>16.001899999999999</v>
      </c>
      <c r="G33" s="66">
        <f t="shared" si="1"/>
        <v>14</v>
      </c>
      <c r="H33" s="65">
        <f>VLOOKUP($A33,'Return Data'!$B$7:$R$2843,12,0)</f>
        <v>27.209800000000001</v>
      </c>
      <c r="I33" s="66">
        <f t="shared" si="2"/>
        <v>20</v>
      </c>
      <c r="J33" s="65">
        <f>VLOOKUP($A33,'Return Data'!$B$7:$R$2843,13,0)</f>
        <v>43.978099999999998</v>
      </c>
      <c r="K33" s="66">
        <f t="shared" si="3"/>
        <v>18</v>
      </c>
      <c r="L33" s="65">
        <f>VLOOKUP($A33,'Return Data'!$B$7:$R$2843,17,0)</f>
        <v>22.087499999999999</v>
      </c>
      <c r="M33" s="66">
        <f t="shared" si="7"/>
        <v>21</v>
      </c>
      <c r="N33" s="65">
        <f>VLOOKUP($A33,'Return Data'!$B$7:$R$2843,14,0)</f>
        <v>12.306800000000001</v>
      </c>
      <c r="O33" s="66">
        <f t="shared" si="8"/>
        <v>18</v>
      </c>
      <c r="P33" s="65">
        <f>VLOOKUP($A33,'Return Data'!$B$7:$R$2843,15,0)</f>
        <v>10.1609</v>
      </c>
      <c r="Q33" s="66">
        <f t="shared" si="9"/>
        <v>18</v>
      </c>
      <c r="R33" s="65">
        <f>VLOOKUP($A33,'Return Data'!$B$7:$R$2843,16,0)</f>
        <v>13.8111</v>
      </c>
      <c r="S33" s="67">
        <f t="shared" si="5"/>
        <v>15</v>
      </c>
    </row>
    <row r="34" spans="1:19" x14ac:dyDescent="0.3">
      <c r="A34" s="63" t="s">
        <v>529</v>
      </c>
      <c r="B34" s="64">
        <f>VLOOKUP($A34,'Return Data'!$B$7:$R$2843,3,0)</f>
        <v>44445</v>
      </c>
      <c r="C34" s="65">
        <f>VLOOKUP($A34,'Return Data'!$B$7:$R$2843,4,0)</f>
        <v>110.41</v>
      </c>
      <c r="D34" s="65">
        <f>VLOOKUP($A34,'Return Data'!$B$7:$R$2843,10,0)</f>
        <v>11.0876</v>
      </c>
      <c r="E34" s="66">
        <f t="shared" si="0"/>
        <v>8</v>
      </c>
      <c r="F34" s="65">
        <f>VLOOKUP($A34,'Return Data'!$B$7:$R$2843,11,0)</f>
        <v>15.9282</v>
      </c>
      <c r="G34" s="66">
        <f t="shared" si="1"/>
        <v>15</v>
      </c>
      <c r="H34" s="65">
        <f>VLOOKUP($A34,'Return Data'!$B$7:$R$2843,12,0)</f>
        <v>28.578099999999999</v>
      </c>
      <c r="I34" s="66">
        <f t="shared" si="2"/>
        <v>15</v>
      </c>
      <c r="J34" s="65">
        <f>VLOOKUP($A34,'Return Data'!$B$7:$R$2843,13,0)</f>
        <v>45.104500000000002</v>
      </c>
      <c r="K34" s="66">
        <f t="shared" si="3"/>
        <v>16</v>
      </c>
      <c r="L34" s="65">
        <f>VLOOKUP($A34,'Return Data'!$B$7:$R$2843,17,0)</f>
        <v>23.7029</v>
      </c>
      <c r="M34" s="66">
        <f t="shared" si="7"/>
        <v>13</v>
      </c>
      <c r="N34" s="65">
        <f>VLOOKUP($A34,'Return Data'!$B$7:$R$2843,14,0)</f>
        <v>12.0633</v>
      </c>
      <c r="O34" s="66">
        <f t="shared" si="8"/>
        <v>19</v>
      </c>
      <c r="P34" s="65">
        <f>VLOOKUP($A34,'Return Data'!$B$7:$R$2843,15,0)</f>
        <v>13.5184</v>
      </c>
      <c r="Q34" s="66">
        <f t="shared" si="9"/>
        <v>6</v>
      </c>
      <c r="R34" s="65">
        <f>VLOOKUP($A34,'Return Data'!$B$7:$R$2843,16,0)</f>
        <v>11.7257</v>
      </c>
      <c r="S34" s="67">
        <f t="shared" si="5"/>
        <v>28</v>
      </c>
    </row>
    <row r="35" spans="1:19" x14ac:dyDescent="0.3">
      <c r="A35" s="63" t="s">
        <v>531</v>
      </c>
      <c r="B35" s="64">
        <f>VLOOKUP($A35,'Return Data'!$B$7:$R$2843,3,0)</f>
        <v>44445</v>
      </c>
      <c r="C35" s="65">
        <f>VLOOKUP($A35,'Return Data'!$B$7:$R$2843,4,0)</f>
        <v>268.22390000000001</v>
      </c>
      <c r="D35" s="65">
        <f>VLOOKUP($A35,'Return Data'!$B$7:$R$2843,10,0)</f>
        <v>10.868399999999999</v>
      </c>
      <c r="E35" s="66">
        <f t="shared" si="0"/>
        <v>9</v>
      </c>
      <c r="F35" s="65">
        <f>VLOOKUP($A35,'Return Data'!$B$7:$R$2843,11,0)</f>
        <v>32.760599999999997</v>
      </c>
      <c r="G35" s="66">
        <f t="shared" si="1"/>
        <v>1</v>
      </c>
      <c r="H35" s="65">
        <f>VLOOKUP($A35,'Return Data'!$B$7:$R$2843,12,0)</f>
        <v>49.857399999999998</v>
      </c>
      <c r="I35" s="66">
        <f t="shared" si="2"/>
        <v>1</v>
      </c>
      <c r="J35" s="65">
        <f>VLOOKUP($A35,'Return Data'!$B$7:$R$2843,13,0)</f>
        <v>73.111800000000002</v>
      </c>
      <c r="K35" s="66">
        <f t="shared" si="3"/>
        <v>1</v>
      </c>
      <c r="L35" s="65">
        <f>VLOOKUP($A35,'Return Data'!$B$7:$R$2843,17,0)</f>
        <v>42.434699999999999</v>
      </c>
      <c r="M35" s="66">
        <f t="shared" si="7"/>
        <v>1</v>
      </c>
      <c r="N35" s="65">
        <f>VLOOKUP($A35,'Return Data'!$B$7:$R$2843,14,0)</f>
        <v>25.734200000000001</v>
      </c>
      <c r="O35" s="66">
        <f t="shared" si="8"/>
        <v>1</v>
      </c>
      <c r="P35" s="65">
        <f>VLOOKUP($A35,'Return Data'!$B$7:$R$2843,15,0)</f>
        <v>18.492699999999999</v>
      </c>
      <c r="Q35" s="66">
        <f t="shared" si="9"/>
        <v>1</v>
      </c>
      <c r="R35" s="65">
        <f>VLOOKUP($A35,'Return Data'!$B$7:$R$2843,16,0)</f>
        <v>17.422899999999998</v>
      </c>
      <c r="S35" s="67">
        <f t="shared" si="5"/>
        <v>3</v>
      </c>
    </row>
    <row r="36" spans="1:19" x14ac:dyDescent="0.3">
      <c r="A36" s="63" t="s">
        <v>1839</v>
      </c>
      <c r="B36" s="64">
        <f>VLOOKUP($A36,'Return Data'!$B$7:$R$2843,3,0)</f>
        <v>44445</v>
      </c>
      <c r="C36" s="65">
        <f>VLOOKUP($A36,'Return Data'!$B$7:$R$2843,4,0)</f>
        <v>475.44236377056598</v>
      </c>
      <c r="D36" s="65">
        <f>VLOOKUP($A36,'Return Data'!$B$7:$R$2843,10,0)</f>
        <v>9.2942</v>
      </c>
      <c r="E36" s="66">
        <f t="shared" si="0"/>
        <v>19</v>
      </c>
      <c r="F36" s="65">
        <f>VLOOKUP($A36,'Return Data'!$B$7:$R$2843,11,0)</f>
        <v>14.189</v>
      </c>
      <c r="G36" s="66">
        <f t="shared" si="1"/>
        <v>19</v>
      </c>
      <c r="H36" s="65">
        <f>VLOOKUP($A36,'Return Data'!$B$7:$R$2843,12,0)</f>
        <v>25.867599999999999</v>
      </c>
      <c r="I36" s="66">
        <f t="shared" si="2"/>
        <v>23</v>
      </c>
      <c r="J36" s="65">
        <f>VLOOKUP($A36,'Return Data'!$B$7:$R$2843,13,0)</f>
        <v>41.116700000000002</v>
      </c>
      <c r="K36" s="66">
        <f t="shared" si="3"/>
        <v>24</v>
      </c>
      <c r="L36" s="65">
        <f>VLOOKUP($A36,'Return Data'!$B$7:$R$2843,17,0)</f>
        <v>22.255400000000002</v>
      </c>
      <c r="M36" s="66">
        <f t="shared" si="7"/>
        <v>20</v>
      </c>
      <c r="N36" s="65">
        <f>VLOOKUP($A36,'Return Data'!$B$7:$R$2843,14,0)</f>
        <v>15.3878</v>
      </c>
      <c r="O36" s="66">
        <f t="shared" si="8"/>
        <v>8</v>
      </c>
      <c r="P36" s="65">
        <f>VLOOKUP($A36,'Return Data'!$B$7:$R$2843,15,0)</f>
        <v>13.548999999999999</v>
      </c>
      <c r="Q36" s="66">
        <f t="shared" si="9"/>
        <v>5</v>
      </c>
      <c r="R36" s="65">
        <f>VLOOKUP($A36,'Return Data'!$B$7:$R$2843,16,0)</f>
        <v>16.1951</v>
      </c>
      <c r="S36" s="67">
        <f t="shared" si="5"/>
        <v>6</v>
      </c>
    </row>
    <row r="37" spans="1:19" x14ac:dyDescent="0.3">
      <c r="A37" s="63" t="s">
        <v>534</v>
      </c>
      <c r="B37" s="64">
        <f>VLOOKUP($A37,'Return Data'!$B$7:$R$2843,3,0)</f>
        <v>44445</v>
      </c>
      <c r="C37" s="65">
        <f>VLOOKUP($A37,'Return Data'!$B$7:$R$2843,4,0)</f>
        <v>23.145499999999998</v>
      </c>
      <c r="D37" s="65">
        <f>VLOOKUP($A37,'Return Data'!$B$7:$R$2843,10,0)</f>
        <v>9.0982000000000003</v>
      </c>
      <c r="E37" s="66">
        <f t="shared" si="0"/>
        <v>20</v>
      </c>
      <c r="F37" s="65">
        <f>VLOOKUP($A37,'Return Data'!$B$7:$R$2843,11,0)</f>
        <v>13.0786</v>
      </c>
      <c r="G37" s="66">
        <f t="shared" si="1"/>
        <v>28</v>
      </c>
      <c r="H37" s="65">
        <f>VLOOKUP($A37,'Return Data'!$B$7:$R$2843,12,0)</f>
        <v>20.972300000000001</v>
      </c>
      <c r="I37" s="66">
        <f t="shared" si="2"/>
        <v>29</v>
      </c>
      <c r="J37" s="65">
        <f>VLOOKUP($A37,'Return Data'!$B$7:$R$2843,13,0)</f>
        <v>34.458199999999998</v>
      </c>
      <c r="K37" s="66">
        <f t="shared" si="3"/>
        <v>31</v>
      </c>
      <c r="L37" s="65">
        <f>VLOOKUP($A37,'Return Data'!$B$7:$R$2843,17,0)</f>
        <v>19.197399999999998</v>
      </c>
      <c r="M37" s="66">
        <f t="shared" si="7"/>
        <v>25</v>
      </c>
      <c r="N37" s="65">
        <f>VLOOKUP($A37,'Return Data'!$B$7:$R$2843,14,0)</f>
        <v>11.229200000000001</v>
      </c>
      <c r="O37" s="66">
        <f t="shared" si="8"/>
        <v>24</v>
      </c>
      <c r="P37" s="65">
        <f>VLOOKUP($A37,'Return Data'!$B$7:$R$2843,15,0)</f>
        <v>9.9702999999999999</v>
      </c>
      <c r="Q37" s="66">
        <f t="shared" si="9"/>
        <v>19</v>
      </c>
      <c r="R37" s="65">
        <f>VLOOKUP($A37,'Return Data'!$B$7:$R$2843,16,0)</f>
        <v>11.4368</v>
      </c>
      <c r="S37" s="67">
        <f t="shared" si="5"/>
        <v>30</v>
      </c>
    </row>
    <row r="38" spans="1:19" x14ac:dyDescent="0.3">
      <c r="A38" s="63" t="s">
        <v>535</v>
      </c>
      <c r="B38" s="64">
        <f>VLOOKUP($A38,'Return Data'!$B$7:$R$2843,3,0)</f>
        <v>44445</v>
      </c>
      <c r="C38" s="65">
        <f>VLOOKUP($A38,'Return Data'!$B$7:$R$2843,4,0)</f>
        <v>133.7072</v>
      </c>
      <c r="D38" s="65">
        <f>VLOOKUP($A38,'Return Data'!$B$7:$R$2843,10,0)</f>
        <v>11.3086</v>
      </c>
      <c r="E38" s="66">
        <f t="shared" si="0"/>
        <v>6</v>
      </c>
      <c r="F38" s="65">
        <f>VLOOKUP($A38,'Return Data'!$B$7:$R$2843,11,0)</f>
        <v>17.477699999999999</v>
      </c>
      <c r="G38" s="66">
        <f t="shared" si="1"/>
        <v>5</v>
      </c>
      <c r="H38" s="65">
        <f>VLOOKUP($A38,'Return Data'!$B$7:$R$2843,12,0)</f>
        <v>30.456399999999999</v>
      </c>
      <c r="I38" s="66">
        <f t="shared" si="2"/>
        <v>7</v>
      </c>
      <c r="J38" s="65">
        <f>VLOOKUP($A38,'Return Data'!$B$7:$R$2843,13,0)</f>
        <v>43.766500000000001</v>
      </c>
      <c r="K38" s="66">
        <f t="shared" si="3"/>
        <v>19</v>
      </c>
      <c r="L38" s="65">
        <f>VLOOKUP($A38,'Return Data'!$B$7:$R$2843,17,0)</f>
        <v>23.029199999999999</v>
      </c>
      <c r="M38" s="66">
        <f t="shared" si="7"/>
        <v>15</v>
      </c>
      <c r="N38" s="65">
        <f>VLOOKUP($A38,'Return Data'!$B$7:$R$2843,14,0)</f>
        <v>13.888</v>
      </c>
      <c r="O38" s="66">
        <f t="shared" si="8"/>
        <v>11</v>
      </c>
      <c r="P38" s="65">
        <f>VLOOKUP($A38,'Return Data'!$B$7:$R$2843,15,0)</f>
        <v>13.030200000000001</v>
      </c>
      <c r="Q38" s="66">
        <f t="shared" si="9"/>
        <v>8</v>
      </c>
      <c r="R38" s="65">
        <f>VLOOKUP($A38,'Return Data'!$B$7:$R$2843,16,0)</f>
        <v>12.9842</v>
      </c>
      <c r="S38" s="67">
        <f t="shared" si="5"/>
        <v>19</v>
      </c>
    </row>
    <row r="39" spans="1:19" x14ac:dyDescent="0.3">
      <c r="A39" s="63" t="s">
        <v>538</v>
      </c>
      <c r="B39" s="64">
        <f>VLOOKUP($A39,'Return Data'!$B$7:$R$2843,3,0)</f>
        <v>44445</v>
      </c>
      <c r="C39" s="65">
        <f>VLOOKUP($A39,'Return Data'!$B$7:$R$2843,4,0)</f>
        <v>412.06840481699197</v>
      </c>
      <c r="D39" s="65">
        <f>VLOOKUP($A39,'Return Data'!$B$7:$R$2843,10,0)</f>
        <v>10.304399999999999</v>
      </c>
      <c r="E39" s="66">
        <f t="shared" si="0"/>
        <v>11</v>
      </c>
      <c r="F39" s="65">
        <f>VLOOKUP($A39,'Return Data'!$B$7:$R$2843,11,0)</f>
        <v>14.334</v>
      </c>
      <c r="G39" s="66">
        <f t="shared" si="1"/>
        <v>18</v>
      </c>
      <c r="H39" s="65">
        <f>VLOOKUP($A39,'Return Data'!$B$7:$R$2843,12,0)</f>
        <v>28.914899999999999</v>
      </c>
      <c r="I39" s="66">
        <f t="shared" si="2"/>
        <v>12</v>
      </c>
      <c r="J39" s="65">
        <f>VLOOKUP($A39,'Return Data'!$B$7:$R$2843,13,0)</f>
        <v>45.637900000000002</v>
      </c>
      <c r="K39" s="66">
        <f t="shared" si="3"/>
        <v>15</v>
      </c>
      <c r="L39" s="65">
        <f>VLOOKUP($A39,'Return Data'!$B$7:$R$2843,17,0)</f>
        <v>21.5749</v>
      </c>
      <c r="M39" s="66">
        <f t="shared" si="7"/>
        <v>22</v>
      </c>
      <c r="N39" s="65">
        <f>VLOOKUP($A39,'Return Data'!$B$7:$R$2843,14,0)</f>
        <v>12.762600000000001</v>
      </c>
      <c r="O39" s="66">
        <f t="shared" si="8"/>
        <v>16</v>
      </c>
      <c r="P39" s="65">
        <f>VLOOKUP($A39,'Return Data'!$B$7:$R$2843,15,0)</f>
        <v>9.9511000000000003</v>
      </c>
      <c r="Q39" s="66">
        <f t="shared" si="9"/>
        <v>20</v>
      </c>
      <c r="R39" s="65">
        <f>VLOOKUP($A39,'Return Data'!$B$7:$R$2843,16,0)</f>
        <v>15.4193</v>
      </c>
      <c r="S39" s="67">
        <f t="shared" si="5"/>
        <v>8</v>
      </c>
    </row>
    <row r="40" spans="1:19" x14ac:dyDescent="0.3">
      <c r="A40" s="63" t="s">
        <v>540</v>
      </c>
      <c r="B40" s="64">
        <f>VLOOKUP($A40,'Return Data'!$B$7:$R$2843,3,0)</f>
        <v>44445</v>
      </c>
      <c r="C40" s="65">
        <f>VLOOKUP($A40,'Return Data'!$B$7:$R$2843,4,0)</f>
        <v>250.516393382232</v>
      </c>
      <c r="D40" s="65">
        <f>VLOOKUP($A40,'Return Data'!$B$7:$R$2843,10,0)</f>
        <v>9.0559999999999992</v>
      </c>
      <c r="E40" s="66">
        <f t="shared" si="0"/>
        <v>22</v>
      </c>
      <c r="F40" s="65">
        <f>VLOOKUP($A40,'Return Data'!$B$7:$R$2843,11,0)</f>
        <v>17.043800000000001</v>
      </c>
      <c r="G40" s="66">
        <f t="shared" si="1"/>
        <v>7</v>
      </c>
      <c r="H40" s="65">
        <f>VLOOKUP($A40,'Return Data'!$B$7:$R$2843,12,0)</f>
        <v>32.547600000000003</v>
      </c>
      <c r="I40" s="66">
        <f t="shared" si="2"/>
        <v>5</v>
      </c>
      <c r="J40" s="65">
        <f>VLOOKUP($A40,'Return Data'!$B$7:$R$2843,13,0)</f>
        <v>49.492199999999997</v>
      </c>
      <c r="K40" s="66">
        <f t="shared" si="3"/>
        <v>8</v>
      </c>
      <c r="L40" s="65">
        <f>VLOOKUP($A40,'Return Data'!$B$7:$R$2843,17,0)</f>
        <v>23.942</v>
      </c>
      <c r="M40" s="66">
        <f t="shared" si="7"/>
        <v>11</v>
      </c>
      <c r="N40" s="65">
        <f>VLOOKUP($A40,'Return Data'!$B$7:$R$2843,14,0)</f>
        <v>12.033899999999999</v>
      </c>
      <c r="O40" s="66">
        <f t="shared" si="8"/>
        <v>20</v>
      </c>
      <c r="P40" s="65">
        <f>VLOOKUP($A40,'Return Data'!$B$7:$R$2843,15,0)</f>
        <v>11.2323</v>
      </c>
      <c r="Q40" s="66">
        <f t="shared" si="9"/>
        <v>13</v>
      </c>
      <c r="R40" s="65">
        <f>VLOOKUP($A40,'Return Data'!$B$7:$R$2843,16,0)</f>
        <v>12.8233</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9.7568272727272731</v>
      </c>
      <c r="E42" s="74"/>
      <c r="F42" s="75">
        <f>AVERAGE(F8:F40)</f>
        <v>15.898045454545453</v>
      </c>
      <c r="G42" s="74"/>
      <c r="H42" s="75">
        <f>AVERAGE(H8:H40)</f>
        <v>28.487469696969693</v>
      </c>
      <c r="I42" s="74"/>
      <c r="J42" s="75">
        <f>AVERAGE(J8:J40)</f>
        <v>45.100278787878779</v>
      </c>
      <c r="K42" s="74"/>
      <c r="L42" s="75">
        <f>AVERAGE(L8:L40)</f>
        <v>24.110193103448271</v>
      </c>
      <c r="M42" s="74"/>
      <c r="N42" s="75">
        <f>AVERAGE(N8:N40)</f>
        <v>13.833903846153847</v>
      </c>
      <c r="O42" s="74"/>
      <c r="P42" s="75">
        <f>AVERAGE(P8:P40)</f>
        <v>12.005777272727274</v>
      </c>
      <c r="Q42" s="74"/>
      <c r="R42" s="75">
        <f>AVERAGE(R8:R40)</f>
        <v>14.011851515151518</v>
      </c>
      <c r="S42" s="76"/>
    </row>
    <row r="43" spans="1:19" x14ac:dyDescent="0.3">
      <c r="A43" s="73" t="s">
        <v>28</v>
      </c>
      <c r="B43" s="74"/>
      <c r="C43" s="74"/>
      <c r="D43" s="75">
        <f>MIN(D8:D40)</f>
        <v>7.0168999999999997</v>
      </c>
      <c r="E43" s="74"/>
      <c r="F43" s="75">
        <f>MIN(F8:F40)</f>
        <v>10.3995</v>
      </c>
      <c r="G43" s="74"/>
      <c r="H43" s="75">
        <f>MIN(H8:H40)</f>
        <v>19.075399999999998</v>
      </c>
      <c r="I43" s="74"/>
      <c r="J43" s="75">
        <f>MIN(J8:J40)</f>
        <v>31.8095</v>
      </c>
      <c r="K43" s="74"/>
      <c r="L43" s="75">
        <f>MIN(L8:L40)</f>
        <v>13.8893</v>
      </c>
      <c r="M43" s="74"/>
      <c r="N43" s="75">
        <f>MIN(N8:N40)</f>
        <v>4.6620999999999997</v>
      </c>
      <c r="O43" s="74"/>
      <c r="P43" s="75">
        <f>MIN(P8:P40)</f>
        <v>7.5204000000000004</v>
      </c>
      <c r="Q43" s="74"/>
      <c r="R43" s="75">
        <f>MIN(R8:R40)</f>
        <v>8.9388000000000005</v>
      </c>
      <c r="S43" s="76"/>
    </row>
    <row r="44" spans="1:19" ht="15" thickBot="1" x14ac:dyDescent="0.35">
      <c r="A44" s="77" t="s">
        <v>29</v>
      </c>
      <c r="B44" s="78"/>
      <c r="C44" s="78"/>
      <c r="D44" s="79">
        <f>MAX(D8:D40)</f>
        <v>17.831099999999999</v>
      </c>
      <c r="E44" s="78"/>
      <c r="F44" s="79">
        <f>MAX(F8:F40)</f>
        <v>32.760599999999997</v>
      </c>
      <c r="G44" s="78"/>
      <c r="H44" s="79">
        <f>MAX(H8:H40)</f>
        <v>49.857399999999998</v>
      </c>
      <c r="I44" s="78"/>
      <c r="J44" s="79">
        <f>MAX(J8:J40)</f>
        <v>73.111800000000002</v>
      </c>
      <c r="K44" s="78"/>
      <c r="L44" s="79">
        <f>MAX(L8:L40)</f>
        <v>42.434699999999999</v>
      </c>
      <c r="M44" s="78"/>
      <c r="N44" s="79">
        <f>MAX(N8:N40)</f>
        <v>25.734200000000001</v>
      </c>
      <c r="O44" s="78"/>
      <c r="P44" s="79">
        <f>MAX(P8:P40)</f>
        <v>18.492699999999999</v>
      </c>
      <c r="Q44" s="78"/>
      <c r="R44" s="79">
        <f>MAX(R8:R40)</f>
        <v>26.833600000000001</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44445</v>
      </c>
      <c r="C8" s="65">
        <f>VLOOKUP($A8,'Return Data'!$B$7:$R$2843,4,0)</f>
        <v>53.259300000000003</v>
      </c>
      <c r="D8" s="65">
        <f>VLOOKUP($A8,'Return Data'!$B$7:$R$2843,10,0)</f>
        <v>18.5002</v>
      </c>
      <c r="E8" s="66">
        <f t="shared" ref="E8:E29" si="0">RANK(D8,D$8:D$29,0)</f>
        <v>5</v>
      </c>
      <c r="F8" s="65">
        <f>VLOOKUP($A8,'Return Data'!$B$7:$R$2843,11,0)</f>
        <v>14.6648</v>
      </c>
      <c r="G8" s="66">
        <f t="shared" ref="G8:G29" si="1">RANK(F8,F$8:F$29,0)</f>
        <v>10</v>
      </c>
      <c r="H8" s="65">
        <f>VLOOKUP($A8,'Return Data'!$B$7:$R$2843,12,0)</f>
        <v>19.6478</v>
      </c>
      <c r="I8" s="66">
        <f t="shared" ref="I8:I29" si="2">RANK(H8,H$8:H$29,0)</f>
        <v>1</v>
      </c>
      <c r="J8" s="65">
        <f>VLOOKUP($A8,'Return Data'!$B$7:$R$2843,13,0)</f>
        <v>24.0992</v>
      </c>
      <c r="K8" s="66">
        <f t="shared" ref="K8:K29" si="3">RANK(J8,J$8:J$29,0)</f>
        <v>1</v>
      </c>
      <c r="L8" s="65">
        <f>VLOOKUP($A8,'Return Data'!$B$7:$R$2843,17,0)</f>
        <v>13.1709</v>
      </c>
      <c r="M8" s="66">
        <f t="shared" ref="M8:M27" si="4">RANK(L8,L$8:L$29,0)</f>
        <v>5</v>
      </c>
      <c r="N8" s="65">
        <f>VLOOKUP($A8,'Return Data'!$B$7:$R$2843,14,0)</f>
        <v>9.1836000000000002</v>
      </c>
      <c r="O8" s="66">
        <f t="shared" ref="O8:O27" si="5">RANK(N8,N$8:N$29,0)</f>
        <v>12</v>
      </c>
      <c r="P8" s="65">
        <f>VLOOKUP($A8,'Return Data'!$B$7:$R$2843,15,0)</f>
        <v>8.5274999999999999</v>
      </c>
      <c r="Q8" s="66">
        <f t="shared" ref="Q8:Q27" si="6">RANK(P8,P$8:P$29,0)</f>
        <v>10</v>
      </c>
      <c r="R8" s="65">
        <f>VLOOKUP($A8,'Return Data'!$B$7:$R$2843,16,0)</f>
        <v>11.350300000000001</v>
      </c>
      <c r="S8" s="67">
        <f t="shared" ref="S8:S29" si="7">RANK(R8,R$8:R$29,0)</f>
        <v>1</v>
      </c>
    </row>
    <row r="9" spans="1:20" x14ac:dyDescent="0.3">
      <c r="A9" s="63" t="s">
        <v>1612</v>
      </c>
      <c r="B9" s="64">
        <f>VLOOKUP($A9,'Return Data'!$B$7:$R$2843,3,0)</f>
        <v>44445</v>
      </c>
      <c r="C9" s="65">
        <f>VLOOKUP($A9,'Return Data'!$B$7:$R$2843,4,0)</f>
        <v>26.861599999999999</v>
      </c>
      <c r="D9" s="65">
        <f>VLOOKUP($A9,'Return Data'!$B$7:$R$2843,10,0)</f>
        <v>20.070599999999999</v>
      </c>
      <c r="E9" s="66">
        <f t="shared" si="0"/>
        <v>2</v>
      </c>
      <c r="F9" s="65">
        <f>VLOOKUP($A9,'Return Data'!$B$7:$R$2843,11,0)</f>
        <v>17.003399999999999</v>
      </c>
      <c r="G9" s="66">
        <f t="shared" si="1"/>
        <v>3</v>
      </c>
      <c r="H9" s="65">
        <f>VLOOKUP($A9,'Return Data'!$B$7:$R$2843,12,0)</f>
        <v>15.4138</v>
      </c>
      <c r="I9" s="66">
        <f t="shared" si="2"/>
        <v>7</v>
      </c>
      <c r="J9" s="65">
        <f>VLOOKUP($A9,'Return Data'!$B$7:$R$2843,13,0)</f>
        <v>18.316099999999999</v>
      </c>
      <c r="K9" s="66">
        <f t="shared" si="3"/>
        <v>6</v>
      </c>
      <c r="L9" s="65">
        <f>VLOOKUP($A9,'Return Data'!$B$7:$R$2843,17,0)</f>
        <v>14.878399999999999</v>
      </c>
      <c r="M9" s="66">
        <f t="shared" si="4"/>
        <v>3</v>
      </c>
      <c r="N9" s="65">
        <f>VLOOKUP($A9,'Return Data'!$B$7:$R$2843,14,0)</f>
        <v>9.2342999999999993</v>
      </c>
      <c r="O9" s="66">
        <f t="shared" si="5"/>
        <v>11</v>
      </c>
      <c r="P9" s="65">
        <f>VLOOKUP($A9,'Return Data'!$B$7:$R$2843,15,0)</f>
        <v>8.6197999999999997</v>
      </c>
      <c r="Q9" s="66">
        <f t="shared" si="6"/>
        <v>8</v>
      </c>
      <c r="R9" s="65">
        <f>VLOOKUP($A9,'Return Data'!$B$7:$R$2843,16,0)</f>
        <v>9.9748999999999999</v>
      </c>
      <c r="S9" s="67">
        <f t="shared" si="7"/>
        <v>10</v>
      </c>
    </row>
    <row r="10" spans="1:20" x14ac:dyDescent="0.3">
      <c r="A10" s="63" t="s">
        <v>1613</v>
      </c>
      <c r="B10" s="64">
        <f>VLOOKUP($A10,'Return Data'!$B$7:$R$2843,3,0)</f>
        <v>44445</v>
      </c>
      <c r="C10" s="65">
        <f>VLOOKUP($A10,'Return Data'!$B$7:$R$2843,4,0)</f>
        <v>32.887500000000003</v>
      </c>
      <c r="D10" s="65">
        <f>VLOOKUP($A10,'Return Data'!$B$7:$R$2843,10,0)</f>
        <v>14.805300000000001</v>
      </c>
      <c r="E10" s="66">
        <f t="shared" si="0"/>
        <v>15</v>
      </c>
      <c r="F10" s="65">
        <f>VLOOKUP($A10,'Return Data'!$B$7:$R$2843,11,0)</f>
        <v>10.0822</v>
      </c>
      <c r="G10" s="66">
        <f t="shared" si="1"/>
        <v>20</v>
      </c>
      <c r="H10" s="65">
        <f>VLOOKUP($A10,'Return Data'!$B$7:$R$2843,12,0)</f>
        <v>8.8119999999999994</v>
      </c>
      <c r="I10" s="66">
        <f t="shared" si="2"/>
        <v>21</v>
      </c>
      <c r="J10" s="65">
        <f>VLOOKUP($A10,'Return Data'!$B$7:$R$2843,13,0)</f>
        <v>11.381399999999999</v>
      </c>
      <c r="K10" s="66">
        <f t="shared" si="3"/>
        <v>21</v>
      </c>
      <c r="L10" s="65">
        <f>VLOOKUP($A10,'Return Data'!$B$7:$R$2843,17,0)</f>
        <v>11.1</v>
      </c>
      <c r="M10" s="66">
        <f t="shared" si="4"/>
        <v>13</v>
      </c>
      <c r="N10" s="65">
        <f>VLOOKUP($A10,'Return Data'!$B$7:$R$2843,14,0)</f>
        <v>12.129099999999999</v>
      </c>
      <c r="O10" s="66">
        <f t="shared" si="5"/>
        <v>3</v>
      </c>
      <c r="P10" s="65">
        <f>VLOOKUP($A10,'Return Data'!$B$7:$R$2843,15,0)</f>
        <v>9.3348999999999993</v>
      </c>
      <c r="Q10" s="66">
        <f t="shared" si="6"/>
        <v>5</v>
      </c>
      <c r="R10" s="65">
        <f>VLOOKUP($A10,'Return Data'!$B$7:$R$2843,16,0)</f>
        <v>9.7041000000000004</v>
      </c>
      <c r="S10" s="67">
        <f t="shared" si="7"/>
        <v>11</v>
      </c>
    </row>
    <row r="11" spans="1:20" x14ac:dyDescent="0.3">
      <c r="A11" s="63" t="s">
        <v>1614</v>
      </c>
      <c r="B11" s="64">
        <f>VLOOKUP($A11,'Return Data'!$B$7:$R$2843,3,0)</f>
        <v>44445</v>
      </c>
      <c r="C11" s="65">
        <f>VLOOKUP($A11,'Return Data'!$B$7:$R$2843,4,0)</f>
        <v>40.001399999999997</v>
      </c>
      <c r="D11" s="65">
        <f>VLOOKUP($A11,'Return Data'!$B$7:$R$2843,10,0)</f>
        <v>15.0557</v>
      </c>
      <c r="E11" s="66">
        <f t="shared" si="0"/>
        <v>13</v>
      </c>
      <c r="F11" s="65">
        <f>VLOOKUP($A11,'Return Data'!$B$7:$R$2843,11,0)</f>
        <v>12.4803</v>
      </c>
      <c r="G11" s="66">
        <f t="shared" si="1"/>
        <v>15</v>
      </c>
      <c r="H11" s="65">
        <f>VLOOKUP($A11,'Return Data'!$B$7:$R$2843,12,0)</f>
        <v>12.7363</v>
      </c>
      <c r="I11" s="66">
        <f t="shared" si="2"/>
        <v>11</v>
      </c>
      <c r="J11" s="65">
        <f>VLOOKUP($A11,'Return Data'!$B$7:$R$2843,13,0)</f>
        <v>14.1638</v>
      </c>
      <c r="K11" s="66">
        <f t="shared" si="3"/>
        <v>13</v>
      </c>
      <c r="L11" s="65">
        <f>VLOOKUP($A11,'Return Data'!$B$7:$R$2843,17,0)</f>
        <v>11.2812</v>
      </c>
      <c r="M11" s="66">
        <f t="shared" si="4"/>
        <v>12</v>
      </c>
      <c r="N11" s="65">
        <f>VLOOKUP($A11,'Return Data'!$B$7:$R$2843,14,0)</f>
        <v>10.068199999999999</v>
      </c>
      <c r="O11" s="66">
        <f t="shared" si="5"/>
        <v>8</v>
      </c>
      <c r="P11" s="65">
        <f>VLOOKUP($A11,'Return Data'!$B$7:$R$2843,15,0)</f>
        <v>9.2645999999999997</v>
      </c>
      <c r="Q11" s="66">
        <f t="shared" si="6"/>
        <v>6</v>
      </c>
      <c r="R11" s="65">
        <f>VLOOKUP($A11,'Return Data'!$B$7:$R$2843,16,0)</f>
        <v>10.269500000000001</v>
      </c>
      <c r="S11" s="67">
        <f t="shared" si="7"/>
        <v>5</v>
      </c>
    </row>
    <row r="12" spans="1:20" x14ac:dyDescent="0.3">
      <c r="A12" s="63" t="s">
        <v>1615</v>
      </c>
      <c r="B12" s="64">
        <f>VLOOKUP($A12,'Return Data'!$B$7:$R$2843,3,0)</f>
        <v>44445</v>
      </c>
      <c r="C12" s="65">
        <f>VLOOKUP($A12,'Return Data'!$B$7:$R$2843,4,0)</f>
        <v>23.8934</v>
      </c>
      <c r="D12" s="65">
        <f>VLOOKUP($A12,'Return Data'!$B$7:$R$2843,10,0)</f>
        <v>18.403600000000001</v>
      </c>
      <c r="E12" s="66">
        <f t="shared" si="0"/>
        <v>6</v>
      </c>
      <c r="F12" s="65">
        <f>VLOOKUP($A12,'Return Data'!$B$7:$R$2843,11,0)</f>
        <v>15.893800000000001</v>
      </c>
      <c r="G12" s="66">
        <f t="shared" si="1"/>
        <v>8</v>
      </c>
      <c r="H12" s="65">
        <f>VLOOKUP($A12,'Return Data'!$B$7:$R$2843,12,0)</f>
        <v>12.52</v>
      </c>
      <c r="I12" s="66">
        <f t="shared" si="2"/>
        <v>13</v>
      </c>
      <c r="J12" s="65">
        <f>VLOOKUP($A12,'Return Data'!$B$7:$R$2843,13,0)</f>
        <v>13.8584</v>
      </c>
      <c r="K12" s="66">
        <f t="shared" si="3"/>
        <v>15</v>
      </c>
      <c r="L12" s="65">
        <f>VLOOKUP($A12,'Return Data'!$B$7:$R$2843,17,0)</f>
        <v>12.3804</v>
      </c>
      <c r="M12" s="66">
        <f t="shared" si="4"/>
        <v>10</v>
      </c>
      <c r="N12" s="65">
        <f>VLOOKUP($A12,'Return Data'!$B$7:$R$2843,14,0)</f>
        <v>3.2846000000000002</v>
      </c>
      <c r="O12" s="66">
        <f t="shared" si="5"/>
        <v>20</v>
      </c>
      <c r="P12" s="65">
        <f>VLOOKUP($A12,'Return Data'!$B$7:$R$2843,15,0)</f>
        <v>5.0583999999999998</v>
      </c>
      <c r="Q12" s="66">
        <f t="shared" si="6"/>
        <v>20</v>
      </c>
      <c r="R12" s="65">
        <f>VLOOKUP($A12,'Return Data'!$B$7:$R$2843,16,0)</f>
        <v>7.2409999999999997</v>
      </c>
      <c r="S12" s="67">
        <f t="shared" si="7"/>
        <v>20</v>
      </c>
    </row>
    <row r="13" spans="1:20" x14ac:dyDescent="0.3">
      <c r="A13" s="63" t="s">
        <v>1616</v>
      </c>
      <c r="B13" s="64">
        <f>VLOOKUP($A13,'Return Data'!$B$7:$R$2843,3,0)</f>
        <v>44445</v>
      </c>
      <c r="C13" s="65">
        <f>VLOOKUP($A13,'Return Data'!$B$7:$R$2843,4,0)</f>
        <v>82.128500000000003</v>
      </c>
      <c r="D13" s="65">
        <f>VLOOKUP($A13,'Return Data'!$B$7:$R$2843,10,0)</f>
        <v>18.7348</v>
      </c>
      <c r="E13" s="66">
        <f t="shared" si="0"/>
        <v>4</v>
      </c>
      <c r="F13" s="65">
        <f>VLOOKUP($A13,'Return Data'!$B$7:$R$2843,11,0)</f>
        <v>16.087700000000002</v>
      </c>
      <c r="G13" s="66">
        <f t="shared" si="1"/>
        <v>6</v>
      </c>
      <c r="H13" s="65">
        <f>VLOOKUP($A13,'Return Data'!$B$7:$R$2843,12,0)</f>
        <v>15.7074</v>
      </c>
      <c r="I13" s="66">
        <f t="shared" si="2"/>
        <v>5</v>
      </c>
      <c r="J13" s="65">
        <f>VLOOKUP($A13,'Return Data'!$B$7:$R$2843,13,0)</f>
        <v>16.986599999999999</v>
      </c>
      <c r="K13" s="66">
        <f t="shared" si="3"/>
        <v>8</v>
      </c>
      <c r="L13" s="65">
        <f>VLOOKUP($A13,'Return Data'!$B$7:$R$2843,17,0)</f>
        <v>15.304</v>
      </c>
      <c r="M13" s="66">
        <f t="shared" si="4"/>
        <v>2</v>
      </c>
      <c r="N13" s="65">
        <f>VLOOKUP($A13,'Return Data'!$B$7:$R$2843,14,0)</f>
        <v>12.9171</v>
      </c>
      <c r="O13" s="66">
        <f t="shared" si="5"/>
        <v>2</v>
      </c>
      <c r="P13" s="65">
        <f>VLOOKUP($A13,'Return Data'!$B$7:$R$2843,15,0)</f>
        <v>10.1578</v>
      </c>
      <c r="Q13" s="66">
        <f t="shared" si="6"/>
        <v>2</v>
      </c>
      <c r="R13" s="65">
        <f>VLOOKUP($A13,'Return Data'!$B$7:$R$2843,16,0)</f>
        <v>10.6686</v>
      </c>
      <c r="S13" s="67">
        <f t="shared" si="7"/>
        <v>4</v>
      </c>
    </row>
    <row r="14" spans="1:20" x14ac:dyDescent="0.3">
      <c r="A14" s="63" t="s">
        <v>1617</v>
      </c>
      <c r="B14" s="64">
        <f>VLOOKUP($A14,'Return Data'!$B$7:$R$2843,3,0)</f>
        <v>44445</v>
      </c>
      <c r="C14" s="65">
        <f>VLOOKUP($A14,'Return Data'!$B$7:$R$2843,4,0)</f>
        <v>48.1267</v>
      </c>
      <c r="D14" s="65">
        <f>VLOOKUP($A14,'Return Data'!$B$7:$R$2843,10,0)</f>
        <v>16.9038</v>
      </c>
      <c r="E14" s="66">
        <f t="shared" si="0"/>
        <v>9</v>
      </c>
      <c r="F14" s="65">
        <f>VLOOKUP($A14,'Return Data'!$B$7:$R$2843,11,0)</f>
        <v>16.055099999999999</v>
      </c>
      <c r="G14" s="66">
        <f t="shared" si="1"/>
        <v>7</v>
      </c>
      <c r="H14" s="65">
        <f>VLOOKUP($A14,'Return Data'!$B$7:$R$2843,12,0)</f>
        <v>14.5288</v>
      </c>
      <c r="I14" s="66">
        <f t="shared" si="2"/>
        <v>8</v>
      </c>
      <c r="J14" s="65">
        <f>VLOOKUP($A14,'Return Data'!$B$7:$R$2843,13,0)</f>
        <v>17.1768</v>
      </c>
      <c r="K14" s="66">
        <f t="shared" si="3"/>
        <v>7</v>
      </c>
      <c r="L14" s="65">
        <f>VLOOKUP($A14,'Return Data'!$B$7:$R$2843,17,0)</f>
        <v>12.826499999999999</v>
      </c>
      <c r="M14" s="66">
        <f t="shared" si="4"/>
        <v>7</v>
      </c>
      <c r="N14" s="65">
        <f>VLOOKUP($A14,'Return Data'!$B$7:$R$2843,14,0)</f>
        <v>8.1517999999999997</v>
      </c>
      <c r="O14" s="66">
        <f t="shared" si="5"/>
        <v>16</v>
      </c>
      <c r="P14" s="65">
        <f>VLOOKUP($A14,'Return Data'!$B$7:$R$2843,15,0)</f>
        <v>7.3788999999999998</v>
      </c>
      <c r="Q14" s="66">
        <f t="shared" si="6"/>
        <v>18</v>
      </c>
      <c r="R14" s="65">
        <f>VLOOKUP($A14,'Return Data'!$B$7:$R$2843,16,0)</f>
        <v>9.0216999999999992</v>
      </c>
      <c r="S14" s="67">
        <f t="shared" si="7"/>
        <v>15</v>
      </c>
    </row>
    <row r="15" spans="1:20" x14ac:dyDescent="0.3">
      <c r="A15" s="63" t="s">
        <v>1618</v>
      </c>
      <c r="B15" s="64">
        <f>VLOOKUP($A15,'Return Data'!$B$7:$R$2843,3,0)</f>
        <v>44445</v>
      </c>
      <c r="C15" s="65">
        <f>VLOOKUP($A15,'Return Data'!$B$7:$R$2843,4,0)</f>
        <v>72.308800000000005</v>
      </c>
      <c r="D15" s="65">
        <f>VLOOKUP($A15,'Return Data'!$B$7:$R$2843,10,0)</f>
        <v>12.0768</v>
      </c>
      <c r="E15" s="66">
        <f t="shared" si="0"/>
        <v>20</v>
      </c>
      <c r="F15" s="65">
        <f>VLOOKUP($A15,'Return Data'!$B$7:$R$2843,11,0)</f>
        <v>12.058999999999999</v>
      </c>
      <c r="G15" s="66">
        <f t="shared" si="1"/>
        <v>16</v>
      </c>
      <c r="H15" s="65">
        <f>VLOOKUP($A15,'Return Data'!$B$7:$R$2843,12,0)</f>
        <v>12.0938</v>
      </c>
      <c r="I15" s="66">
        <f t="shared" si="2"/>
        <v>15</v>
      </c>
      <c r="J15" s="65">
        <f>VLOOKUP($A15,'Return Data'!$B$7:$R$2843,13,0)</f>
        <v>15.3268</v>
      </c>
      <c r="K15" s="66">
        <f t="shared" si="3"/>
        <v>11</v>
      </c>
      <c r="L15" s="65">
        <f>VLOOKUP($A15,'Return Data'!$B$7:$R$2843,17,0)</f>
        <v>10.2936</v>
      </c>
      <c r="M15" s="66">
        <f t="shared" si="4"/>
        <v>17</v>
      </c>
      <c r="N15" s="65">
        <f>VLOOKUP($A15,'Return Data'!$B$7:$R$2843,14,0)</f>
        <v>8.8190000000000008</v>
      </c>
      <c r="O15" s="66">
        <f t="shared" si="5"/>
        <v>14</v>
      </c>
      <c r="P15" s="65">
        <f>VLOOKUP($A15,'Return Data'!$B$7:$R$2843,15,0)</f>
        <v>7.4055999999999997</v>
      </c>
      <c r="Q15" s="66">
        <f t="shared" si="6"/>
        <v>17</v>
      </c>
      <c r="R15" s="65">
        <f>VLOOKUP($A15,'Return Data'!$B$7:$R$2843,16,0)</f>
        <v>9.6608000000000001</v>
      </c>
      <c r="S15" s="67">
        <f t="shared" si="7"/>
        <v>12</v>
      </c>
    </row>
    <row r="16" spans="1:20" x14ac:dyDescent="0.3">
      <c r="A16" s="63" t="s">
        <v>1620</v>
      </c>
      <c r="B16" s="64">
        <f>VLOOKUP($A16,'Return Data'!$B$7:$R$2843,3,0)</f>
        <v>44445</v>
      </c>
      <c r="C16" s="65">
        <f>VLOOKUP($A16,'Return Data'!$B$7:$R$2843,4,0)</f>
        <v>60.798699999999997</v>
      </c>
      <c r="D16" s="65">
        <f>VLOOKUP($A16,'Return Data'!$B$7:$R$2843,10,0)</f>
        <v>14.773400000000001</v>
      </c>
      <c r="E16" s="66">
        <f t="shared" si="0"/>
        <v>16</v>
      </c>
      <c r="F16" s="65">
        <f>VLOOKUP($A16,'Return Data'!$B$7:$R$2843,11,0)</f>
        <v>16.7927</v>
      </c>
      <c r="G16" s="66">
        <f t="shared" si="1"/>
        <v>4</v>
      </c>
      <c r="H16" s="65">
        <f>VLOOKUP($A16,'Return Data'!$B$7:$R$2843,12,0)</f>
        <v>18.151800000000001</v>
      </c>
      <c r="I16" s="66">
        <f t="shared" si="2"/>
        <v>2</v>
      </c>
      <c r="J16" s="65">
        <f>VLOOKUP($A16,'Return Data'!$B$7:$R$2843,13,0)</f>
        <v>20.526800000000001</v>
      </c>
      <c r="K16" s="66">
        <f t="shared" si="3"/>
        <v>3</v>
      </c>
      <c r="L16" s="65">
        <f>VLOOKUP($A16,'Return Data'!$B$7:$R$2843,17,0)</f>
        <v>13.065</v>
      </c>
      <c r="M16" s="66">
        <f t="shared" si="4"/>
        <v>6</v>
      </c>
      <c r="N16" s="65">
        <f>VLOOKUP($A16,'Return Data'!$B$7:$R$2843,14,0)</f>
        <v>10.582800000000001</v>
      </c>
      <c r="O16" s="66">
        <f t="shared" si="5"/>
        <v>7</v>
      </c>
      <c r="P16" s="65">
        <f>VLOOKUP($A16,'Return Data'!$B$7:$R$2843,15,0)</f>
        <v>8.6019000000000005</v>
      </c>
      <c r="Q16" s="66">
        <f t="shared" si="6"/>
        <v>9</v>
      </c>
      <c r="R16" s="65">
        <f>VLOOKUP($A16,'Return Data'!$B$7:$R$2843,16,0)</f>
        <v>10.0459</v>
      </c>
      <c r="S16" s="67">
        <f t="shared" si="7"/>
        <v>8</v>
      </c>
    </row>
    <row r="17" spans="1:19" x14ac:dyDescent="0.3">
      <c r="A17" s="63" t="s">
        <v>1621</v>
      </c>
      <c r="B17" s="64">
        <f>VLOOKUP($A17,'Return Data'!$B$7:$R$2843,3,0)</f>
        <v>44445</v>
      </c>
      <c r="C17" s="65">
        <f>VLOOKUP($A17,'Return Data'!$B$7:$R$2843,4,0)</f>
        <v>49.303100000000001</v>
      </c>
      <c r="D17" s="65">
        <f>VLOOKUP($A17,'Return Data'!$B$7:$R$2843,10,0)</f>
        <v>18.242000000000001</v>
      </c>
      <c r="E17" s="66">
        <f t="shared" si="0"/>
        <v>7</v>
      </c>
      <c r="F17" s="65">
        <f>VLOOKUP($A17,'Return Data'!$B$7:$R$2843,11,0)</f>
        <v>15.5908</v>
      </c>
      <c r="G17" s="66">
        <f t="shared" si="1"/>
        <v>9</v>
      </c>
      <c r="H17" s="65">
        <f>VLOOKUP($A17,'Return Data'!$B$7:$R$2843,12,0)</f>
        <v>13.419600000000001</v>
      </c>
      <c r="I17" s="66">
        <f t="shared" si="2"/>
        <v>9</v>
      </c>
      <c r="J17" s="65">
        <f>VLOOKUP($A17,'Return Data'!$B$7:$R$2843,13,0)</f>
        <v>16.4834</v>
      </c>
      <c r="K17" s="66">
        <f t="shared" si="3"/>
        <v>9</v>
      </c>
      <c r="L17" s="65">
        <f>VLOOKUP($A17,'Return Data'!$B$7:$R$2843,17,0)</f>
        <v>12.6319</v>
      </c>
      <c r="M17" s="66">
        <f t="shared" si="4"/>
        <v>9</v>
      </c>
      <c r="N17" s="65">
        <f>VLOOKUP($A17,'Return Data'!$B$7:$R$2843,14,0)</f>
        <v>10.918900000000001</v>
      </c>
      <c r="O17" s="66">
        <f t="shared" si="5"/>
        <v>6</v>
      </c>
      <c r="P17" s="65">
        <f>VLOOKUP($A17,'Return Data'!$B$7:$R$2843,15,0)</f>
        <v>8.3401999999999994</v>
      </c>
      <c r="Q17" s="66">
        <f t="shared" si="6"/>
        <v>11</v>
      </c>
      <c r="R17" s="65">
        <f>VLOOKUP($A17,'Return Data'!$B$7:$R$2843,16,0)</f>
        <v>9.3500999999999994</v>
      </c>
      <c r="S17" s="67">
        <f t="shared" si="7"/>
        <v>14</v>
      </c>
    </row>
    <row r="18" spans="1:19" x14ac:dyDescent="0.3">
      <c r="A18" s="63" t="s">
        <v>1622</v>
      </c>
      <c r="B18" s="64">
        <f>VLOOKUP($A18,'Return Data'!$B$7:$R$2843,3,0)</f>
        <v>44445</v>
      </c>
      <c r="C18" s="65">
        <f>VLOOKUP($A18,'Return Data'!$B$7:$R$2843,4,0)</f>
        <v>57.887099999999997</v>
      </c>
      <c r="D18" s="65">
        <f>VLOOKUP($A18,'Return Data'!$B$7:$R$2843,10,0)</f>
        <v>15.1555</v>
      </c>
      <c r="E18" s="66">
        <f t="shared" si="0"/>
        <v>12</v>
      </c>
      <c r="F18" s="65">
        <f>VLOOKUP($A18,'Return Data'!$B$7:$R$2843,11,0)</f>
        <v>12.5937</v>
      </c>
      <c r="G18" s="66">
        <f t="shared" si="1"/>
        <v>14</v>
      </c>
      <c r="H18" s="65">
        <f>VLOOKUP($A18,'Return Data'!$B$7:$R$2843,12,0)</f>
        <v>12.5936</v>
      </c>
      <c r="I18" s="66">
        <f t="shared" si="2"/>
        <v>12</v>
      </c>
      <c r="J18" s="65">
        <f>VLOOKUP($A18,'Return Data'!$B$7:$R$2843,13,0)</f>
        <v>14.8331</v>
      </c>
      <c r="K18" s="66">
        <f t="shared" si="3"/>
        <v>12</v>
      </c>
      <c r="L18" s="65">
        <f>VLOOKUP($A18,'Return Data'!$B$7:$R$2843,17,0)</f>
        <v>12.7867</v>
      </c>
      <c r="M18" s="66">
        <f t="shared" si="4"/>
        <v>8</v>
      </c>
      <c r="N18" s="65">
        <f>VLOOKUP($A18,'Return Data'!$B$7:$R$2843,14,0)</f>
        <v>10.9849</v>
      </c>
      <c r="O18" s="66">
        <f t="shared" si="5"/>
        <v>5</v>
      </c>
      <c r="P18" s="65">
        <f>VLOOKUP($A18,'Return Data'!$B$7:$R$2843,15,0)</f>
        <v>10.1403</v>
      </c>
      <c r="Q18" s="66">
        <f t="shared" si="6"/>
        <v>3</v>
      </c>
      <c r="R18" s="65">
        <f>VLOOKUP($A18,'Return Data'!$B$7:$R$2843,16,0)</f>
        <v>11.2075</v>
      </c>
      <c r="S18" s="67">
        <f t="shared" si="7"/>
        <v>3</v>
      </c>
    </row>
    <row r="19" spans="1:19" x14ac:dyDescent="0.3">
      <c r="A19" s="63" t="s">
        <v>1623</v>
      </c>
      <c r="B19" s="64">
        <f>VLOOKUP($A19,'Return Data'!$B$7:$R$2843,3,0)</f>
        <v>44445</v>
      </c>
      <c r="C19" s="65">
        <f>VLOOKUP($A19,'Return Data'!$B$7:$R$2843,4,0)</f>
        <v>28.075299999999999</v>
      </c>
      <c r="D19" s="65">
        <f>VLOOKUP($A19,'Return Data'!$B$7:$R$2843,10,0)</f>
        <v>15.035600000000001</v>
      </c>
      <c r="E19" s="66">
        <f t="shared" si="0"/>
        <v>14</v>
      </c>
      <c r="F19" s="65">
        <f>VLOOKUP($A19,'Return Data'!$B$7:$R$2843,11,0)</f>
        <v>11.774900000000001</v>
      </c>
      <c r="G19" s="66">
        <f t="shared" si="1"/>
        <v>17</v>
      </c>
      <c r="H19" s="65">
        <f>VLOOKUP($A19,'Return Data'!$B$7:$R$2843,12,0)</f>
        <v>10.9617</v>
      </c>
      <c r="I19" s="66">
        <f t="shared" si="2"/>
        <v>19</v>
      </c>
      <c r="J19" s="65">
        <f>VLOOKUP($A19,'Return Data'!$B$7:$R$2843,13,0)</f>
        <v>12.757999999999999</v>
      </c>
      <c r="K19" s="66">
        <f t="shared" si="3"/>
        <v>19</v>
      </c>
      <c r="L19" s="65">
        <f>VLOOKUP($A19,'Return Data'!$B$7:$R$2843,17,0)</f>
        <v>10.138500000000001</v>
      </c>
      <c r="M19" s="66">
        <f t="shared" si="4"/>
        <v>18</v>
      </c>
      <c r="N19" s="65">
        <f>VLOOKUP($A19,'Return Data'!$B$7:$R$2843,14,0)</f>
        <v>8.9675999999999991</v>
      </c>
      <c r="O19" s="66">
        <f t="shared" si="5"/>
        <v>13</v>
      </c>
      <c r="P19" s="65">
        <f>VLOOKUP($A19,'Return Data'!$B$7:$R$2843,15,0)</f>
        <v>7.8921000000000001</v>
      </c>
      <c r="Q19" s="66">
        <f t="shared" si="6"/>
        <v>13</v>
      </c>
      <c r="R19" s="65">
        <f>VLOOKUP($A19,'Return Data'!$B$7:$R$2843,16,0)</f>
        <v>9.3559999999999999</v>
      </c>
      <c r="S19" s="67">
        <f t="shared" si="7"/>
        <v>13</v>
      </c>
    </row>
    <row r="20" spans="1:19" x14ac:dyDescent="0.3">
      <c r="A20" s="63" t="s">
        <v>1624</v>
      </c>
      <c r="B20" s="64">
        <f>VLOOKUP($A20,'Return Data'!$B$7:$R$2843,3,0)</f>
        <v>44445</v>
      </c>
      <c r="C20" s="65">
        <f>VLOOKUP($A20,'Return Data'!$B$7:$R$2843,4,0)</f>
        <v>17.406300000000002</v>
      </c>
      <c r="D20" s="65">
        <f>VLOOKUP($A20,'Return Data'!$B$7:$R$2843,10,0)</f>
        <v>8.4565000000000001</v>
      </c>
      <c r="E20" s="66">
        <f t="shared" si="0"/>
        <v>22</v>
      </c>
      <c r="F20" s="65">
        <f>VLOOKUP($A20,'Return Data'!$B$7:$R$2843,11,0)</f>
        <v>7.6363000000000003</v>
      </c>
      <c r="G20" s="66">
        <f t="shared" si="1"/>
        <v>22</v>
      </c>
      <c r="H20" s="65">
        <f>VLOOKUP($A20,'Return Data'!$B$7:$R$2843,12,0)</f>
        <v>11.897500000000001</v>
      </c>
      <c r="I20" s="66">
        <f t="shared" si="2"/>
        <v>16</v>
      </c>
      <c r="J20" s="65">
        <f>VLOOKUP($A20,'Return Data'!$B$7:$R$2843,13,0)</f>
        <v>15.875400000000001</v>
      </c>
      <c r="K20" s="66">
        <f t="shared" si="3"/>
        <v>10</v>
      </c>
      <c r="L20" s="65">
        <f>VLOOKUP($A20,'Return Data'!$B$7:$R$2843,17,0)</f>
        <v>10.358499999999999</v>
      </c>
      <c r="M20" s="66">
        <f t="shared" si="4"/>
        <v>15</v>
      </c>
      <c r="N20" s="65">
        <f>VLOOKUP($A20,'Return Data'!$B$7:$R$2843,14,0)</f>
        <v>8.5062999999999995</v>
      </c>
      <c r="O20" s="66">
        <f t="shared" si="5"/>
        <v>15</v>
      </c>
      <c r="P20" s="65">
        <f>VLOOKUP($A20,'Return Data'!$B$7:$R$2843,15,0)</f>
        <v>9.9149999999999991</v>
      </c>
      <c r="Q20" s="66">
        <f t="shared" si="6"/>
        <v>4</v>
      </c>
      <c r="R20" s="65">
        <f>VLOOKUP($A20,'Return Data'!$B$7:$R$2843,16,0)</f>
        <v>10.087400000000001</v>
      </c>
      <c r="S20" s="67">
        <f t="shared" si="7"/>
        <v>7</v>
      </c>
    </row>
    <row r="21" spans="1:19" x14ac:dyDescent="0.3">
      <c r="A21" s="63" t="s">
        <v>1625</v>
      </c>
      <c r="B21" s="64">
        <f>VLOOKUP($A21,'Return Data'!$B$7:$R$2843,3,0)</f>
        <v>44445</v>
      </c>
      <c r="C21" s="65">
        <f>VLOOKUP($A21,'Return Data'!$B$7:$R$2843,4,0)</f>
        <v>45.989400000000003</v>
      </c>
      <c r="D21" s="65">
        <f>VLOOKUP($A21,'Return Data'!$B$7:$R$2843,10,0)</f>
        <v>18.178999999999998</v>
      </c>
      <c r="E21" s="66">
        <f t="shared" si="0"/>
        <v>8</v>
      </c>
      <c r="F21" s="65">
        <f>VLOOKUP($A21,'Return Data'!$B$7:$R$2843,11,0)</f>
        <v>18.4481</v>
      </c>
      <c r="G21" s="66">
        <f t="shared" si="1"/>
        <v>1</v>
      </c>
      <c r="H21" s="65">
        <f>VLOOKUP($A21,'Return Data'!$B$7:$R$2843,12,0)</f>
        <v>17.72</v>
      </c>
      <c r="I21" s="66">
        <f t="shared" si="2"/>
        <v>3</v>
      </c>
      <c r="J21" s="65">
        <f>VLOOKUP($A21,'Return Data'!$B$7:$R$2843,13,0)</f>
        <v>20.8443</v>
      </c>
      <c r="K21" s="66">
        <f t="shared" si="3"/>
        <v>2</v>
      </c>
      <c r="L21" s="65">
        <f>VLOOKUP($A21,'Return Data'!$B$7:$R$2843,17,0)</f>
        <v>16.498799999999999</v>
      </c>
      <c r="M21" s="66">
        <f t="shared" si="4"/>
        <v>1</v>
      </c>
      <c r="N21" s="65">
        <f>VLOOKUP($A21,'Return Data'!$B$7:$R$2843,14,0)</f>
        <v>13.184699999999999</v>
      </c>
      <c r="O21" s="66">
        <f t="shared" si="5"/>
        <v>1</v>
      </c>
      <c r="P21" s="65">
        <f>VLOOKUP($A21,'Return Data'!$B$7:$R$2843,15,0)</f>
        <v>10.5639</v>
      </c>
      <c r="Q21" s="66">
        <f t="shared" si="6"/>
        <v>1</v>
      </c>
      <c r="R21" s="65">
        <f>VLOOKUP($A21,'Return Data'!$B$7:$R$2843,16,0)</f>
        <v>11.2593</v>
      </c>
      <c r="S21" s="67">
        <f t="shared" si="7"/>
        <v>2</v>
      </c>
    </row>
    <row r="22" spans="1:19" x14ac:dyDescent="0.3">
      <c r="A22" s="63" t="s">
        <v>1626</v>
      </c>
      <c r="B22" s="64">
        <f>VLOOKUP($A22,'Return Data'!$B$7:$R$2843,3,0)</f>
        <v>44445</v>
      </c>
      <c r="C22" s="65">
        <f>VLOOKUP($A22,'Return Data'!$B$7:$R$2843,4,0)</f>
        <v>45.336799999999997</v>
      </c>
      <c r="D22" s="65">
        <f>VLOOKUP($A22,'Return Data'!$B$7:$R$2843,10,0)</f>
        <v>15.975899999999999</v>
      </c>
      <c r="E22" s="66">
        <f t="shared" si="0"/>
        <v>11</v>
      </c>
      <c r="F22" s="65">
        <f>VLOOKUP($A22,'Return Data'!$B$7:$R$2843,11,0)</f>
        <v>13.558199999999999</v>
      </c>
      <c r="G22" s="66">
        <f t="shared" si="1"/>
        <v>11</v>
      </c>
      <c r="H22" s="65">
        <f>VLOOKUP($A22,'Return Data'!$B$7:$R$2843,12,0)</f>
        <v>12.171200000000001</v>
      </c>
      <c r="I22" s="66">
        <f t="shared" si="2"/>
        <v>14</v>
      </c>
      <c r="J22" s="65">
        <f>VLOOKUP($A22,'Return Data'!$B$7:$R$2843,13,0)</f>
        <v>13.789899999999999</v>
      </c>
      <c r="K22" s="66">
        <f t="shared" si="3"/>
        <v>16</v>
      </c>
      <c r="L22" s="65">
        <f>VLOOKUP($A22,'Return Data'!$B$7:$R$2843,17,0)</f>
        <v>9.9727999999999994</v>
      </c>
      <c r="M22" s="66">
        <f t="shared" si="4"/>
        <v>19</v>
      </c>
      <c r="N22" s="65">
        <f>VLOOKUP($A22,'Return Data'!$B$7:$R$2843,14,0)</f>
        <v>9.3232999999999997</v>
      </c>
      <c r="O22" s="66">
        <f t="shared" si="5"/>
        <v>9</v>
      </c>
      <c r="P22" s="65">
        <f>VLOOKUP($A22,'Return Data'!$B$7:$R$2843,15,0)</f>
        <v>7.8704999999999998</v>
      </c>
      <c r="Q22" s="66">
        <f t="shared" si="6"/>
        <v>14</v>
      </c>
      <c r="R22" s="65">
        <f>VLOOKUP($A22,'Return Data'!$B$7:$R$2843,16,0)</f>
        <v>8.4450000000000003</v>
      </c>
      <c r="S22" s="67">
        <f t="shared" si="7"/>
        <v>18</v>
      </c>
    </row>
    <row r="23" spans="1:19" x14ac:dyDescent="0.3">
      <c r="A23" s="63" t="s">
        <v>1627</v>
      </c>
      <c r="B23" s="64">
        <f>VLOOKUP($A23,'Return Data'!$B$7:$R$2843,3,0)</f>
        <v>44445</v>
      </c>
      <c r="C23" s="65">
        <f>VLOOKUP($A23,'Return Data'!$B$7:$R$2843,4,0)</f>
        <v>71.733699999999999</v>
      </c>
      <c r="D23" s="65">
        <f>VLOOKUP($A23,'Return Data'!$B$7:$R$2843,10,0)</f>
        <v>19.130500000000001</v>
      </c>
      <c r="E23" s="66">
        <f t="shared" si="0"/>
        <v>3</v>
      </c>
      <c r="F23" s="65">
        <f>VLOOKUP($A23,'Return Data'!$B$7:$R$2843,11,0)</f>
        <v>13.0204</v>
      </c>
      <c r="G23" s="66">
        <f t="shared" si="1"/>
        <v>13</v>
      </c>
      <c r="H23" s="65">
        <f>VLOOKUP($A23,'Return Data'!$B$7:$R$2843,12,0)</f>
        <v>11.115</v>
      </c>
      <c r="I23" s="66">
        <f t="shared" si="2"/>
        <v>18</v>
      </c>
      <c r="J23" s="65">
        <f>VLOOKUP($A23,'Return Data'!$B$7:$R$2843,13,0)</f>
        <v>12.8901</v>
      </c>
      <c r="K23" s="66">
        <f t="shared" si="3"/>
        <v>18</v>
      </c>
      <c r="L23" s="65">
        <f>VLOOKUP($A23,'Return Data'!$B$7:$R$2843,17,0)</f>
        <v>10.311</v>
      </c>
      <c r="M23" s="66">
        <f t="shared" si="4"/>
        <v>16</v>
      </c>
      <c r="N23" s="65">
        <f>VLOOKUP($A23,'Return Data'!$B$7:$R$2843,14,0)</f>
        <v>9.2605000000000004</v>
      </c>
      <c r="O23" s="66">
        <f t="shared" si="5"/>
        <v>10</v>
      </c>
      <c r="P23" s="65">
        <f>VLOOKUP($A23,'Return Data'!$B$7:$R$2843,15,0)</f>
        <v>7.6792999999999996</v>
      </c>
      <c r="Q23" s="66">
        <f t="shared" si="6"/>
        <v>15</v>
      </c>
      <c r="R23" s="65">
        <f>VLOOKUP($A23,'Return Data'!$B$7:$R$2843,16,0)</f>
        <v>8.5092999999999996</v>
      </c>
      <c r="S23" s="67">
        <f t="shared" si="7"/>
        <v>17</v>
      </c>
    </row>
    <row r="24" spans="1:19" x14ac:dyDescent="0.3">
      <c r="A24" s="63" t="s">
        <v>2011</v>
      </c>
      <c r="B24" s="64">
        <f>VLOOKUP($A24,'Return Data'!$B$7:$R$2843,3,0)</f>
        <v>44445</v>
      </c>
      <c r="C24" s="65">
        <f>VLOOKUP($A24,'Return Data'!$B$7:$R$2843,4,0)</f>
        <v>25.1509</v>
      </c>
      <c r="D24" s="65">
        <f>VLOOKUP($A24,'Return Data'!$B$7:$R$2843,10,0)</f>
        <v>12.722200000000001</v>
      </c>
      <c r="E24" s="66">
        <f t="shared" si="0"/>
        <v>19</v>
      </c>
      <c r="F24" s="65">
        <f>VLOOKUP($A24,'Return Data'!$B$7:$R$2843,11,0)</f>
        <v>8.9885000000000002</v>
      </c>
      <c r="G24" s="66">
        <f t="shared" si="1"/>
        <v>21</v>
      </c>
      <c r="H24" s="65">
        <f>VLOOKUP($A24,'Return Data'!$B$7:$R$2843,12,0)</f>
        <v>10.8179</v>
      </c>
      <c r="I24" s="66">
        <f t="shared" si="2"/>
        <v>20</v>
      </c>
      <c r="J24" s="65">
        <f>VLOOKUP($A24,'Return Data'!$B$7:$R$2843,13,0)</f>
        <v>11.9885</v>
      </c>
      <c r="K24" s="66">
        <f t="shared" si="3"/>
        <v>20</v>
      </c>
      <c r="L24" s="65">
        <f>VLOOKUP($A24,'Return Data'!$B$7:$R$2843,17,0)</f>
        <v>9.0146999999999995</v>
      </c>
      <c r="M24" s="66">
        <f t="shared" si="4"/>
        <v>20</v>
      </c>
      <c r="N24" s="65">
        <f>VLOOKUP($A24,'Return Data'!$B$7:$R$2843,14,0)</f>
        <v>7.9486999999999997</v>
      </c>
      <c r="O24" s="66">
        <f t="shared" si="5"/>
        <v>17</v>
      </c>
      <c r="P24" s="65">
        <f>VLOOKUP($A24,'Return Data'!$B$7:$R$2843,15,0)</f>
        <v>7.4652000000000003</v>
      </c>
      <c r="Q24" s="66">
        <f t="shared" si="6"/>
        <v>16</v>
      </c>
      <c r="R24" s="65">
        <f>VLOOKUP($A24,'Return Data'!$B$7:$R$2843,16,0)</f>
        <v>8.9638000000000009</v>
      </c>
      <c r="S24" s="67">
        <f t="shared" si="7"/>
        <v>16</v>
      </c>
    </row>
    <row r="25" spans="1:19" x14ac:dyDescent="0.3">
      <c r="A25" s="63" t="s">
        <v>1628</v>
      </c>
      <c r="B25" s="64">
        <f>VLOOKUP($A25,'Return Data'!$B$7:$R$2843,3,0)</f>
        <v>44445</v>
      </c>
      <c r="C25" s="65">
        <f>VLOOKUP($A25,'Return Data'!$B$7:$R$2843,4,0)</f>
        <v>46.411099999999998</v>
      </c>
      <c r="D25" s="65">
        <f>VLOOKUP($A25,'Return Data'!$B$7:$R$2843,10,0)</f>
        <v>12.9885</v>
      </c>
      <c r="E25" s="66">
        <f t="shared" si="0"/>
        <v>17</v>
      </c>
      <c r="F25" s="65">
        <f>VLOOKUP($A25,'Return Data'!$B$7:$R$2843,11,0)</f>
        <v>13.0212</v>
      </c>
      <c r="G25" s="66">
        <f t="shared" si="1"/>
        <v>12</v>
      </c>
      <c r="H25" s="65">
        <f>VLOOKUP($A25,'Return Data'!$B$7:$R$2843,12,0)</f>
        <v>12.7898</v>
      </c>
      <c r="I25" s="66">
        <f t="shared" si="2"/>
        <v>10</v>
      </c>
      <c r="J25" s="65">
        <f>VLOOKUP($A25,'Return Data'!$B$7:$R$2843,13,0)</f>
        <v>13.982200000000001</v>
      </c>
      <c r="K25" s="66">
        <f t="shared" si="3"/>
        <v>14</v>
      </c>
      <c r="L25" s="65">
        <f>VLOOKUP($A25,'Return Data'!$B$7:$R$2843,17,0)</f>
        <v>0.90700000000000003</v>
      </c>
      <c r="M25" s="66">
        <f t="shared" si="4"/>
        <v>21</v>
      </c>
      <c r="N25" s="65">
        <f>VLOOKUP($A25,'Return Data'!$B$7:$R$2843,14,0)</f>
        <v>1.8113999999999999</v>
      </c>
      <c r="O25" s="66">
        <f t="shared" si="5"/>
        <v>21</v>
      </c>
      <c r="P25" s="65">
        <f>VLOOKUP($A25,'Return Data'!$B$7:$R$2843,15,0)</f>
        <v>3.9070999999999998</v>
      </c>
      <c r="Q25" s="66">
        <f t="shared" si="6"/>
        <v>21</v>
      </c>
      <c r="R25" s="65">
        <f>VLOOKUP($A25,'Return Data'!$B$7:$R$2843,16,0)</f>
        <v>7.1802000000000001</v>
      </c>
      <c r="S25" s="67">
        <f t="shared" si="7"/>
        <v>21</v>
      </c>
    </row>
    <row r="26" spans="1:19" x14ac:dyDescent="0.3">
      <c r="A26" s="63" t="s">
        <v>1630</v>
      </c>
      <c r="B26" s="64">
        <f>VLOOKUP($A26,'Return Data'!$B$7:$R$2843,3,0)</f>
        <v>44445</v>
      </c>
      <c r="C26" s="65">
        <f>VLOOKUP($A26,'Return Data'!$B$7:$R$2843,4,0)</f>
        <v>55.438600000000001</v>
      </c>
      <c r="D26" s="65">
        <f>VLOOKUP($A26,'Return Data'!$B$7:$R$2843,10,0)</f>
        <v>16.0929</v>
      </c>
      <c r="E26" s="66">
        <f t="shared" si="0"/>
        <v>10</v>
      </c>
      <c r="F26" s="65">
        <f>VLOOKUP($A26,'Return Data'!$B$7:$R$2843,11,0)</f>
        <v>16.304500000000001</v>
      </c>
      <c r="G26" s="66">
        <f t="shared" si="1"/>
        <v>5</v>
      </c>
      <c r="H26" s="65">
        <f>VLOOKUP($A26,'Return Data'!$B$7:$R$2843,12,0)</f>
        <v>16.4543</v>
      </c>
      <c r="I26" s="66">
        <f t="shared" si="2"/>
        <v>4</v>
      </c>
      <c r="J26" s="65">
        <f>VLOOKUP($A26,'Return Data'!$B$7:$R$2843,13,0)</f>
        <v>20.419899999999998</v>
      </c>
      <c r="K26" s="66">
        <f t="shared" si="3"/>
        <v>5</v>
      </c>
      <c r="L26" s="65">
        <f>VLOOKUP($A26,'Return Data'!$B$7:$R$2843,17,0)</f>
        <v>14.733599999999999</v>
      </c>
      <c r="M26" s="66">
        <f t="shared" si="4"/>
        <v>4</v>
      </c>
      <c r="N26" s="65">
        <f>VLOOKUP($A26,'Return Data'!$B$7:$R$2843,14,0)</f>
        <v>11.7639</v>
      </c>
      <c r="O26" s="66">
        <f t="shared" si="5"/>
        <v>4</v>
      </c>
      <c r="P26" s="65">
        <f>VLOOKUP($A26,'Return Data'!$B$7:$R$2843,15,0)</f>
        <v>9.1801999999999992</v>
      </c>
      <c r="Q26" s="66">
        <f t="shared" si="6"/>
        <v>7</v>
      </c>
      <c r="R26" s="65">
        <f>VLOOKUP($A26,'Return Data'!$B$7:$R$2843,16,0)</f>
        <v>10.2187</v>
      </c>
      <c r="S26" s="67">
        <f t="shared" si="7"/>
        <v>6</v>
      </c>
    </row>
    <row r="27" spans="1:19" x14ac:dyDescent="0.3">
      <c r="A27" s="63" t="s">
        <v>1631</v>
      </c>
      <c r="B27" s="64">
        <f>VLOOKUP($A27,'Return Data'!$B$7:$R$2843,3,0)</f>
        <v>44445</v>
      </c>
      <c r="C27" s="65">
        <f>VLOOKUP($A27,'Return Data'!$B$7:$R$2843,4,0)</f>
        <v>23.584800000000001</v>
      </c>
      <c r="D27" s="65">
        <f>VLOOKUP($A27,'Return Data'!$B$7:$R$2843,10,0)</f>
        <v>12.7798</v>
      </c>
      <c r="E27" s="66">
        <f t="shared" si="0"/>
        <v>18</v>
      </c>
      <c r="F27" s="65">
        <f>VLOOKUP($A27,'Return Data'!$B$7:$R$2843,11,0)</f>
        <v>11.0364</v>
      </c>
      <c r="G27" s="66">
        <f t="shared" si="1"/>
        <v>19</v>
      </c>
      <c r="H27" s="65">
        <f>VLOOKUP($A27,'Return Data'!$B$7:$R$2843,12,0)</f>
        <v>11.7493</v>
      </c>
      <c r="I27" s="66">
        <f t="shared" si="2"/>
        <v>17</v>
      </c>
      <c r="J27" s="65">
        <f>VLOOKUP($A27,'Return Data'!$B$7:$R$2843,13,0)</f>
        <v>12.8931</v>
      </c>
      <c r="K27" s="66">
        <f t="shared" si="3"/>
        <v>17</v>
      </c>
      <c r="L27" s="65">
        <f>VLOOKUP($A27,'Return Data'!$B$7:$R$2843,17,0)</f>
        <v>10.736499999999999</v>
      </c>
      <c r="M27" s="66">
        <f t="shared" si="4"/>
        <v>14</v>
      </c>
      <c r="N27" s="65">
        <f>VLOOKUP($A27,'Return Data'!$B$7:$R$2843,14,0)</f>
        <v>6.2244999999999999</v>
      </c>
      <c r="O27" s="66">
        <f t="shared" si="5"/>
        <v>19</v>
      </c>
      <c r="P27" s="65">
        <f>VLOOKUP($A27,'Return Data'!$B$7:$R$2843,15,0)</f>
        <v>6.4325999999999999</v>
      </c>
      <c r="Q27" s="66">
        <f t="shared" si="6"/>
        <v>19</v>
      </c>
      <c r="R27" s="65">
        <f>VLOOKUP($A27,'Return Data'!$B$7:$R$2843,16,0)</f>
        <v>8.1225000000000005</v>
      </c>
      <c r="S27" s="67">
        <f t="shared" si="7"/>
        <v>19</v>
      </c>
    </row>
    <row r="28" spans="1:19" x14ac:dyDescent="0.3">
      <c r="A28" s="63" t="s">
        <v>1632</v>
      </c>
      <c r="B28" s="64">
        <f>VLOOKUP($A28,'Return Data'!$B$7:$R$2843,3,0)</f>
        <v>44445</v>
      </c>
      <c r="C28" s="65">
        <f>VLOOKUP($A28,'Return Data'!$B$7:$R$2843,4,0)</f>
        <v>0.99439999999999995</v>
      </c>
      <c r="D28" s="65">
        <f>VLOOKUP($A28,'Return Data'!$B$7:$R$2843,10,0)</f>
        <v>11.043699999999999</v>
      </c>
      <c r="E28" s="66">
        <f t="shared" si="0"/>
        <v>21</v>
      </c>
      <c r="F28" s="65">
        <f>VLOOKUP($A28,'Return Data'!$B$7:$R$2843,11,0)</f>
        <v>11.3293</v>
      </c>
      <c r="G28" s="66">
        <f t="shared" si="1"/>
        <v>18</v>
      </c>
      <c r="H28" s="65">
        <f>VLOOKUP($A28,'Return Data'!$B$7:$R$2843,12,0)</f>
        <v>-23.608799999999999</v>
      </c>
      <c r="I28" s="66">
        <f t="shared" si="2"/>
        <v>22</v>
      </c>
      <c r="J28" s="65">
        <f>VLOOKUP($A28,'Return Data'!$B$7:$R$2843,13,0)</f>
        <v>-16.024899999999999</v>
      </c>
      <c r="K28" s="66">
        <f t="shared" si="3"/>
        <v>22</v>
      </c>
      <c r="L28" s="65"/>
      <c r="M28" s="66"/>
      <c r="N28" s="65"/>
      <c r="O28" s="66"/>
      <c r="P28" s="65"/>
      <c r="Q28" s="66"/>
      <c r="R28" s="65">
        <f>VLOOKUP($A28,'Return Data'!$B$7:$R$2843,16,0)</f>
        <v>-7.9259000000000004</v>
      </c>
      <c r="S28" s="67">
        <f t="shared" si="7"/>
        <v>22</v>
      </c>
    </row>
    <row r="29" spans="1:19" x14ac:dyDescent="0.3">
      <c r="A29" s="63" t="s">
        <v>1633</v>
      </c>
      <c r="B29" s="64">
        <f>VLOOKUP($A29,'Return Data'!$B$7:$R$2843,3,0)</f>
        <v>44445</v>
      </c>
      <c r="C29" s="65">
        <f>VLOOKUP($A29,'Return Data'!$B$7:$R$2843,4,0)</f>
        <v>52.887700000000002</v>
      </c>
      <c r="D29" s="65">
        <f>VLOOKUP($A29,'Return Data'!$B$7:$R$2843,10,0)</f>
        <v>21.425999999999998</v>
      </c>
      <c r="E29" s="66">
        <f t="shared" si="0"/>
        <v>1</v>
      </c>
      <c r="F29" s="65">
        <f>VLOOKUP($A29,'Return Data'!$B$7:$R$2843,11,0)</f>
        <v>17.195399999999999</v>
      </c>
      <c r="G29" s="66">
        <f t="shared" si="1"/>
        <v>2</v>
      </c>
      <c r="H29" s="65">
        <f>VLOOKUP($A29,'Return Data'!$B$7:$R$2843,12,0)</f>
        <v>15.585800000000001</v>
      </c>
      <c r="I29" s="66">
        <f t="shared" si="2"/>
        <v>6</v>
      </c>
      <c r="J29" s="65">
        <f>VLOOKUP($A29,'Return Data'!$B$7:$R$2843,13,0)</f>
        <v>20.4252</v>
      </c>
      <c r="K29" s="66">
        <f t="shared" si="3"/>
        <v>4</v>
      </c>
      <c r="L29" s="65">
        <f>VLOOKUP($A29,'Return Data'!$B$7:$R$2843,17,0)</f>
        <v>11.895799999999999</v>
      </c>
      <c r="M29" s="66">
        <f>RANK(L29,L$8:L$29,0)</f>
        <v>11</v>
      </c>
      <c r="N29" s="65">
        <f>VLOOKUP($A29,'Return Data'!$B$7:$R$2843,14,0)</f>
        <v>7.7712000000000003</v>
      </c>
      <c r="O29" s="66">
        <f>RANK(N29,N$8:N$29,0)</f>
        <v>18</v>
      </c>
      <c r="P29" s="65">
        <f>VLOOKUP($A29,'Return Data'!$B$7:$R$2843,15,0)</f>
        <v>8.1069999999999993</v>
      </c>
      <c r="Q29" s="66">
        <f>RANK(P29,P$8:P$29,0)</f>
        <v>12</v>
      </c>
      <c r="R29" s="65">
        <f>VLOOKUP($A29,'Return Data'!$B$7:$R$2843,16,0)</f>
        <v>9.9893000000000001</v>
      </c>
      <c r="S29" s="67">
        <f t="shared" si="7"/>
        <v>9</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15.752377272727271</v>
      </c>
      <c r="E31" s="74"/>
      <c r="F31" s="75">
        <f>AVERAGE(F8:F29)</f>
        <v>13.709850000000001</v>
      </c>
      <c r="G31" s="74"/>
      <c r="H31" s="75">
        <f>AVERAGE(H8:H29)</f>
        <v>11.967209090909092</v>
      </c>
      <c r="I31" s="74"/>
      <c r="J31" s="75">
        <f>AVERAGE(J8:J29)</f>
        <v>14.68155</v>
      </c>
      <c r="K31" s="74"/>
      <c r="L31" s="75">
        <f>AVERAGE(L8:L29)</f>
        <v>11.632657142857143</v>
      </c>
      <c r="M31" s="74"/>
      <c r="N31" s="75">
        <f>AVERAGE(N8:N29)</f>
        <v>9.0969714285714272</v>
      </c>
      <c r="O31" s="74"/>
      <c r="P31" s="75">
        <f>AVERAGE(P8:P29)</f>
        <v>8.1829904761904793</v>
      </c>
      <c r="Q31" s="74"/>
      <c r="R31" s="75">
        <f>AVERAGE(R8:R29)</f>
        <v>8.7590909090909079</v>
      </c>
      <c r="S31" s="76"/>
    </row>
    <row r="32" spans="1:19" x14ac:dyDescent="0.3">
      <c r="A32" s="73" t="s">
        <v>28</v>
      </c>
      <c r="B32" s="74"/>
      <c r="C32" s="74"/>
      <c r="D32" s="75">
        <f>MIN(D8:D29)</f>
        <v>8.4565000000000001</v>
      </c>
      <c r="E32" s="74"/>
      <c r="F32" s="75">
        <f>MIN(F8:F29)</f>
        <v>7.6363000000000003</v>
      </c>
      <c r="G32" s="74"/>
      <c r="H32" s="75">
        <f>MIN(H8:H29)</f>
        <v>-23.608799999999999</v>
      </c>
      <c r="I32" s="74"/>
      <c r="J32" s="75">
        <f>MIN(J8:J29)</f>
        <v>-16.024899999999999</v>
      </c>
      <c r="K32" s="74"/>
      <c r="L32" s="75">
        <f>MIN(L8:L29)</f>
        <v>0.90700000000000003</v>
      </c>
      <c r="M32" s="74"/>
      <c r="N32" s="75">
        <f>MIN(N8:N29)</f>
        <v>1.8113999999999999</v>
      </c>
      <c r="O32" s="74"/>
      <c r="P32" s="75">
        <f>MIN(P8:P29)</f>
        <v>3.9070999999999998</v>
      </c>
      <c r="Q32" s="74"/>
      <c r="R32" s="75">
        <f>MIN(R8:R29)</f>
        <v>-7.9259000000000004</v>
      </c>
      <c r="S32" s="76"/>
    </row>
    <row r="33" spans="1:19" ht="15" thickBot="1" x14ac:dyDescent="0.35">
      <c r="A33" s="77" t="s">
        <v>29</v>
      </c>
      <c r="B33" s="78"/>
      <c r="C33" s="78"/>
      <c r="D33" s="79">
        <f>MAX(D8:D29)</f>
        <v>21.425999999999998</v>
      </c>
      <c r="E33" s="78"/>
      <c r="F33" s="79">
        <f>MAX(F8:F29)</f>
        <v>18.4481</v>
      </c>
      <c r="G33" s="78"/>
      <c r="H33" s="79">
        <f>MAX(H8:H29)</f>
        <v>19.6478</v>
      </c>
      <c r="I33" s="78"/>
      <c r="J33" s="79">
        <f>MAX(J8:J29)</f>
        <v>24.0992</v>
      </c>
      <c r="K33" s="78"/>
      <c r="L33" s="79">
        <f>MAX(L8:L29)</f>
        <v>16.498799999999999</v>
      </c>
      <c r="M33" s="78"/>
      <c r="N33" s="79">
        <f>MAX(N8:N29)</f>
        <v>13.184699999999999</v>
      </c>
      <c r="O33" s="78"/>
      <c r="P33" s="79">
        <f>MAX(P8:P29)</f>
        <v>10.5639</v>
      </c>
      <c r="Q33" s="78"/>
      <c r="R33" s="79">
        <f>MAX(R8:R29)</f>
        <v>11.350300000000001</v>
      </c>
      <c r="S33" s="80"/>
    </row>
    <row r="34" spans="1:19" x14ac:dyDescent="0.3">
      <c r="A34" s="112" t="s">
        <v>433</v>
      </c>
    </row>
    <row r="35" spans="1:19" x14ac:dyDescent="0.3">
      <c r="A35" s="14" t="s">
        <v>340</v>
      </c>
    </row>
  </sheetData>
  <sheetProtection algorithmName="SHA-512" hashValue="SD3dBRp3CivCM0I+zOeaxumGoFdfWLoE8otOdj2inKRj166rLs2QhGjVvH2GcdC6KjN8k8NcwYxAfkxyLl09GQ==" saltValue="NHZtAlSJ5j612ECEVxujOw=="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44445</v>
      </c>
      <c r="C8" s="65">
        <f>VLOOKUP($A8,'Return Data'!$B$7:$R$2843,4,0)</f>
        <v>49.3857</v>
      </c>
      <c r="D8" s="65">
        <f>VLOOKUP($A8,'Return Data'!$B$7:$R$2843,10,0)</f>
        <v>17.639600000000002</v>
      </c>
      <c r="E8" s="66">
        <f t="shared" ref="E8:E29" si="0">RANK(D8,D$8:D$29,0)</f>
        <v>5</v>
      </c>
      <c r="F8" s="65">
        <f>VLOOKUP($A8,'Return Data'!$B$7:$R$2843,11,0)</f>
        <v>13.7836</v>
      </c>
      <c r="G8" s="66">
        <f t="shared" ref="G8:G29" si="1">RANK(F8,F$8:F$29,0)</f>
        <v>10</v>
      </c>
      <c r="H8" s="65">
        <f>VLOOKUP($A8,'Return Data'!$B$7:$R$2843,12,0)</f>
        <v>18.698799999999999</v>
      </c>
      <c r="I8" s="66">
        <f t="shared" ref="I8:I29" si="2">RANK(H8,H$8:H$29,0)</f>
        <v>1</v>
      </c>
      <c r="J8" s="65">
        <f>VLOOKUP($A8,'Return Data'!$B$7:$R$2843,13,0)</f>
        <v>23.078399999999998</v>
      </c>
      <c r="K8" s="66">
        <f t="shared" ref="K8:K29" si="3">RANK(J8,J$8:J$29,0)</f>
        <v>1</v>
      </c>
      <c r="L8" s="65">
        <f>VLOOKUP($A8,'Return Data'!$B$7:$R$2843,17,0)</f>
        <v>12.2506</v>
      </c>
      <c r="M8" s="66">
        <f t="shared" ref="M8:M27" si="4">RANK(L8,L$8:L$29,0)</f>
        <v>6</v>
      </c>
      <c r="N8" s="65">
        <f>VLOOKUP($A8,'Return Data'!$B$7:$R$2843,14,0)</f>
        <v>8.3449000000000009</v>
      </c>
      <c r="O8" s="66">
        <f t="shared" ref="O8:O27" si="5">RANK(N8,N$8:N$29,0)</f>
        <v>9</v>
      </c>
      <c r="P8" s="65">
        <f>VLOOKUP($A8,'Return Data'!$B$7:$R$2843,15,0)</f>
        <v>7.4851000000000001</v>
      </c>
      <c r="Q8" s="66">
        <f t="shared" ref="Q8:Q27" si="6">RANK(P8,P$8:P$29,0)</f>
        <v>8</v>
      </c>
      <c r="R8" s="65">
        <f>VLOOKUP($A8,'Return Data'!$B$7:$R$2843,16,0)</f>
        <v>9.6687999999999992</v>
      </c>
      <c r="S8" s="67">
        <f t="shared" ref="S8:S29" si="7">RANK(R8,R$8:R$29,0)</f>
        <v>3</v>
      </c>
    </row>
    <row r="9" spans="1:20" x14ac:dyDescent="0.3">
      <c r="A9" s="63" t="s">
        <v>1635</v>
      </c>
      <c r="B9" s="64">
        <f>VLOOKUP($A9,'Return Data'!$B$7:$R$2843,3,0)</f>
        <v>44445</v>
      </c>
      <c r="C9" s="65">
        <f>VLOOKUP($A9,'Return Data'!$B$7:$R$2843,4,0)</f>
        <v>24.168500000000002</v>
      </c>
      <c r="D9" s="65">
        <f>VLOOKUP($A9,'Return Data'!$B$7:$R$2843,10,0)</f>
        <v>18.879200000000001</v>
      </c>
      <c r="E9" s="66">
        <f t="shared" si="0"/>
        <v>2</v>
      </c>
      <c r="F9" s="65">
        <f>VLOOKUP($A9,'Return Data'!$B$7:$R$2843,11,0)</f>
        <v>15.7851</v>
      </c>
      <c r="G9" s="66">
        <f t="shared" si="1"/>
        <v>4</v>
      </c>
      <c r="H9" s="65">
        <f>VLOOKUP($A9,'Return Data'!$B$7:$R$2843,12,0)</f>
        <v>14.1593</v>
      </c>
      <c r="I9" s="66">
        <f t="shared" si="2"/>
        <v>7</v>
      </c>
      <c r="J9" s="65">
        <f>VLOOKUP($A9,'Return Data'!$B$7:$R$2843,13,0)</f>
        <v>16.994399999999999</v>
      </c>
      <c r="K9" s="66">
        <f t="shared" si="3"/>
        <v>6</v>
      </c>
      <c r="L9" s="65">
        <f>VLOOKUP($A9,'Return Data'!$B$7:$R$2843,17,0)</f>
        <v>13.701700000000001</v>
      </c>
      <c r="M9" s="66">
        <f t="shared" si="4"/>
        <v>4</v>
      </c>
      <c r="N9" s="65">
        <f>VLOOKUP($A9,'Return Data'!$B$7:$R$2843,14,0)</f>
        <v>8.1516999999999999</v>
      </c>
      <c r="O9" s="66">
        <f t="shared" si="5"/>
        <v>12</v>
      </c>
      <c r="P9" s="65">
        <f>VLOOKUP($A9,'Return Data'!$B$7:$R$2843,15,0)</f>
        <v>7.4347000000000003</v>
      </c>
      <c r="Q9" s="66">
        <f t="shared" si="6"/>
        <v>9</v>
      </c>
      <c r="R9" s="65">
        <f>VLOOKUP($A9,'Return Data'!$B$7:$R$2843,16,0)</f>
        <v>8.2355999999999998</v>
      </c>
      <c r="S9" s="67">
        <f t="shared" si="7"/>
        <v>15</v>
      </c>
    </row>
    <row r="10" spans="1:20" x14ac:dyDescent="0.3">
      <c r="A10" s="63" t="s">
        <v>1636</v>
      </c>
      <c r="B10" s="64">
        <f>VLOOKUP($A10,'Return Data'!$B$7:$R$2843,3,0)</f>
        <v>44445</v>
      </c>
      <c r="C10" s="65">
        <f>VLOOKUP($A10,'Return Data'!$B$7:$R$2843,4,0)</f>
        <v>30.557099999999998</v>
      </c>
      <c r="D10" s="65">
        <f>VLOOKUP($A10,'Return Data'!$B$7:$R$2843,10,0)</f>
        <v>13.933299999999999</v>
      </c>
      <c r="E10" s="66">
        <f t="shared" si="0"/>
        <v>15</v>
      </c>
      <c r="F10" s="65">
        <f>VLOOKUP($A10,'Return Data'!$B$7:$R$2843,11,0)</f>
        <v>9.1866000000000003</v>
      </c>
      <c r="G10" s="66">
        <f t="shared" si="1"/>
        <v>20</v>
      </c>
      <c r="H10" s="65">
        <f>VLOOKUP($A10,'Return Data'!$B$7:$R$2843,12,0)</f>
        <v>7.8907999999999996</v>
      </c>
      <c r="I10" s="66">
        <f t="shared" si="2"/>
        <v>21</v>
      </c>
      <c r="J10" s="65">
        <f>VLOOKUP($A10,'Return Data'!$B$7:$R$2843,13,0)</f>
        <v>10.4093</v>
      </c>
      <c r="K10" s="66">
        <f t="shared" si="3"/>
        <v>20</v>
      </c>
      <c r="L10" s="65">
        <f>VLOOKUP($A10,'Return Data'!$B$7:$R$2843,17,0)</f>
        <v>10.1677</v>
      </c>
      <c r="M10" s="66">
        <f t="shared" si="4"/>
        <v>12</v>
      </c>
      <c r="N10" s="65">
        <f>VLOOKUP($A10,'Return Data'!$B$7:$R$2843,14,0)</f>
        <v>11.206799999999999</v>
      </c>
      <c r="O10" s="66">
        <f t="shared" si="5"/>
        <v>3</v>
      </c>
      <c r="P10" s="65">
        <f>VLOOKUP($A10,'Return Data'!$B$7:$R$2843,15,0)</f>
        <v>8.4041999999999994</v>
      </c>
      <c r="Q10" s="66">
        <f t="shared" si="6"/>
        <v>4</v>
      </c>
      <c r="R10" s="65">
        <f>VLOOKUP($A10,'Return Data'!$B$7:$R$2843,16,0)</f>
        <v>6.7891000000000004</v>
      </c>
      <c r="S10" s="67">
        <f t="shared" si="7"/>
        <v>20</v>
      </c>
    </row>
    <row r="11" spans="1:20" x14ac:dyDescent="0.3">
      <c r="A11" s="63" t="s">
        <v>1637</v>
      </c>
      <c r="B11" s="64">
        <f>VLOOKUP($A11,'Return Data'!$B$7:$R$2843,3,0)</f>
        <v>44445</v>
      </c>
      <c r="C11" s="65">
        <f>VLOOKUP($A11,'Return Data'!$B$7:$R$2843,4,0)</f>
        <v>34.818600000000004</v>
      </c>
      <c r="D11" s="65">
        <f>VLOOKUP($A11,'Return Data'!$B$7:$R$2843,10,0)</f>
        <v>13.0555</v>
      </c>
      <c r="E11" s="66">
        <f t="shared" si="0"/>
        <v>16</v>
      </c>
      <c r="F11" s="65">
        <f>VLOOKUP($A11,'Return Data'!$B$7:$R$2843,11,0)</f>
        <v>10.5837</v>
      </c>
      <c r="G11" s="66">
        <f t="shared" si="1"/>
        <v>18</v>
      </c>
      <c r="H11" s="65">
        <f>VLOOKUP($A11,'Return Data'!$B$7:$R$2843,12,0)</f>
        <v>10.8818</v>
      </c>
      <c r="I11" s="66">
        <f t="shared" si="2"/>
        <v>16</v>
      </c>
      <c r="J11" s="65">
        <f>VLOOKUP($A11,'Return Data'!$B$7:$R$2843,13,0)</f>
        <v>12.3093</v>
      </c>
      <c r="K11" s="66">
        <f t="shared" si="3"/>
        <v>16</v>
      </c>
      <c r="L11" s="65">
        <f>VLOOKUP($A11,'Return Data'!$B$7:$R$2843,17,0)</f>
        <v>9.5427</v>
      </c>
      <c r="M11" s="66">
        <f t="shared" si="4"/>
        <v>14</v>
      </c>
      <c r="N11" s="65">
        <f>VLOOKUP($A11,'Return Data'!$B$7:$R$2843,14,0)</f>
        <v>8.2926000000000002</v>
      </c>
      <c r="O11" s="66">
        <f t="shared" si="5"/>
        <v>11</v>
      </c>
      <c r="P11" s="65">
        <f>VLOOKUP($A11,'Return Data'!$B$7:$R$2843,15,0)</f>
        <v>7.2373000000000003</v>
      </c>
      <c r="Q11" s="66">
        <f t="shared" si="6"/>
        <v>11</v>
      </c>
      <c r="R11" s="65">
        <f>VLOOKUP($A11,'Return Data'!$B$7:$R$2843,16,0)</f>
        <v>7.6311999999999998</v>
      </c>
      <c r="S11" s="67">
        <f t="shared" si="7"/>
        <v>16</v>
      </c>
    </row>
    <row r="12" spans="1:20" x14ac:dyDescent="0.3">
      <c r="A12" s="63" t="s">
        <v>1638</v>
      </c>
      <c r="B12" s="64">
        <f>VLOOKUP($A12,'Return Data'!$B$7:$R$2843,3,0)</f>
        <v>44445</v>
      </c>
      <c r="C12" s="65">
        <f>VLOOKUP($A12,'Return Data'!$B$7:$R$2843,4,0)</f>
        <v>22.900200000000002</v>
      </c>
      <c r="D12" s="65">
        <f>VLOOKUP($A12,'Return Data'!$B$7:$R$2843,10,0)</f>
        <v>18.023499999999999</v>
      </c>
      <c r="E12" s="66">
        <f t="shared" si="0"/>
        <v>4</v>
      </c>
      <c r="F12" s="65">
        <f>VLOOKUP($A12,'Return Data'!$B$7:$R$2843,11,0)</f>
        <v>15.3895</v>
      </c>
      <c r="G12" s="66">
        <f t="shared" si="1"/>
        <v>6</v>
      </c>
      <c r="H12" s="65">
        <f>VLOOKUP($A12,'Return Data'!$B$7:$R$2843,12,0)</f>
        <v>11.93</v>
      </c>
      <c r="I12" s="66">
        <f t="shared" si="2"/>
        <v>10</v>
      </c>
      <c r="J12" s="65">
        <f>VLOOKUP($A12,'Return Data'!$B$7:$R$2843,13,0)</f>
        <v>13.2186</v>
      </c>
      <c r="K12" s="66">
        <f t="shared" si="3"/>
        <v>14</v>
      </c>
      <c r="L12" s="65">
        <f>VLOOKUP($A12,'Return Data'!$B$7:$R$2843,17,0)</f>
        <v>11.7311</v>
      </c>
      <c r="M12" s="66">
        <f t="shared" si="4"/>
        <v>8</v>
      </c>
      <c r="N12" s="65">
        <f>VLOOKUP($A12,'Return Data'!$B$7:$R$2843,14,0)</f>
        <v>2.6919</v>
      </c>
      <c r="O12" s="66">
        <f t="shared" si="5"/>
        <v>20</v>
      </c>
      <c r="P12" s="65">
        <f>VLOOKUP($A12,'Return Data'!$B$7:$R$2843,15,0)</f>
        <v>4.4352999999999998</v>
      </c>
      <c r="Q12" s="66">
        <f t="shared" si="6"/>
        <v>20</v>
      </c>
      <c r="R12" s="65">
        <f>VLOOKUP($A12,'Return Data'!$B$7:$R$2843,16,0)</f>
        <v>6.8647999999999998</v>
      </c>
      <c r="S12" s="67">
        <f t="shared" si="7"/>
        <v>19</v>
      </c>
    </row>
    <row r="13" spans="1:20" x14ac:dyDescent="0.3">
      <c r="A13" s="63" t="s">
        <v>1639</v>
      </c>
      <c r="B13" s="64">
        <f>VLOOKUP($A13,'Return Data'!$B$7:$R$2843,3,0)</f>
        <v>44445</v>
      </c>
      <c r="C13" s="65">
        <f>VLOOKUP($A13,'Return Data'!$B$7:$R$2843,4,0)</f>
        <v>86.422288803706394</v>
      </c>
      <c r="D13" s="65">
        <f>VLOOKUP($A13,'Return Data'!$B$7:$R$2843,10,0)</f>
        <v>17.396599999999999</v>
      </c>
      <c r="E13" s="66">
        <f t="shared" si="0"/>
        <v>6</v>
      </c>
      <c r="F13" s="65">
        <f>VLOOKUP($A13,'Return Data'!$B$7:$R$2843,11,0)</f>
        <v>14.7027</v>
      </c>
      <c r="G13" s="66">
        <f t="shared" si="1"/>
        <v>7</v>
      </c>
      <c r="H13" s="65">
        <f>VLOOKUP($A13,'Return Data'!$B$7:$R$2843,12,0)</f>
        <v>14.2675</v>
      </c>
      <c r="I13" s="66">
        <f t="shared" si="2"/>
        <v>6</v>
      </c>
      <c r="J13" s="65">
        <f>VLOOKUP($A13,'Return Data'!$B$7:$R$2843,13,0)</f>
        <v>15.517200000000001</v>
      </c>
      <c r="K13" s="66">
        <f t="shared" si="3"/>
        <v>7</v>
      </c>
      <c r="L13" s="65">
        <f>VLOOKUP($A13,'Return Data'!$B$7:$R$2843,17,0)</f>
        <v>13.982699999999999</v>
      </c>
      <c r="M13" s="66">
        <f t="shared" si="4"/>
        <v>3</v>
      </c>
      <c r="N13" s="65">
        <f>VLOOKUP($A13,'Return Data'!$B$7:$R$2843,14,0)</f>
        <v>11.6778</v>
      </c>
      <c r="O13" s="66">
        <f t="shared" si="5"/>
        <v>2</v>
      </c>
      <c r="P13" s="65">
        <f>VLOOKUP($A13,'Return Data'!$B$7:$R$2843,15,0)</f>
        <v>8.9540000000000006</v>
      </c>
      <c r="Q13" s="66">
        <f t="shared" si="6"/>
        <v>3</v>
      </c>
      <c r="R13" s="65">
        <f>VLOOKUP($A13,'Return Data'!$B$7:$R$2843,16,0)</f>
        <v>8.6552000000000007</v>
      </c>
      <c r="S13" s="67">
        <f t="shared" si="7"/>
        <v>8</v>
      </c>
    </row>
    <row r="14" spans="1:20" x14ac:dyDescent="0.3">
      <c r="A14" s="63" t="s">
        <v>1640</v>
      </c>
      <c r="B14" s="64">
        <f>VLOOKUP($A14,'Return Data'!$B$7:$R$2843,3,0)</f>
        <v>44445</v>
      </c>
      <c r="C14" s="65">
        <f>VLOOKUP($A14,'Return Data'!$B$7:$R$2843,4,0)</f>
        <v>43.923900000000003</v>
      </c>
      <c r="D14" s="65">
        <f>VLOOKUP($A14,'Return Data'!$B$7:$R$2843,10,0)</f>
        <v>15.2044</v>
      </c>
      <c r="E14" s="66">
        <f t="shared" si="0"/>
        <v>11</v>
      </c>
      <c r="F14" s="65">
        <f>VLOOKUP($A14,'Return Data'!$B$7:$R$2843,11,0)</f>
        <v>14.266299999999999</v>
      </c>
      <c r="G14" s="66">
        <f t="shared" si="1"/>
        <v>8</v>
      </c>
      <c r="H14" s="65">
        <f>VLOOKUP($A14,'Return Data'!$B$7:$R$2843,12,0)</f>
        <v>12.6684</v>
      </c>
      <c r="I14" s="66">
        <f t="shared" si="2"/>
        <v>8</v>
      </c>
      <c r="J14" s="65">
        <f>VLOOKUP($A14,'Return Data'!$B$7:$R$2843,13,0)</f>
        <v>15.216100000000001</v>
      </c>
      <c r="K14" s="66">
        <f t="shared" si="3"/>
        <v>8</v>
      </c>
      <c r="L14" s="65">
        <f>VLOOKUP($A14,'Return Data'!$B$7:$R$2843,17,0)</f>
        <v>10.9856</v>
      </c>
      <c r="M14" s="66">
        <f t="shared" si="4"/>
        <v>10</v>
      </c>
      <c r="N14" s="65">
        <f>VLOOKUP($A14,'Return Data'!$B$7:$R$2843,14,0)</f>
        <v>6.3659999999999997</v>
      </c>
      <c r="O14" s="66">
        <f t="shared" si="5"/>
        <v>17</v>
      </c>
      <c r="P14" s="65">
        <f>VLOOKUP($A14,'Return Data'!$B$7:$R$2843,15,0)</f>
        <v>5.9352</v>
      </c>
      <c r="Q14" s="66">
        <f t="shared" si="6"/>
        <v>17</v>
      </c>
      <c r="R14" s="65">
        <f>VLOOKUP($A14,'Return Data'!$B$7:$R$2843,16,0)</f>
        <v>8.9581</v>
      </c>
      <c r="S14" s="67">
        <f t="shared" si="7"/>
        <v>7</v>
      </c>
    </row>
    <row r="15" spans="1:20" x14ac:dyDescent="0.3">
      <c r="A15" s="63" t="s">
        <v>1641</v>
      </c>
      <c r="B15" s="64">
        <f>VLOOKUP($A15,'Return Data'!$B$7:$R$2843,3,0)</f>
        <v>44445</v>
      </c>
      <c r="C15" s="65">
        <f>VLOOKUP($A15,'Return Data'!$B$7:$R$2843,4,0)</f>
        <v>67.750399999999999</v>
      </c>
      <c r="D15" s="65">
        <f>VLOOKUP($A15,'Return Data'!$B$7:$R$2843,10,0)</f>
        <v>11.313499999999999</v>
      </c>
      <c r="E15" s="66">
        <f t="shared" si="0"/>
        <v>19</v>
      </c>
      <c r="F15" s="65">
        <f>VLOOKUP($A15,'Return Data'!$B$7:$R$2843,11,0)</f>
        <v>11.3064</v>
      </c>
      <c r="G15" s="66">
        <f t="shared" si="1"/>
        <v>16</v>
      </c>
      <c r="H15" s="65">
        <f>VLOOKUP($A15,'Return Data'!$B$7:$R$2843,12,0)</f>
        <v>11.3108</v>
      </c>
      <c r="I15" s="66">
        <f t="shared" si="2"/>
        <v>14</v>
      </c>
      <c r="J15" s="65">
        <f>VLOOKUP($A15,'Return Data'!$B$7:$R$2843,13,0)</f>
        <v>14.4733</v>
      </c>
      <c r="K15" s="66">
        <f t="shared" si="3"/>
        <v>10</v>
      </c>
      <c r="L15" s="65">
        <f>VLOOKUP($A15,'Return Data'!$B$7:$R$2843,17,0)</f>
        <v>9.4204000000000008</v>
      </c>
      <c r="M15" s="66">
        <f t="shared" si="4"/>
        <v>15</v>
      </c>
      <c r="N15" s="65">
        <f>VLOOKUP($A15,'Return Data'!$B$7:$R$2843,14,0)</f>
        <v>8.0028000000000006</v>
      </c>
      <c r="O15" s="66">
        <f t="shared" si="5"/>
        <v>14</v>
      </c>
      <c r="P15" s="65">
        <f>VLOOKUP($A15,'Return Data'!$B$7:$R$2843,15,0)</f>
        <v>6.6097000000000001</v>
      </c>
      <c r="Q15" s="66">
        <f t="shared" si="6"/>
        <v>16</v>
      </c>
      <c r="R15" s="65">
        <f>VLOOKUP($A15,'Return Data'!$B$7:$R$2843,16,0)</f>
        <v>9.5608000000000004</v>
      </c>
      <c r="S15" s="67">
        <f t="shared" si="7"/>
        <v>4</v>
      </c>
    </row>
    <row r="16" spans="1:20" x14ac:dyDescent="0.3">
      <c r="A16" s="63" t="s">
        <v>1643</v>
      </c>
      <c r="B16" s="64">
        <f>VLOOKUP($A16,'Return Data'!$B$7:$R$2843,3,0)</f>
        <v>44445</v>
      </c>
      <c r="C16" s="65">
        <f>VLOOKUP($A16,'Return Data'!$B$7:$R$2843,4,0)</f>
        <v>58.2791</v>
      </c>
      <c r="D16" s="65">
        <f>VLOOKUP($A16,'Return Data'!$B$7:$R$2843,10,0)</f>
        <v>14.344900000000001</v>
      </c>
      <c r="E16" s="66">
        <f t="shared" si="0"/>
        <v>12</v>
      </c>
      <c r="F16" s="65">
        <f>VLOOKUP($A16,'Return Data'!$B$7:$R$2843,11,0)</f>
        <v>16.359200000000001</v>
      </c>
      <c r="G16" s="66">
        <f t="shared" si="1"/>
        <v>3</v>
      </c>
      <c r="H16" s="65">
        <f>VLOOKUP($A16,'Return Data'!$B$7:$R$2843,12,0)</f>
        <v>17.6904</v>
      </c>
      <c r="I16" s="66">
        <f t="shared" si="2"/>
        <v>2</v>
      </c>
      <c r="J16" s="65">
        <f>VLOOKUP($A16,'Return Data'!$B$7:$R$2843,13,0)</f>
        <v>20.0367</v>
      </c>
      <c r="K16" s="66">
        <f t="shared" si="3"/>
        <v>2</v>
      </c>
      <c r="L16" s="65">
        <f>VLOOKUP($A16,'Return Data'!$B$7:$R$2843,17,0)</f>
        <v>12.600199999999999</v>
      </c>
      <c r="M16" s="66">
        <f t="shared" si="4"/>
        <v>5</v>
      </c>
      <c r="N16" s="65">
        <f>VLOOKUP($A16,'Return Data'!$B$7:$R$2843,14,0)</f>
        <v>10.1113</v>
      </c>
      <c r="O16" s="66">
        <f t="shared" si="5"/>
        <v>6</v>
      </c>
      <c r="P16" s="65">
        <f>VLOOKUP($A16,'Return Data'!$B$7:$R$2843,15,0)</f>
        <v>8.0518999999999998</v>
      </c>
      <c r="Q16" s="66">
        <f t="shared" si="6"/>
        <v>7</v>
      </c>
      <c r="R16" s="65">
        <f>VLOOKUP($A16,'Return Data'!$B$7:$R$2843,16,0)</f>
        <v>10.465299999999999</v>
      </c>
      <c r="S16" s="67">
        <f t="shared" si="7"/>
        <v>1</v>
      </c>
    </row>
    <row r="17" spans="1:19" x14ac:dyDescent="0.3">
      <c r="A17" s="63" t="s">
        <v>1644</v>
      </c>
      <c r="B17" s="64">
        <f>VLOOKUP($A17,'Return Data'!$B$7:$R$2843,3,0)</f>
        <v>44445</v>
      </c>
      <c r="C17" s="65">
        <f>VLOOKUP($A17,'Return Data'!$B$7:$R$2843,4,0)</f>
        <v>45.817900000000002</v>
      </c>
      <c r="D17" s="65">
        <f>VLOOKUP($A17,'Return Data'!$B$7:$R$2843,10,0)</f>
        <v>16.6236</v>
      </c>
      <c r="E17" s="66">
        <f t="shared" si="0"/>
        <v>8</v>
      </c>
      <c r="F17" s="65">
        <f>VLOOKUP($A17,'Return Data'!$B$7:$R$2843,11,0)</f>
        <v>13.898899999999999</v>
      </c>
      <c r="G17" s="66">
        <f t="shared" si="1"/>
        <v>9</v>
      </c>
      <c r="H17" s="65">
        <f>VLOOKUP($A17,'Return Data'!$B$7:$R$2843,12,0)</f>
        <v>11.6737</v>
      </c>
      <c r="I17" s="66">
        <f t="shared" si="2"/>
        <v>11</v>
      </c>
      <c r="J17" s="65">
        <f>VLOOKUP($A17,'Return Data'!$B$7:$R$2843,13,0)</f>
        <v>14.6046</v>
      </c>
      <c r="K17" s="66">
        <f t="shared" si="3"/>
        <v>9</v>
      </c>
      <c r="L17" s="65">
        <f>VLOOKUP($A17,'Return Data'!$B$7:$R$2843,17,0)</f>
        <v>10.711</v>
      </c>
      <c r="M17" s="66">
        <f t="shared" si="4"/>
        <v>11</v>
      </c>
      <c r="N17" s="65">
        <f>VLOOKUP($A17,'Return Data'!$B$7:$R$2843,14,0)</f>
        <v>9.3384999999999998</v>
      </c>
      <c r="O17" s="66">
        <f t="shared" si="5"/>
        <v>7</v>
      </c>
      <c r="P17" s="65">
        <f>VLOOKUP($A17,'Return Data'!$B$7:$R$2843,15,0)</f>
        <v>7.1866000000000003</v>
      </c>
      <c r="Q17" s="66">
        <f t="shared" si="6"/>
        <v>12</v>
      </c>
      <c r="R17" s="65">
        <f>VLOOKUP($A17,'Return Data'!$B$7:$R$2843,16,0)</f>
        <v>9.0626999999999995</v>
      </c>
      <c r="S17" s="67">
        <f t="shared" si="7"/>
        <v>6</v>
      </c>
    </row>
    <row r="18" spans="1:19" x14ac:dyDescent="0.3">
      <c r="A18" s="63" t="s">
        <v>1645</v>
      </c>
      <c r="B18" s="64">
        <f>VLOOKUP($A18,'Return Data'!$B$7:$R$2843,3,0)</f>
        <v>44445</v>
      </c>
      <c r="C18" s="65">
        <f>VLOOKUP($A18,'Return Data'!$B$7:$R$2843,4,0)</f>
        <v>54.195599999999999</v>
      </c>
      <c r="D18" s="65">
        <f>VLOOKUP($A18,'Return Data'!$B$7:$R$2843,10,0)</f>
        <v>14.146100000000001</v>
      </c>
      <c r="E18" s="66">
        <f t="shared" si="0"/>
        <v>13</v>
      </c>
      <c r="F18" s="65">
        <f>VLOOKUP($A18,'Return Data'!$B$7:$R$2843,11,0)</f>
        <v>11.5932</v>
      </c>
      <c r="G18" s="66">
        <f t="shared" si="1"/>
        <v>14</v>
      </c>
      <c r="H18" s="65">
        <f>VLOOKUP($A18,'Return Data'!$B$7:$R$2843,12,0)</f>
        <v>11.5783</v>
      </c>
      <c r="I18" s="66">
        <f t="shared" si="2"/>
        <v>12</v>
      </c>
      <c r="J18" s="65">
        <f>VLOOKUP($A18,'Return Data'!$B$7:$R$2843,13,0)</f>
        <v>13.801500000000001</v>
      </c>
      <c r="K18" s="66">
        <f t="shared" si="3"/>
        <v>11</v>
      </c>
      <c r="L18" s="65">
        <f>VLOOKUP($A18,'Return Data'!$B$7:$R$2843,17,0)</f>
        <v>11.912699999999999</v>
      </c>
      <c r="M18" s="66">
        <f t="shared" si="4"/>
        <v>7</v>
      </c>
      <c r="N18" s="65">
        <f>VLOOKUP($A18,'Return Data'!$B$7:$R$2843,14,0)</f>
        <v>10.184100000000001</v>
      </c>
      <c r="O18" s="66">
        <f t="shared" si="5"/>
        <v>5</v>
      </c>
      <c r="P18" s="65">
        <f>VLOOKUP($A18,'Return Data'!$B$7:$R$2843,15,0)</f>
        <v>9.2850000000000001</v>
      </c>
      <c r="Q18" s="66">
        <f t="shared" si="6"/>
        <v>1</v>
      </c>
      <c r="R18" s="65">
        <f>VLOOKUP($A18,'Return Data'!$B$7:$R$2843,16,0)</f>
        <v>10.1698</v>
      </c>
      <c r="S18" s="67">
        <f t="shared" si="7"/>
        <v>2</v>
      </c>
    </row>
    <row r="19" spans="1:19" x14ac:dyDescent="0.3">
      <c r="A19" s="63" t="s">
        <v>1646</v>
      </c>
      <c r="B19" s="64">
        <f>VLOOKUP($A19,'Return Data'!$B$7:$R$2843,3,0)</f>
        <v>44445</v>
      </c>
      <c r="C19" s="65">
        <f>VLOOKUP($A19,'Return Data'!$B$7:$R$2843,4,0)</f>
        <v>26.009699999999999</v>
      </c>
      <c r="D19" s="65">
        <f>VLOOKUP($A19,'Return Data'!$B$7:$R$2843,10,0)</f>
        <v>14.065099999999999</v>
      </c>
      <c r="E19" s="66">
        <f t="shared" si="0"/>
        <v>14</v>
      </c>
      <c r="F19" s="65">
        <f>VLOOKUP($A19,'Return Data'!$B$7:$R$2843,11,0)</f>
        <v>10.7918</v>
      </c>
      <c r="G19" s="66">
        <f t="shared" si="1"/>
        <v>17</v>
      </c>
      <c r="H19" s="65">
        <f>VLOOKUP($A19,'Return Data'!$B$7:$R$2843,12,0)</f>
        <v>9.9635999999999996</v>
      </c>
      <c r="I19" s="66">
        <f t="shared" si="2"/>
        <v>18</v>
      </c>
      <c r="J19" s="65">
        <f>VLOOKUP($A19,'Return Data'!$B$7:$R$2843,13,0)</f>
        <v>11.714600000000001</v>
      </c>
      <c r="K19" s="66">
        <f t="shared" si="3"/>
        <v>19</v>
      </c>
      <c r="L19" s="65">
        <f>VLOOKUP($A19,'Return Data'!$B$7:$R$2843,17,0)</f>
        <v>9.1247000000000007</v>
      </c>
      <c r="M19" s="66">
        <f t="shared" si="4"/>
        <v>18</v>
      </c>
      <c r="N19" s="65">
        <f>VLOOKUP($A19,'Return Data'!$B$7:$R$2843,14,0)</f>
        <v>8.0157000000000007</v>
      </c>
      <c r="O19" s="66">
        <f t="shared" si="5"/>
        <v>13</v>
      </c>
      <c r="P19" s="65">
        <f>VLOOKUP($A19,'Return Data'!$B$7:$R$2843,15,0)</f>
        <v>6.9370000000000003</v>
      </c>
      <c r="Q19" s="66">
        <f t="shared" si="6"/>
        <v>14</v>
      </c>
      <c r="R19" s="65">
        <f>VLOOKUP($A19,'Return Data'!$B$7:$R$2843,16,0)</f>
        <v>8.6382999999999992</v>
      </c>
      <c r="S19" s="67">
        <f t="shared" si="7"/>
        <v>10</v>
      </c>
    </row>
    <row r="20" spans="1:19" x14ac:dyDescent="0.3">
      <c r="A20" s="63" t="s">
        <v>1647</v>
      </c>
      <c r="B20" s="64">
        <f>VLOOKUP($A20,'Return Data'!$B$7:$R$2843,3,0)</f>
        <v>44445</v>
      </c>
      <c r="C20" s="65">
        <f>VLOOKUP($A20,'Return Data'!$B$7:$R$2843,4,0)</f>
        <v>15.9415</v>
      </c>
      <c r="D20" s="65">
        <f>VLOOKUP($A20,'Return Data'!$B$7:$R$2843,10,0)</f>
        <v>6.6722000000000001</v>
      </c>
      <c r="E20" s="66">
        <f t="shared" si="0"/>
        <v>22</v>
      </c>
      <c r="F20" s="65">
        <f>VLOOKUP($A20,'Return Data'!$B$7:$R$2843,11,0)</f>
        <v>5.8295000000000003</v>
      </c>
      <c r="G20" s="66">
        <f t="shared" si="1"/>
        <v>22</v>
      </c>
      <c r="H20" s="65">
        <f>VLOOKUP($A20,'Return Data'!$B$7:$R$2843,12,0)</f>
        <v>9.8111999999999995</v>
      </c>
      <c r="I20" s="66">
        <f t="shared" si="2"/>
        <v>19</v>
      </c>
      <c r="J20" s="65">
        <f>VLOOKUP($A20,'Return Data'!$B$7:$R$2843,13,0)</f>
        <v>13.710599999999999</v>
      </c>
      <c r="K20" s="66">
        <f t="shared" si="3"/>
        <v>12</v>
      </c>
      <c r="L20" s="65">
        <f>VLOOKUP($A20,'Return Data'!$B$7:$R$2843,17,0)</f>
        <v>8.4379000000000008</v>
      </c>
      <c r="M20" s="66">
        <f t="shared" si="4"/>
        <v>19</v>
      </c>
      <c r="N20" s="65">
        <f>VLOOKUP($A20,'Return Data'!$B$7:$R$2843,14,0)</f>
        <v>6.7855999999999996</v>
      </c>
      <c r="O20" s="66">
        <f t="shared" si="5"/>
        <v>16</v>
      </c>
      <c r="P20" s="65">
        <f>VLOOKUP($A20,'Return Data'!$B$7:$R$2843,15,0)</f>
        <v>8.2218999999999998</v>
      </c>
      <c r="Q20" s="66">
        <f t="shared" si="6"/>
        <v>6</v>
      </c>
      <c r="R20" s="65">
        <f>VLOOKUP($A20,'Return Data'!$B$7:$R$2843,16,0)</f>
        <v>8.4221000000000004</v>
      </c>
      <c r="S20" s="67">
        <f t="shared" si="7"/>
        <v>12</v>
      </c>
    </row>
    <row r="21" spans="1:19" x14ac:dyDescent="0.3">
      <c r="A21" s="63" t="s">
        <v>1648</v>
      </c>
      <c r="B21" s="64">
        <f>VLOOKUP($A21,'Return Data'!$B$7:$R$2843,3,0)</f>
        <v>44445</v>
      </c>
      <c r="C21" s="65">
        <f>VLOOKUP($A21,'Return Data'!$B$7:$R$2843,4,0)</f>
        <v>41.883299999999998</v>
      </c>
      <c r="D21" s="65">
        <f>VLOOKUP($A21,'Return Data'!$B$7:$R$2843,10,0)</f>
        <v>16.729800000000001</v>
      </c>
      <c r="E21" s="66">
        <f t="shared" si="0"/>
        <v>7</v>
      </c>
      <c r="F21" s="65">
        <f>VLOOKUP($A21,'Return Data'!$B$7:$R$2843,11,0)</f>
        <v>17.0425</v>
      </c>
      <c r="G21" s="66">
        <f t="shared" si="1"/>
        <v>1</v>
      </c>
      <c r="H21" s="65">
        <f>VLOOKUP($A21,'Return Data'!$B$7:$R$2843,12,0)</f>
        <v>16.304200000000002</v>
      </c>
      <c r="I21" s="66">
        <f t="shared" si="2"/>
        <v>3</v>
      </c>
      <c r="J21" s="65">
        <f>VLOOKUP($A21,'Return Data'!$B$7:$R$2843,13,0)</f>
        <v>19.354700000000001</v>
      </c>
      <c r="K21" s="66">
        <f t="shared" si="3"/>
        <v>5</v>
      </c>
      <c r="L21" s="65">
        <f>VLOOKUP($A21,'Return Data'!$B$7:$R$2843,17,0)</f>
        <v>15.1228</v>
      </c>
      <c r="M21" s="66">
        <f t="shared" si="4"/>
        <v>1</v>
      </c>
      <c r="N21" s="65">
        <f>VLOOKUP($A21,'Return Data'!$B$7:$R$2843,14,0)</f>
        <v>11.8629</v>
      </c>
      <c r="O21" s="66">
        <f t="shared" si="5"/>
        <v>1</v>
      </c>
      <c r="P21" s="65">
        <f>VLOOKUP($A21,'Return Data'!$B$7:$R$2843,15,0)</f>
        <v>9.2197999999999993</v>
      </c>
      <c r="Q21" s="66">
        <f t="shared" si="6"/>
        <v>2</v>
      </c>
      <c r="R21" s="65">
        <f>VLOOKUP($A21,'Return Data'!$B$7:$R$2843,16,0)</f>
        <v>8.3912999999999993</v>
      </c>
      <c r="S21" s="67">
        <f t="shared" si="7"/>
        <v>13</v>
      </c>
    </row>
    <row r="22" spans="1:19" x14ac:dyDescent="0.3">
      <c r="A22" s="63" t="s">
        <v>1649</v>
      </c>
      <c r="B22" s="64">
        <f>VLOOKUP($A22,'Return Data'!$B$7:$R$2843,3,0)</f>
        <v>44445</v>
      </c>
      <c r="C22" s="65">
        <f>VLOOKUP($A22,'Return Data'!$B$7:$R$2843,4,0)</f>
        <v>42.799199999999999</v>
      </c>
      <c r="D22" s="65">
        <f>VLOOKUP($A22,'Return Data'!$B$7:$R$2843,10,0)</f>
        <v>15.3512</v>
      </c>
      <c r="E22" s="66">
        <f t="shared" si="0"/>
        <v>10</v>
      </c>
      <c r="F22" s="65">
        <f>VLOOKUP($A22,'Return Data'!$B$7:$R$2843,11,0)</f>
        <v>12.9208</v>
      </c>
      <c r="G22" s="66">
        <f t="shared" si="1"/>
        <v>11</v>
      </c>
      <c r="H22" s="65">
        <f>VLOOKUP($A22,'Return Data'!$B$7:$R$2843,12,0)</f>
        <v>11.5266</v>
      </c>
      <c r="I22" s="66">
        <f t="shared" si="2"/>
        <v>13</v>
      </c>
      <c r="J22" s="65">
        <f>VLOOKUP($A22,'Return Data'!$B$7:$R$2843,13,0)</f>
        <v>13.1417</v>
      </c>
      <c r="K22" s="66">
        <f t="shared" si="3"/>
        <v>15</v>
      </c>
      <c r="L22" s="65">
        <f>VLOOKUP($A22,'Return Data'!$B$7:$R$2843,17,0)</f>
        <v>9.3759999999999994</v>
      </c>
      <c r="M22" s="66">
        <f t="shared" si="4"/>
        <v>17</v>
      </c>
      <c r="N22" s="65">
        <f>VLOOKUP($A22,'Return Data'!$B$7:$R$2843,14,0)</f>
        <v>8.6738999999999997</v>
      </c>
      <c r="O22" s="66">
        <f t="shared" si="5"/>
        <v>8</v>
      </c>
      <c r="P22" s="65">
        <f>VLOOKUP($A22,'Return Data'!$B$7:$R$2843,15,0)</f>
        <v>7.1741000000000001</v>
      </c>
      <c r="Q22" s="66">
        <f t="shared" si="6"/>
        <v>13</v>
      </c>
      <c r="R22" s="65">
        <f>VLOOKUP($A22,'Return Data'!$B$7:$R$2843,16,0)</f>
        <v>6.1162999999999998</v>
      </c>
      <c r="S22" s="67">
        <f t="shared" si="7"/>
        <v>21</v>
      </c>
    </row>
    <row r="23" spans="1:19" x14ac:dyDescent="0.3">
      <c r="A23" s="63" t="s">
        <v>1650</v>
      </c>
      <c r="B23" s="64">
        <f>VLOOKUP($A23,'Return Data'!$B$7:$R$2843,3,0)</f>
        <v>44445</v>
      </c>
      <c r="C23" s="65">
        <f>VLOOKUP($A23,'Return Data'!$B$7:$R$2843,4,0)</f>
        <v>67.094999999999999</v>
      </c>
      <c r="D23" s="65">
        <f>VLOOKUP($A23,'Return Data'!$B$7:$R$2843,10,0)</f>
        <v>18.3109</v>
      </c>
      <c r="E23" s="66">
        <f t="shared" si="0"/>
        <v>3</v>
      </c>
      <c r="F23" s="65">
        <f>VLOOKUP($A23,'Return Data'!$B$7:$R$2843,11,0)</f>
        <v>12.1882</v>
      </c>
      <c r="G23" s="66">
        <f t="shared" si="1"/>
        <v>13</v>
      </c>
      <c r="H23" s="65">
        <f>VLOOKUP($A23,'Return Data'!$B$7:$R$2843,12,0)</f>
        <v>10.276400000000001</v>
      </c>
      <c r="I23" s="66">
        <f t="shared" si="2"/>
        <v>17</v>
      </c>
      <c r="J23" s="65">
        <f>VLOOKUP($A23,'Return Data'!$B$7:$R$2843,13,0)</f>
        <v>11.9816</v>
      </c>
      <c r="K23" s="66">
        <f t="shared" si="3"/>
        <v>18</v>
      </c>
      <c r="L23" s="65">
        <f>VLOOKUP($A23,'Return Data'!$B$7:$R$2843,17,0)</f>
        <v>9.3963000000000001</v>
      </c>
      <c r="M23" s="66">
        <f t="shared" si="4"/>
        <v>16</v>
      </c>
      <c r="N23" s="65">
        <f>VLOOKUP($A23,'Return Data'!$B$7:$R$2843,14,0)</f>
        <v>8.3215000000000003</v>
      </c>
      <c r="O23" s="66">
        <f t="shared" si="5"/>
        <v>10</v>
      </c>
      <c r="P23" s="65">
        <f>VLOOKUP($A23,'Return Data'!$B$7:$R$2843,15,0)</f>
        <v>6.7607999999999997</v>
      </c>
      <c r="Q23" s="66">
        <f t="shared" si="6"/>
        <v>15</v>
      </c>
      <c r="R23" s="65">
        <f>VLOOKUP($A23,'Return Data'!$B$7:$R$2843,16,0)</f>
        <v>8.4562000000000008</v>
      </c>
      <c r="S23" s="67">
        <f t="shared" si="7"/>
        <v>11</v>
      </c>
    </row>
    <row r="24" spans="1:19" x14ac:dyDescent="0.3">
      <c r="A24" s="63" t="s">
        <v>2012</v>
      </c>
      <c r="B24" s="64">
        <f>VLOOKUP($A24,'Return Data'!$B$7:$R$2843,3,0)</f>
        <v>44445</v>
      </c>
      <c r="C24" s="65">
        <f>VLOOKUP($A24,'Return Data'!$B$7:$R$2843,4,0)</f>
        <v>22.033799999999999</v>
      </c>
      <c r="D24" s="65">
        <f>VLOOKUP($A24,'Return Data'!$B$7:$R$2843,10,0)</f>
        <v>10.744999999999999</v>
      </c>
      <c r="E24" s="66">
        <f t="shared" si="0"/>
        <v>21</v>
      </c>
      <c r="F24" s="65">
        <f>VLOOKUP($A24,'Return Data'!$B$7:$R$2843,11,0)</f>
        <v>7.0176999999999996</v>
      </c>
      <c r="G24" s="66">
        <f t="shared" si="1"/>
        <v>21</v>
      </c>
      <c r="H24" s="65">
        <f>VLOOKUP($A24,'Return Data'!$B$7:$R$2843,12,0)</f>
        <v>8.8382000000000005</v>
      </c>
      <c r="I24" s="66">
        <f t="shared" si="2"/>
        <v>20</v>
      </c>
      <c r="J24" s="65">
        <f>VLOOKUP($A24,'Return Data'!$B$7:$R$2843,13,0)</f>
        <v>9.9286999999999992</v>
      </c>
      <c r="K24" s="66">
        <f t="shared" si="3"/>
        <v>21</v>
      </c>
      <c r="L24" s="65">
        <f>VLOOKUP($A24,'Return Data'!$B$7:$R$2843,17,0)</f>
        <v>7.2374000000000001</v>
      </c>
      <c r="M24" s="66">
        <f t="shared" si="4"/>
        <v>20</v>
      </c>
      <c r="N24" s="65">
        <f>VLOOKUP($A24,'Return Data'!$B$7:$R$2843,14,0)</f>
        <v>6.2114000000000003</v>
      </c>
      <c r="O24" s="66">
        <f t="shared" si="5"/>
        <v>18</v>
      </c>
      <c r="P24" s="65">
        <f>VLOOKUP($A24,'Return Data'!$B$7:$R$2843,15,0)</f>
        <v>5.7138999999999998</v>
      </c>
      <c r="Q24" s="66">
        <f t="shared" si="6"/>
        <v>18</v>
      </c>
      <c r="R24" s="65">
        <f>VLOOKUP($A24,'Return Data'!$B$7:$R$2843,16,0)</f>
        <v>7.3661000000000003</v>
      </c>
      <c r="S24" s="67">
        <f t="shared" si="7"/>
        <v>17</v>
      </c>
    </row>
    <row r="25" spans="1:19" x14ac:dyDescent="0.3">
      <c r="A25" s="63" t="s">
        <v>1651</v>
      </c>
      <c r="B25" s="64">
        <f>VLOOKUP($A25,'Return Data'!$B$7:$R$2843,3,0)</f>
        <v>44445</v>
      </c>
      <c r="C25" s="65">
        <f>VLOOKUP($A25,'Return Data'!$B$7:$R$2843,4,0)</f>
        <v>43.251600000000003</v>
      </c>
      <c r="D25" s="65">
        <f>VLOOKUP($A25,'Return Data'!$B$7:$R$2843,10,0)</f>
        <v>12.3439</v>
      </c>
      <c r="E25" s="66">
        <f t="shared" si="0"/>
        <v>17</v>
      </c>
      <c r="F25" s="65">
        <f>VLOOKUP($A25,'Return Data'!$B$7:$R$2843,11,0)</f>
        <v>12.3573</v>
      </c>
      <c r="G25" s="66">
        <f t="shared" si="1"/>
        <v>12</v>
      </c>
      <c r="H25" s="65">
        <f>VLOOKUP($A25,'Return Data'!$B$7:$R$2843,12,0)</f>
        <v>12.1061</v>
      </c>
      <c r="I25" s="66">
        <f t="shared" si="2"/>
        <v>9</v>
      </c>
      <c r="J25" s="65">
        <f>VLOOKUP($A25,'Return Data'!$B$7:$R$2843,13,0)</f>
        <v>13.2715</v>
      </c>
      <c r="K25" s="66">
        <f t="shared" si="3"/>
        <v>13</v>
      </c>
      <c r="L25" s="65">
        <f>VLOOKUP($A25,'Return Data'!$B$7:$R$2843,17,0)</f>
        <v>0.26229999999999998</v>
      </c>
      <c r="M25" s="66">
        <f t="shared" si="4"/>
        <v>21</v>
      </c>
      <c r="N25" s="65">
        <f>VLOOKUP($A25,'Return Data'!$B$7:$R$2843,14,0)</f>
        <v>1.0813999999999999</v>
      </c>
      <c r="O25" s="66">
        <f t="shared" si="5"/>
        <v>21</v>
      </c>
      <c r="P25" s="65">
        <f>VLOOKUP($A25,'Return Data'!$B$7:$R$2843,15,0)</f>
        <v>3.097</v>
      </c>
      <c r="Q25" s="66">
        <f t="shared" si="6"/>
        <v>21</v>
      </c>
      <c r="R25" s="65">
        <f>VLOOKUP($A25,'Return Data'!$B$7:$R$2843,16,0)</f>
        <v>8.6445000000000007</v>
      </c>
      <c r="S25" s="67">
        <f t="shared" si="7"/>
        <v>9</v>
      </c>
    </row>
    <row r="26" spans="1:19" x14ac:dyDescent="0.3">
      <c r="A26" s="63" t="s">
        <v>1653</v>
      </c>
      <c r="B26" s="64">
        <f>VLOOKUP($A26,'Return Data'!$B$7:$R$2843,3,0)</f>
        <v>44445</v>
      </c>
      <c r="C26" s="65">
        <f>VLOOKUP($A26,'Return Data'!$B$7:$R$2843,4,0)</f>
        <v>51.752299999999998</v>
      </c>
      <c r="D26" s="65">
        <f>VLOOKUP($A26,'Return Data'!$B$7:$R$2843,10,0)</f>
        <v>15.4137</v>
      </c>
      <c r="E26" s="66">
        <f t="shared" si="0"/>
        <v>9</v>
      </c>
      <c r="F26" s="65">
        <f>VLOOKUP($A26,'Return Data'!$B$7:$R$2843,11,0)</f>
        <v>15.646000000000001</v>
      </c>
      <c r="G26" s="66">
        <f t="shared" si="1"/>
        <v>5</v>
      </c>
      <c r="H26" s="65">
        <f>VLOOKUP($A26,'Return Data'!$B$7:$R$2843,12,0)</f>
        <v>15.7837</v>
      </c>
      <c r="I26" s="66">
        <f t="shared" si="2"/>
        <v>4</v>
      </c>
      <c r="J26" s="65">
        <f>VLOOKUP($A26,'Return Data'!$B$7:$R$2843,13,0)</f>
        <v>19.6938</v>
      </c>
      <c r="K26" s="66">
        <f t="shared" si="3"/>
        <v>3</v>
      </c>
      <c r="L26" s="65">
        <f>VLOOKUP($A26,'Return Data'!$B$7:$R$2843,17,0)</f>
        <v>14.040100000000001</v>
      </c>
      <c r="M26" s="66">
        <f t="shared" si="4"/>
        <v>2</v>
      </c>
      <c r="N26" s="65">
        <f>VLOOKUP($A26,'Return Data'!$B$7:$R$2843,14,0)</f>
        <v>11.071099999999999</v>
      </c>
      <c r="O26" s="66">
        <f t="shared" si="5"/>
        <v>4</v>
      </c>
      <c r="P26" s="65">
        <f>VLOOKUP($A26,'Return Data'!$B$7:$R$2843,15,0)</f>
        <v>8.3404000000000007</v>
      </c>
      <c r="Q26" s="66">
        <f t="shared" si="6"/>
        <v>5</v>
      </c>
      <c r="R26" s="65">
        <f>VLOOKUP($A26,'Return Data'!$B$7:$R$2843,16,0)</f>
        <v>8.3613999999999997</v>
      </c>
      <c r="S26" s="67">
        <f t="shared" si="7"/>
        <v>14</v>
      </c>
    </row>
    <row r="27" spans="1:19" x14ac:dyDescent="0.3">
      <c r="A27" s="63" t="s">
        <v>1654</v>
      </c>
      <c r="B27" s="64">
        <f>VLOOKUP($A27,'Return Data'!$B$7:$R$2843,3,0)</f>
        <v>44445</v>
      </c>
      <c r="C27" s="65">
        <f>VLOOKUP($A27,'Return Data'!$B$7:$R$2843,4,0)</f>
        <v>22.180399999999999</v>
      </c>
      <c r="D27" s="65">
        <f>VLOOKUP($A27,'Return Data'!$B$7:$R$2843,10,0)</f>
        <v>11.8955</v>
      </c>
      <c r="E27" s="66">
        <f t="shared" si="0"/>
        <v>18</v>
      </c>
      <c r="F27" s="65">
        <f>VLOOKUP($A27,'Return Data'!$B$7:$R$2843,11,0)</f>
        <v>10.2263</v>
      </c>
      <c r="G27" s="66">
        <f t="shared" si="1"/>
        <v>19</v>
      </c>
      <c r="H27" s="65">
        <f>VLOOKUP($A27,'Return Data'!$B$7:$R$2843,12,0)</f>
        <v>10.975199999999999</v>
      </c>
      <c r="I27" s="66">
        <f t="shared" si="2"/>
        <v>15</v>
      </c>
      <c r="J27" s="65">
        <f>VLOOKUP($A27,'Return Data'!$B$7:$R$2843,13,0)</f>
        <v>12.0914</v>
      </c>
      <c r="K27" s="66">
        <f t="shared" si="3"/>
        <v>17</v>
      </c>
      <c r="L27" s="65">
        <f>VLOOKUP($A27,'Return Data'!$B$7:$R$2843,17,0)</f>
        <v>9.8257999999999992</v>
      </c>
      <c r="M27" s="66">
        <f t="shared" si="4"/>
        <v>13</v>
      </c>
      <c r="N27" s="65">
        <f>VLOOKUP($A27,'Return Data'!$B$7:$R$2843,14,0)</f>
        <v>5.3156999999999996</v>
      </c>
      <c r="O27" s="66">
        <f t="shared" si="5"/>
        <v>19</v>
      </c>
      <c r="P27" s="65">
        <f>VLOOKUP($A27,'Return Data'!$B$7:$R$2843,15,0)</f>
        <v>5.3970000000000002</v>
      </c>
      <c r="Q27" s="66">
        <f t="shared" si="6"/>
        <v>19</v>
      </c>
      <c r="R27" s="65">
        <f>VLOOKUP($A27,'Return Data'!$B$7:$R$2843,16,0)</f>
        <v>7.1683000000000003</v>
      </c>
      <c r="S27" s="67">
        <f t="shared" si="7"/>
        <v>18</v>
      </c>
    </row>
    <row r="28" spans="1:19" x14ac:dyDescent="0.3">
      <c r="A28" s="63" t="s">
        <v>1655</v>
      </c>
      <c r="B28" s="64">
        <f>VLOOKUP($A28,'Return Data'!$B$7:$R$2843,3,0)</f>
        <v>44445</v>
      </c>
      <c r="C28" s="65">
        <f>VLOOKUP($A28,'Return Data'!$B$7:$R$2843,4,0)</f>
        <v>0.94710000000000005</v>
      </c>
      <c r="D28" s="65">
        <f>VLOOKUP($A28,'Return Data'!$B$7:$R$2843,10,0)</f>
        <v>11.0039</v>
      </c>
      <c r="E28" s="66">
        <f t="shared" si="0"/>
        <v>20</v>
      </c>
      <c r="F28" s="65">
        <f>VLOOKUP($A28,'Return Data'!$B$7:$R$2843,11,0)</f>
        <v>11.321999999999999</v>
      </c>
      <c r="G28" s="66">
        <f t="shared" si="1"/>
        <v>15</v>
      </c>
      <c r="H28" s="65">
        <f>VLOOKUP($A28,'Return Data'!$B$7:$R$2843,12,0)</f>
        <v>-23.8794</v>
      </c>
      <c r="I28" s="66">
        <f t="shared" si="2"/>
        <v>22</v>
      </c>
      <c r="J28" s="65">
        <f>VLOOKUP($A28,'Return Data'!$B$7:$R$2843,13,0)</f>
        <v>-16.2302</v>
      </c>
      <c r="K28" s="66">
        <f t="shared" si="3"/>
        <v>22</v>
      </c>
      <c r="L28" s="65"/>
      <c r="M28" s="66"/>
      <c r="N28" s="65"/>
      <c r="O28" s="66"/>
      <c r="P28" s="65"/>
      <c r="Q28" s="66"/>
      <c r="R28" s="65">
        <f>VLOOKUP($A28,'Return Data'!$B$7:$R$2843,16,0)</f>
        <v>-8.0728000000000009</v>
      </c>
      <c r="S28" s="67">
        <f t="shared" si="7"/>
        <v>22</v>
      </c>
    </row>
    <row r="29" spans="1:19" x14ac:dyDescent="0.3">
      <c r="A29" s="63" t="s">
        <v>1656</v>
      </c>
      <c r="B29" s="64">
        <f>VLOOKUP($A29,'Return Data'!$B$7:$R$2843,3,0)</f>
        <v>44445</v>
      </c>
      <c r="C29" s="65">
        <f>VLOOKUP($A29,'Return Data'!$B$7:$R$2843,4,0)</f>
        <v>50.003900000000002</v>
      </c>
      <c r="D29" s="65">
        <f>VLOOKUP($A29,'Return Data'!$B$7:$R$2843,10,0)</f>
        <v>20.814</v>
      </c>
      <c r="E29" s="66">
        <f t="shared" si="0"/>
        <v>1</v>
      </c>
      <c r="F29" s="65">
        <f>VLOOKUP($A29,'Return Data'!$B$7:$R$2843,11,0)</f>
        <v>16.5501</v>
      </c>
      <c r="G29" s="66">
        <f t="shared" si="1"/>
        <v>2</v>
      </c>
      <c r="H29" s="65">
        <f>VLOOKUP($A29,'Return Data'!$B$7:$R$2843,12,0)</f>
        <v>14.9122</v>
      </c>
      <c r="I29" s="66">
        <f t="shared" si="2"/>
        <v>5</v>
      </c>
      <c r="J29" s="65">
        <f>VLOOKUP($A29,'Return Data'!$B$7:$R$2843,13,0)</f>
        <v>19.690300000000001</v>
      </c>
      <c r="K29" s="66">
        <f t="shared" si="3"/>
        <v>4</v>
      </c>
      <c r="L29" s="65">
        <f>VLOOKUP($A29,'Return Data'!$B$7:$R$2843,17,0)</f>
        <v>11.182700000000001</v>
      </c>
      <c r="M29" s="66">
        <f>RANK(L29,L$8:L$29,0)</f>
        <v>9</v>
      </c>
      <c r="N29" s="65">
        <f>VLOOKUP($A29,'Return Data'!$B$7:$R$2843,14,0)</f>
        <v>7.0732999999999997</v>
      </c>
      <c r="O29" s="66">
        <f>RANK(N29,N$8:N$29,0)</f>
        <v>15</v>
      </c>
      <c r="P29" s="65">
        <f>VLOOKUP($A29,'Return Data'!$B$7:$R$2843,15,0)</f>
        <v>7.3853999999999997</v>
      </c>
      <c r="Q29" s="66">
        <f>RANK(P29,P$8:P$29,0)</f>
        <v>10</v>
      </c>
      <c r="R29" s="65">
        <f>VLOOKUP($A29,'Return Data'!$B$7:$R$2843,16,0)</f>
        <v>9.4987999999999992</v>
      </c>
      <c r="S29" s="67">
        <f t="shared" si="7"/>
        <v>5</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14.722972727272731</v>
      </c>
      <c r="E31" s="74"/>
      <c r="F31" s="75">
        <f>AVERAGE(F8:F29)</f>
        <v>12.670336363636363</v>
      </c>
      <c r="G31" s="74"/>
      <c r="H31" s="75">
        <f>AVERAGE(H8:H29)</f>
        <v>10.880354545454548</v>
      </c>
      <c r="I31" s="74"/>
      <c r="J31" s="75">
        <f>AVERAGE(J8:J29)</f>
        <v>13.545822727272729</v>
      </c>
      <c r="K31" s="74"/>
      <c r="L31" s="75">
        <f>AVERAGE(L8:L29)</f>
        <v>10.524400000000002</v>
      </c>
      <c r="M31" s="74"/>
      <c r="N31" s="75">
        <f>AVERAGE(N8:N29)</f>
        <v>8.0371857142857124</v>
      </c>
      <c r="O31" s="74"/>
      <c r="P31" s="75">
        <f>AVERAGE(P8:P29)</f>
        <v>7.1079190476190472</v>
      </c>
      <c r="Q31" s="74"/>
      <c r="R31" s="75">
        <f>AVERAGE(R8:R29)</f>
        <v>7.684177272727271</v>
      </c>
      <c r="S31" s="76"/>
    </row>
    <row r="32" spans="1:19" x14ac:dyDescent="0.3">
      <c r="A32" s="73" t="s">
        <v>28</v>
      </c>
      <c r="B32" s="74"/>
      <c r="C32" s="74"/>
      <c r="D32" s="75">
        <f>MIN(D8:D29)</f>
        <v>6.6722000000000001</v>
      </c>
      <c r="E32" s="74"/>
      <c r="F32" s="75">
        <f>MIN(F8:F29)</f>
        <v>5.8295000000000003</v>
      </c>
      <c r="G32" s="74"/>
      <c r="H32" s="75">
        <f>MIN(H8:H29)</f>
        <v>-23.8794</v>
      </c>
      <c r="I32" s="74"/>
      <c r="J32" s="75">
        <f>MIN(J8:J29)</f>
        <v>-16.2302</v>
      </c>
      <c r="K32" s="74"/>
      <c r="L32" s="75">
        <f>MIN(L8:L29)</f>
        <v>0.26229999999999998</v>
      </c>
      <c r="M32" s="74"/>
      <c r="N32" s="75">
        <f>MIN(N8:N29)</f>
        <v>1.0813999999999999</v>
      </c>
      <c r="O32" s="74"/>
      <c r="P32" s="75">
        <f>MIN(P8:P29)</f>
        <v>3.097</v>
      </c>
      <c r="Q32" s="74"/>
      <c r="R32" s="75">
        <f>MIN(R8:R29)</f>
        <v>-8.0728000000000009</v>
      </c>
      <c r="S32" s="76"/>
    </row>
    <row r="33" spans="1:19" ht="15" thickBot="1" x14ac:dyDescent="0.35">
      <c r="A33" s="77" t="s">
        <v>29</v>
      </c>
      <c r="B33" s="78"/>
      <c r="C33" s="78"/>
      <c r="D33" s="79">
        <f>MAX(D8:D29)</f>
        <v>20.814</v>
      </c>
      <c r="E33" s="78"/>
      <c r="F33" s="79">
        <f>MAX(F8:F29)</f>
        <v>17.0425</v>
      </c>
      <c r="G33" s="78"/>
      <c r="H33" s="79">
        <f>MAX(H8:H29)</f>
        <v>18.698799999999999</v>
      </c>
      <c r="I33" s="78"/>
      <c r="J33" s="79">
        <f>MAX(J8:J29)</f>
        <v>23.078399999999998</v>
      </c>
      <c r="K33" s="78"/>
      <c r="L33" s="79">
        <f>MAX(L8:L29)</f>
        <v>15.1228</v>
      </c>
      <c r="M33" s="78"/>
      <c r="N33" s="79">
        <f>MAX(N8:N29)</f>
        <v>11.8629</v>
      </c>
      <c r="O33" s="78"/>
      <c r="P33" s="79">
        <f>MAX(P8:P29)</f>
        <v>9.2850000000000001</v>
      </c>
      <c r="Q33" s="78"/>
      <c r="R33" s="79">
        <f>MAX(R8:R29)</f>
        <v>10.465299999999999</v>
      </c>
      <c r="S33" s="80"/>
    </row>
    <row r="34" spans="1:19" x14ac:dyDescent="0.3">
      <c r="A34" s="112" t="s">
        <v>433</v>
      </c>
    </row>
    <row r="35" spans="1:19" x14ac:dyDescent="0.3">
      <c r="A35" s="14" t="s">
        <v>340</v>
      </c>
    </row>
  </sheetData>
  <sheetProtection algorithmName="SHA-512" hashValue="24g0uwMeH20BJzUrid9CLT/OkYeKnjyYkB4juSkXIqh7zJNv0GypE9QQTXtgCeVLgbpY9me4Uoy9dhE65UlQ0w==" saltValue="oUj6fwifKg+rolp7R9MUJg=="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44445</v>
      </c>
      <c r="C8" s="65">
        <f>VLOOKUP($A8,'Return Data'!$B$7:$R$2843,4,0)</f>
        <v>18.84</v>
      </c>
      <c r="D8" s="65">
        <f>VLOOKUP($A8,'Return Data'!$B$7:$R$2843,10,0)</f>
        <v>6.3806000000000003</v>
      </c>
      <c r="E8" s="66">
        <f t="shared" ref="E8:E23" si="0">RANK(D8,D$8:D$31,0)</f>
        <v>4</v>
      </c>
      <c r="F8" s="65">
        <f>VLOOKUP($A8,'Return Data'!$B$7:$R$2843,11,0)</f>
        <v>8.6504999999999992</v>
      </c>
      <c r="G8" s="66">
        <f t="shared" ref="G8:G23" si="1">RANK(F8,F$8:F$31,0)</f>
        <v>8</v>
      </c>
      <c r="H8" s="65">
        <f>VLOOKUP($A8,'Return Data'!$B$7:$R$2843,12,0)</f>
        <v>16.368099999999998</v>
      </c>
      <c r="I8" s="66">
        <f t="shared" ref="I8:I23" si="2">RANK(H8,H$8:H$31,0)</f>
        <v>8</v>
      </c>
      <c r="J8" s="65">
        <f>VLOOKUP($A8,'Return Data'!$B$7:$R$2843,13,0)</f>
        <v>25.767700000000001</v>
      </c>
      <c r="K8" s="66">
        <f t="shared" ref="K8:K23" si="3">RANK(J8,J$8:J$31,0)</f>
        <v>8</v>
      </c>
      <c r="L8" s="65">
        <f>VLOOKUP($A8,'Return Data'!$B$7:$R$2843,17,0)</f>
        <v>16.7332</v>
      </c>
      <c r="M8" s="66">
        <f t="shared" ref="M8:M28" si="4">RANK(L8,L$8:L$31,0)</f>
        <v>4</v>
      </c>
      <c r="N8" s="65">
        <f>VLOOKUP($A8,'Return Data'!$B$7:$R$2843,14,0)</f>
        <v>10.4991</v>
      </c>
      <c r="O8" s="66">
        <f t="shared" ref="O8:O27" si="5">RANK(N8,N$8:N$31,0)</f>
        <v>8</v>
      </c>
      <c r="P8" s="65">
        <f>VLOOKUP($A8,'Return Data'!$B$7:$R$2843,15,0)</f>
        <v>9.1282999999999994</v>
      </c>
      <c r="Q8" s="66">
        <f t="shared" ref="Q8:Q27" si="6">RANK(P8,P$8:P$31,0)</f>
        <v>8</v>
      </c>
      <c r="R8" s="65">
        <f>VLOOKUP($A8,'Return Data'!$B$7:$R$2843,16,0)</f>
        <v>9.7952999999999992</v>
      </c>
      <c r="S8" s="67">
        <f t="shared" ref="S8:S23" si="7">RANK(R8,R$8:R$31,0)</f>
        <v>13</v>
      </c>
    </row>
    <row r="9" spans="1:20" x14ac:dyDescent="0.3">
      <c r="A9" s="63" t="s">
        <v>1662</v>
      </c>
      <c r="B9" s="64">
        <f>VLOOKUP($A9,'Return Data'!$B$7:$R$2843,3,0)</f>
        <v>44445</v>
      </c>
      <c r="C9" s="65">
        <f>VLOOKUP($A9,'Return Data'!$B$7:$R$2843,4,0)</f>
        <v>18.21</v>
      </c>
      <c r="D9" s="65">
        <f>VLOOKUP($A9,'Return Data'!$B$7:$R$2843,10,0)</f>
        <v>8.3928999999999991</v>
      </c>
      <c r="E9" s="66">
        <f t="shared" si="0"/>
        <v>1</v>
      </c>
      <c r="F9" s="65">
        <f>VLOOKUP($A9,'Return Data'!$B$7:$R$2843,11,0)</f>
        <v>10.901300000000001</v>
      </c>
      <c r="G9" s="66">
        <f t="shared" si="1"/>
        <v>2</v>
      </c>
      <c r="H9" s="65">
        <f>VLOOKUP($A9,'Return Data'!$B$7:$R$2843,12,0)</f>
        <v>16.805599999999998</v>
      </c>
      <c r="I9" s="66">
        <f t="shared" si="2"/>
        <v>7</v>
      </c>
      <c r="J9" s="65">
        <f>VLOOKUP($A9,'Return Data'!$B$7:$R$2843,13,0)</f>
        <v>28.059100000000001</v>
      </c>
      <c r="K9" s="66">
        <f t="shared" si="3"/>
        <v>4</v>
      </c>
      <c r="L9" s="65">
        <f>VLOOKUP($A9,'Return Data'!$B$7:$R$2843,17,0)</f>
        <v>16.419699999999999</v>
      </c>
      <c r="M9" s="66">
        <f t="shared" si="4"/>
        <v>6</v>
      </c>
      <c r="N9" s="65">
        <f>VLOOKUP($A9,'Return Data'!$B$7:$R$2843,14,0)</f>
        <v>11.7921</v>
      </c>
      <c r="O9" s="66">
        <f t="shared" si="5"/>
        <v>3</v>
      </c>
      <c r="P9" s="65">
        <f>VLOOKUP($A9,'Return Data'!$B$7:$R$2843,15,0)</f>
        <v>11.0693</v>
      </c>
      <c r="Q9" s="66">
        <f t="shared" si="6"/>
        <v>1</v>
      </c>
      <c r="R9" s="65">
        <f>VLOOKUP($A9,'Return Data'!$B$7:$R$2843,16,0)</f>
        <v>10.3813</v>
      </c>
      <c r="S9" s="67">
        <f t="shared" si="7"/>
        <v>8</v>
      </c>
    </row>
    <row r="10" spans="1:20" x14ac:dyDescent="0.3">
      <c r="A10" s="63" t="s">
        <v>1663</v>
      </c>
      <c r="B10" s="64">
        <f>VLOOKUP($A10,'Return Data'!$B$7:$R$2843,3,0)</f>
        <v>44445</v>
      </c>
      <c r="C10" s="65">
        <f>VLOOKUP($A10,'Return Data'!$B$7:$R$2843,4,0)</f>
        <v>12.51</v>
      </c>
      <c r="D10" s="65">
        <f>VLOOKUP($A10,'Return Data'!$B$7:$R$2843,10,0)</f>
        <v>3.9037000000000002</v>
      </c>
      <c r="E10" s="66">
        <f t="shared" si="0"/>
        <v>21</v>
      </c>
      <c r="F10" s="65">
        <f>VLOOKUP($A10,'Return Data'!$B$7:$R$2843,11,0)</f>
        <v>5.4805999999999999</v>
      </c>
      <c r="G10" s="66">
        <f t="shared" si="1"/>
        <v>22</v>
      </c>
      <c r="H10" s="65">
        <f>VLOOKUP($A10,'Return Data'!$B$7:$R$2843,12,0)</f>
        <v>7.5666000000000002</v>
      </c>
      <c r="I10" s="66">
        <f t="shared" si="2"/>
        <v>23</v>
      </c>
      <c r="J10" s="65">
        <f>VLOOKUP($A10,'Return Data'!$B$7:$R$2843,13,0)</f>
        <v>11.5968</v>
      </c>
      <c r="K10" s="66">
        <f t="shared" si="3"/>
        <v>23</v>
      </c>
      <c r="L10" s="65">
        <f>VLOOKUP($A10,'Return Data'!$B$7:$R$2843,17,0)</f>
        <v>11.7195</v>
      </c>
      <c r="M10" s="66">
        <f t="shared" si="4"/>
        <v>21</v>
      </c>
      <c r="N10" s="65"/>
      <c r="O10" s="66"/>
      <c r="P10" s="65"/>
      <c r="Q10" s="66"/>
      <c r="R10" s="65">
        <f>VLOOKUP($A10,'Return Data'!$B$7:$R$2843,16,0)</f>
        <v>11.138400000000001</v>
      </c>
      <c r="S10" s="67">
        <f t="shared" si="7"/>
        <v>4</v>
      </c>
    </row>
    <row r="11" spans="1:20" x14ac:dyDescent="0.3">
      <c r="A11" s="63" t="s">
        <v>1664</v>
      </c>
      <c r="B11" s="64">
        <f>VLOOKUP($A11,'Return Data'!$B$7:$R$2843,3,0)</f>
        <v>44445</v>
      </c>
      <c r="C11" s="65">
        <f>VLOOKUP($A11,'Return Data'!$B$7:$R$2843,4,0)</f>
        <v>17.422000000000001</v>
      </c>
      <c r="D11" s="65">
        <f>VLOOKUP($A11,'Return Data'!$B$7:$R$2843,10,0)</f>
        <v>6.2770999999999999</v>
      </c>
      <c r="E11" s="66">
        <f t="shared" si="0"/>
        <v>5</v>
      </c>
      <c r="F11" s="65">
        <f>VLOOKUP($A11,'Return Data'!$B$7:$R$2843,11,0)</f>
        <v>10.5106</v>
      </c>
      <c r="G11" s="66">
        <f t="shared" si="1"/>
        <v>4</v>
      </c>
      <c r="H11" s="65">
        <f>VLOOKUP($A11,'Return Data'!$B$7:$R$2843,12,0)</f>
        <v>17.525600000000001</v>
      </c>
      <c r="I11" s="66">
        <f t="shared" si="2"/>
        <v>6</v>
      </c>
      <c r="J11" s="65">
        <f>VLOOKUP($A11,'Return Data'!$B$7:$R$2843,13,0)</f>
        <v>26.411300000000001</v>
      </c>
      <c r="K11" s="66">
        <f t="shared" si="3"/>
        <v>7</v>
      </c>
      <c r="L11" s="65">
        <f>VLOOKUP($A11,'Return Data'!$B$7:$R$2843,17,0)</f>
        <v>15.7463</v>
      </c>
      <c r="M11" s="66">
        <f t="shared" si="4"/>
        <v>8</v>
      </c>
      <c r="N11" s="65">
        <f>VLOOKUP($A11,'Return Data'!$B$7:$R$2843,14,0)</f>
        <v>10.5685</v>
      </c>
      <c r="O11" s="66">
        <f t="shared" si="5"/>
        <v>6</v>
      </c>
      <c r="P11" s="65">
        <f>VLOOKUP($A11,'Return Data'!$B$7:$R$2843,15,0)</f>
        <v>9.5359999999999996</v>
      </c>
      <c r="Q11" s="66">
        <f t="shared" si="6"/>
        <v>6</v>
      </c>
      <c r="R11" s="65">
        <f>VLOOKUP($A11,'Return Data'!$B$7:$R$2843,16,0)</f>
        <v>10.7302</v>
      </c>
      <c r="S11" s="67">
        <f t="shared" si="7"/>
        <v>5</v>
      </c>
    </row>
    <row r="12" spans="1:20" x14ac:dyDescent="0.3">
      <c r="A12" s="63" t="s">
        <v>1665</v>
      </c>
      <c r="B12" s="64">
        <f>VLOOKUP($A12,'Return Data'!$B$7:$R$2843,3,0)</f>
        <v>44445</v>
      </c>
      <c r="C12" s="65">
        <f>VLOOKUP($A12,'Return Data'!$B$7:$R$2843,4,0)</f>
        <v>19.222799999999999</v>
      </c>
      <c r="D12" s="65">
        <f>VLOOKUP($A12,'Return Data'!$B$7:$R$2843,10,0)</f>
        <v>5.9499000000000004</v>
      </c>
      <c r="E12" s="66">
        <f t="shared" si="0"/>
        <v>6</v>
      </c>
      <c r="F12" s="65">
        <f>VLOOKUP($A12,'Return Data'!$B$7:$R$2843,11,0)</f>
        <v>8.5654000000000003</v>
      </c>
      <c r="G12" s="66">
        <f t="shared" si="1"/>
        <v>9</v>
      </c>
      <c r="H12" s="65">
        <f>VLOOKUP($A12,'Return Data'!$B$7:$R$2843,12,0)</f>
        <v>14.724600000000001</v>
      </c>
      <c r="I12" s="66">
        <f t="shared" si="2"/>
        <v>12</v>
      </c>
      <c r="J12" s="65">
        <f>VLOOKUP($A12,'Return Data'!$B$7:$R$2843,13,0)</f>
        <v>20.9909</v>
      </c>
      <c r="K12" s="66">
        <f t="shared" si="3"/>
        <v>14</v>
      </c>
      <c r="L12" s="65">
        <f>VLOOKUP($A12,'Return Data'!$B$7:$R$2843,17,0)</f>
        <v>15.500999999999999</v>
      </c>
      <c r="M12" s="66">
        <f t="shared" si="4"/>
        <v>9</v>
      </c>
      <c r="N12" s="65">
        <f>VLOOKUP($A12,'Return Data'!$B$7:$R$2843,14,0)</f>
        <v>11.307700000000001</v>
      </c>
      <c r="O12" s="66">
        <f t="shared" si="5"/>
        <v>4</v>
      </c>
      <c r="P12" s="65">
        <f>VLOOKUP($A12,'Return Data'!$B$7:$R$2843,15,0)</f>
        <v>10.3772</v>
      </c>
      <c r="Q12" s="66">
        <f t="shared" si="6"/>
        <v>4</v>
      </c>
      <c r="R12" s="65">
        <f>VLOOKUP($A12,'Return Data'!$B$7:$R$2843,16,0)</f>
        <v>9.9280000000000008</v>
      </c>
      <c r="S12" s="67">
        <f t="shared" si="7"/>
        <v>11</v>
      </c>
    </row>
    <row r="13" spans="1:20" x14ac:dyDescent="0.3">
      <c r="A13" s="63" t="s">
        <v>1666</v>
      </c>
      <c r="B13" s="64">
        <f>VLOOKUP($A13,'Return Data'!$B$7:$R$2843,3,0)</f>
        <v>44445</v>
      </c>
      <c r="C13" s="65">
        <f>VLOOKUP($A13,'Return Data'!$B$7:$R$2843,4,0)</f>
        <v>13.1562</v>
      </c>
      <c r="D13" s="65">
        <f>VLOOKUP($A13,'Return Data'!$B$7:$R$2843,10,0)</f>
        <v>4.0492999999999997</v>
      </c>
      <c r="E13" s="66">
        <f t="shared" si="0"/>
        <v>20</v>
      </c>
      <c r="F13" s="65">
        <f>VLOOKUP($A13,'Return Data'!$B$7:$R$2843,11,0)</f>
        <v>7.6981999999999999</v>
      </c>
      <c r="G13" s="66">
        <f t="shared" si="1"/>
        <v>14</v>
      </c>
      <c r="H13" s="65">
        <f>VLOOKUP($A13,'Return Data'!$B$7:$R$2843,12,0)</f>
        <v>14.0853</v>
      </c>
      <c r="I13" s="66">
        <f t="shared" si="2"/>
        <v>13</v>
      </c>
      <c r="J13" s="65">
        <f>VLOOKUP($A13,'Return Data'!$B$7:$R$2843,13,0)</f>
        <v>23.319299999999998</v>
      </c>
      <c r="K13" s="66">
        <f t="shared" si="3"/>
        <v>11</v>
      </c>
      <c r="L13" s="65">
        <f>VLOOKUP($A13,'Return Data'!$B$7:$R$2843,17,0)</f>
        <v>13.2158</v>
      </c>
      <c r="M13" s="66">
        <f t="shared" si="4"/>
        <v>13</v>
      </c>
      <c r="N13" s="65">
        <f>VLOOKUP($A13,'Return Data'!$B$7:$R$2843,14,0)</f>
        <v>9.5181000000000004</v>
      </c>
      <c r="O13" s="66">
        <f t="shared" si="5"/>
        <v>15</v>
      </c>
      <c r="P13" s="65"/>
      <c r="Q13" s="66"/>
      <c r="R13" s="65">
        <f>VLOOKUP($A13,'Return Data'!$B$7:$R$2843,16,0)</f>
        <v>9.4750999999999994</v>
      </c>
      <c r="S13" s="67">
        <f t="shared" si="7"/>
        <v>17</v>
      </c>
    </row>
    <row r="14" spans="1:20" x14ac:dyDescent="0.3">
      <c r="A14" s="63" t="s">
        <v>1667</v>
      </c>
      <c r="B14" s="64">
        <f>VLOOKUP($A14,'Return Data'!$B$7:$R$2843,3,0)</f>
        <v>44445</v>
      </c>
      <c r="C14" s="65">
        <f>VLOOKUP($A14,'Return Data'!$B$7:$R$2843,4,0)</f>
        <v>50.972999999999999</v>
      </c>
      <c r="D14" s="65">
        <f>VLOOKUP($A14,'Return Data'!$B$7:$R$2843,10,0)</f>
        <v>4.7061000000000002</v>
      </c>
      <c r="E14" s="66">
        <f t="shared" si="0"/>
        <v>12</v>
      </c>
      <c r="F14" s="65">
        <f>VLOOKUP($A14,'Return Data'!$B$7:$R$2843,11,0)</f>
        <v>9.4568999999999992</v>
      </c>
      <c r="G14" s="66">
        <f t="shared" si="1"/>
        <v>7</v>
      </c>
      <c r="H14" s="65">
        <f>VLOOKUP($A14,'Return Data'!$B$7:$R$2843,12,0)</f>
        <v>19.2239</v>
      </c>
      <c r="I14" s="66">
        <f t="shared" si="2"/>
        <v>2</v>
      </c>
      <c r="J14" s="65">
        <f>VLOOKUP($A14,'Return Data'!$B$7:$R$2843,13,0)</f>
        <v>28.175899999999999</v>
      </c>
      <c r="K14" s="66">
        <f t="shared" si="3"/>
        <v>3</v>
      </c>
      <c r="L14" s="65">
        <f>VLOOKUP($A14,'Return Data'!$B$7:$R$2843,17,0)</f>
        <v>14.8574</v>
      </c>
      <c r="M14" s="66">
        <f t="shared" si="4"/>
        <v>10</v>
      </c>
      <c r="N14" s="65">
        <f>VLOOKUP($A14,'Return Data'!$B$7:$R$2843,14,0)</f>
        <v>10.512600000000001</v>
      </c>
      <c r="O14" s="66">
        <f t="shared" si="5"/>
        <v>7</v>
      </c>
      <c r="P14" s="65">
        <f>VLOOKUP($A14,'Return Data'!$B$7:$R$2843,15,0)</f>
        <v>10.6708</v>
      </c>
      <c r="Q14" s="66">
        <f t="shared" si="6"/>
        <v>3</v>
      </c>
      <c r="R14" s="65">
        <f>VLOOKUP($A14,'Return Data'!$B$7:$R$2843,16,0)</f>
        <v>10.7186</v>
      </c>
      <c r="S14" s="67">
        <f t="shared" si="7"/>
        <v>6</v>
      </c>
    </row>
    <row r="15" spans="1:20" x14ac:dyDescent="0.3">
      <c r="A15" s="63" t="s">
        <v>1668</v>
      </c>
      <c r="B15" s="64">
        <f>VLOOKUP($A15,'Return Data'!$B$7:$R$2843,3,0)</f>
        <v>44445</v>
      </c>
      <c r="C15" s="65">
        <f>VLOOKUP($A15,'Return Data'!$B$7:$R$2843,4,0)</f>
        <v>17.46</v>
      </c>
      <c r="D15" s="65">
        <f>VLOOKUP($A15,'Return Data'!$B$7:$R$2843,10,0)</f>
        <v>2.5249999999999999</v>
      </c>
      <c r="E15" s="66">
        <f t="shared" si="0"/>
        <v>23</v>
      </c>
      <c r="F15" s="65">
        <f>VLOOKUP($A15,'Return Data'!$B$7:$R$2843,11,0)</f>
        <v>4.6135000000000002</v>
      </c>
      <c r="G15" s="66">
        <f t="shared" si="1"/>
        <v>23</v>
      </c>
      <c r="H15" s="65">
        <f>VLOOKUP($A15,'Return Data'!$B$7:$R$2843,12,0)</f>
        <v>9.8112999999999992</v>
      </c>
      <c r="I15" s="66">
        <f t="shared" si="2"/>
        <v>22</v>
      </c>
      <c r="J15" s="65">
        <f>VLOOKUP($A15,'Return Data'!$B$7:$R$2843,13,0)</f>
        <v>15.323600000000001</v>
      </c>
      <c r="K15" s="66">
        <f t="shared" si="3"/>
        <v>22</v>
      </c>
      <c r="L15" s="65">
        <f>VLOOKUP($A15,'Return Data'!$B$7:$R$2843,17,0)</f>
        <v>9.6438000000000006</v>
      </c>
      <c r="M15" s="66">
        <f t="shared" si="4"/>
        <v>22</v>
      </c>
      <c r="N15" s="65">
        <f>VLOOKUP($A15,'Return Data'!$B$7:$R$2843,14,0)</f>
        <v>8.6233000000000004</v>
      </c>
      <c r="O15" s="66">
        <f t="shared" si="5"/>
        <v>18</v>
      </c>
      <c r="P15" s="65">
        <f>VLOOKUP($A15,'Return Data'!$B$7:$R$2843,15,0)</f>
        <v>8.2570999999999994</v>
      </c>
      <c r="Q15" s="66">
        <f t="shared" si="6"/>
        <v>11</v>
      </c>
      <c r="R15" s="65">
        <f>VLOOKUP($A15,'Return Data'!$B$7:$R$2843,16,0)</f>
        <v>8.5952999999999999</v>
      </c>
      <c r="S15" s="67">
        <f t="shared" si="7"/>
        <v>20</v>
      </c>
    </row>
    <row r="16" spans="1:20" x14ac:dyDescent="0.3">
      <c r="A16" s="63" t="s">
        <v>1669</v>
      </c>
      <c r="B16" s="64">
        <f>VLOOKUP($A16,'Return Data'!$B$7:$R$2843,3,0)</f>
        <v>44445</v>
      </c>
      <c r="C16" s="65">
        <f>VLOOKUP($A16,'Return Data'!$B$7:$R$2843,4,0)</f>
        <v>22.497699999999998</v>
      </c>
      <c r="D16" s="65">
        <f>VLOOKUP($A16,'Return Data'!$B$7:$R$2843,10,0)</f>
        <v>4.2713999999999999</v>
      </c>
      <c r="E16" s="66">
        <f t="shared" si="0"/>
        <v>16</v>
      </c>
      <c r="F16" s="65">
        <f>VLOOKUP($A16,'Return Data'!$B$7:$R$2843,11,0)</f>
        <v>5.5967000000000002</v>
      </c>
      <c r="G16" s="66">
        <f t="shared" si="1"/>
        <v>21</v>
      </c>
      <c r="H16" s="65">
        <f>VLOOKUP($A16,'Return Data'!$B$7:$R$2843,12,0)</f>
        <v>12.5138</v>
      </c>
      <c r="I16" s="66">
        <f t="shared" si="2"/>
        <v>16</v>
      </c>
      <c r="J16" s="65">
        <f>VLOOKUP($A16,'Return Data'!$B$7:$R$2843,13,0)</f>
        <v>20.128699999999998</v>
      </c>
      <c r="K16" s="66">
        <f t="shared" si="3"/>
        <v>15</v>
      </c>
      <c r="L16" s="65">
        <f>VLOOKUP($A16,'Return Data'!$B$7:$R$2843,17,0)</f>
        <v>13.383800000000001</v>
      </c>
      <c r="M16" s="66">
        <f t="shared" si="4"/>
        <v>12</v>
      </c>
      <c r="N16" s="65">
        <f>VLOOKUP($A16,'Return Data'!$B$7:$R$2843,14,0)</f>
        <v>9.6201000000000008</v>
      </c>
      <c r="O16" s="66">
        <f t="shared" si="5"/>
        <v>12</v>
      </c>
      <c r="P16" s="65">
        <f>VLOOKUP($A16,'Return Data'!$B$7:$R$2843,15,0)</f>
        <v>7.6990999999999996</v>
      </c>
      <c r="Q16" s="66">
        <f t="shared" si="6"/>
        <v>14</v>
      </c>
      <c r="R16" s="65">
        <f>VLOOKUP($A16,'Return Data'!$B$7:$R$2843,16,0)</f>
        <v>7.96</v>
      </c>
      <c r="S16" s="67">
        <f t="shared" si="7"/>
        <v>22</v>
      </c>
    </row>
    <row r="17" spans="1:19" x14ac:dyDescent="0.3">
      <c r="A17" s="63" t="s">
        <v>1670</v>
      </c>
      <c r="B17" s="64">
        <f>VLOOKUP($A17,'Return Data'!$B$7:$R$2843,3,0)</f>
        <v>44445</v>
      </c>
      <c r="C17" s="65">
        <f>VLOOKUP($A17,'Return Data'!$B$7:$R$2843,4,0)</f>
        <v>26.3</v>
      </c>
      <c r="D17" s="65">
        <f>VLOOKUP($A17,'Return Data'!$B$7:$R$2843,10,0)</f>
        <v>4.2823000000000002</v>
      </c>
      <c r="E17" s="66">
        <f t="shared" si="0"/>
        <v>15</v>
      </c>
      <c r="F17" s="65">
        <f>VLOOKUP($A17,'Return Data'!$B$7:$R$2843,11,0)</f>
        <v>6.3486000000000002</v>
      </c>
      <c r="G17" s="66">
        <f t="shared" si="1"/>
        <v>19</v>
      </c>
      <c r="H17" s="65">
        <f>VLOOKUP($A17,'Return Data'!$B$7:$R$2843,12,0)</f>
        <v>11.299200000000001</v>
      </c>
      <c r="I17" s="66">
        <f t="shared" si="2"/>
        <v>19</v>
      </c>
      <c r="J17" s="65">
        <f>VLOOKUP($A17,'Return Data'!$B$7:$R$2843,13,0)</f>
        <v>17.410699999999999</v>
      </c>
      <c r="K17" s="66">
        <f t="shared" si="3"/>
        <v>19</v>
      </c>
      <c r="L17" s="65">
        <f>VLOOKUP($A17,'Return Data'!$B$7:$R$2843,17,0)</f>
        <v>12.617900000000001</v>
      </c>
      <c r="M17" s="66">
        <f t="shared" si="4"/>
        <v>17</v>
      </c>
      <c r="N17" s="65">
        <f>VLOOKUP($A17,'Return Data'!$B$7:$R$2843,14,0)</f>
        <v>8.6687999999999992</v>
      </c>
      <c r="O17" s="66">
        <f t="shared" si="5"/>
        <v>17</v>
      </c>
      <c r="P17" s="65">
        <f>VLOOKUP($A17,'Return Data'!$B$7:$R$2843,15,0)</f>
        <v>7.8705999999999996</v>
      </c>
      <c r="Q17" s="66">
        <f t="shared" si="6"/>
        <v>13</v>
      </c>
      <c r="R17" s="65">
        <f>VLOOKUP($A17,'Return Data'!$B$7:$R$2843,16,0)</f>
        <v>8.0366999999999997</v>
      </c>
      <c r="S17" s="67">
        <f t="shared" si="7"/>
        <v>21</v>
      </c>
    </row>
    <row r="18" spans="1:19" x14ac:dyDescent="0.3">
      <c r="A18" s="63" t="s">
        <v>1671</v>
      </c>
      <c r="B18" s="64">
        <f>VLOOKUP($A18,'Return Data'!$B$7:$R$2843,3,0)</f>
        <v>44445</v>
      </c>
      <c r="C18" s="65">
        <f>VLOOKUP($A18,'Return Data'!$B$7:$R$2843,4,0)</f>
        <v>13.0685</v>
      </c>
      <c r="D18" s="65">
        <f>VLOOKUP($A18,'Return Data'!$B$7:$R$2843,10,0)</f>
        <v>4.5003000000000002</v>
      </c>
      <c r="E18" s="66">
        <f t="shared" si="0"/>
        <v>14</v>
      </c>
      <c r="F18" s="65">
        <f>VLOOKUP($A18,'Return Data'!$B$7:$R$2843,11,0)</f>
        <v>7.8695000000000004</v>
      </c>
      <c r="G18" s="66">
        <f t="shared" si="1"/>
        <v>12</v>
      </c>
      <c r="H18" s="65">
        <f>VLOOKUP($A18,'Return Data'!$B$7:$R$2843,12,0)</f>
        <v>11.9856</v>
      </c>
      <c r="I18" s="66">
        <f t="shared" si="2"/>
        <v>18</v>
      </c>
      <c r="J18" s="65">
        <f>VLOOKUP($A18,'Return Data'!$B$7:$R$2843,13,0)</f>
        <v>17.2578</v>
      </c>
      <c r="K18" s="66">
        <f t="shared" si="3"/>
        <v>21</v>
      </c>
      <c r="L18" s="65">
        <f>VLOOKUP($A18,'Return Data'!$B$7:$R$2843,17,0)</f>
        <v>13.125500000000001</v>
      </c>
      <c r="M18" s="66">
        <f t="shared" si="4"/>
        <v>14</v>
      </c>
      <c r="N18" s="65"/>
      <c r="O18" s="66"/>
      <c r="P18" s="65"/>
      <c r="Q18" s="66"/>
      <c r="R18" s="65">
        <f>VLOOKUP($A18,'Return Data'!$B$7:$R$2843,16,0)</f>
        <v>11.279199999999999</v>
      </c>
      <c r="S18" s="67">
        <f t="shared" si="7"/>
        <v>3</v>
      </c>
    </row>
    <row r="19" spans="1:19" x14ac:dyDescent="0.3">
      <c r="A19" s="63" t="s">
        <v>1672</v>
      </c>
      <c r="B19" s="64">
        <f>VLOOKUP($A19,'Return Data'!$B$7:$R$2843,3,0)</f>
        <v>44445</v>
      </c>
      <c r="C19" s="65">
        <f>VLOOKUP($A19,'Return Data'!$B$7:$R$2843,4,0)</f>
        <v>18.7546</v>
      </c>
      <c r="D19" s="65">
        <f>VLOOKUP($A19,'Return Data'!$B$7:$R$2843,10,0)</f>
        <v>3.6109</v>
      </c>
      <c r="E19" s="66">
        <f t="shared" si="0"/>
        <v>22</v>
      </c>
      <c r="F19" s="65">
        <f>VLOOKUP($A19,'Return Data'!$B$7:$R$2843,11,0)</f>
        <v>6.0576999999999996</v>
      </c>
      <c r="G19" s="66">
        <f t="shared" si="1"/>
        <v>20</v>
      </c>
      <c r="H19" s="65">
        <f>VLOOKUP($A19,'Return Data'!$B$7:$R$2843,12,0)</f>
        <v>10.733499999999999</v>
      </c>
      <c r="I19" s="66">
        <f t="shared" si="2"/>
        <v>20</v>
      </c>
      <c r="J19" s="65">
        <f>VLOOKUP($A19,'Return Data'!$B$7:$R$2843,13,0)</f>
        <v>17.720199999999998</v>
      </c>
      <c r="K19" s="66">
        <f t="shared" si="3"/>
        <v>18</v>
      </c>
      <c r="L19" s="65">
        <f>VLOOKUP($A19,'Return Data'!$B$7:$R$2843,17,0)</f>
        <v>13.003</v>
      </c>
      <c r="M19" s="66">
        <f t="shared" si="4"/>
        <v>15</v>
      </c>
      <c r="N19" s="65">
        <f>VLOOKUP($A19,'Return Data'!$B$7:$R$2843,14,0)</f>
        <v>9.5937999999999999</v>
      </c>
      <c r="O19" s="66">
        <f t="shared" si="5"/>
        <v>13</v>
      </c>
      <c r="P19" s="65">
        <f>VLOOKUP($A19,'Return Data'!$B$7:$R$2843,15,0)</f>
        <v>9.5000999999999998</v>
      </c>
      <c r="Q19" s="66">
        <f t="shared" si="6"/>
        <v>7</v>
      </c>
      <c r="R19" s="65">
        <f>VLOOKUP($A19,'Return Data'!$B$7:$R$2843,16,0)</f>
        <v>9.5360999999999994</v>
      </c>
      <c r="S19" s="67">
        <f t="shared" si="7"/>
        <v>15</v>
      </c>
    </row>
    <row r="20" spans="1:19" x14ac:dyDescent="0.3">
      <c r="A20" s="63" t="s">
        <v>1673</v>
      </c>
      <c r="B20" s="64">
        <f>VLOOKUP($A20,'Return Data'!$B$7:$R$2843,3,0)</f>
        <v>44445</v>
      </c>
      <c r="C20" s="65">
        <f>VLOOKUP($A20,'Return Data'!$B$7:$R$2843,4,0)</f>
        <v>24.373999999999999</v>
      </c>
      <c r="D20" s="65">
        <f>VLOOKUP($A20,'Return Data'!$B$7:$R$2843,10,0)</f>
        <v>5.8451000000000004</v>
      </c>
      <c r="E20" s="66">
        <f t="shared" si="0"/>
        <v>8</v>
      </c>
      <c r="F20" s="65">
        <f>VLOOKUP($A20,'Return Data'!$B$7:$R$2843,11,0)</f>
        <v>10.831200000000001</v>
      </c>
      <c r="G20" s="66">
        <f t="shared" si="1"/>
        <v>3</v>
      </c>
      <c r="H20" s="65">
        <f>VLOOKUP($A20,'Return Data'!$B$7:$R$2843,12,0)</f>
        <v>17.845600000000001</v>
      </c>
      <c r="I20" s="66">
        <f t="shared" si="2"/>
        <v>5</v>
      </c>
      <c r="J20" s="65">
        <f>VLOOKUP($A20,'Return Data'!$B$7:$R$2843,13,0)</f>
        <v>27.880400000000002</v>
      </c>
      <c r="K20" s="66">
        <f t="shared" si="3"/>
        <v>5</v>
      </c>
      <c r="L20" s="65">
        <f>VLOOKUP($A20,'Return Data'!$B$7:$R$2843,17,0)</f>
        <v>16.484400000000001</v>
      </c>
      <c r="M20" s="66">
        <f t="shared" si="4"/>
        <v>5</v>
      </c>
      <c r="N20" s="65">
        <f>VLOOKUP($A20,'Return Data'!$B$7:$R$2843,14,0)</f>
        <v>10.0777</v>
      </c>
      <c r="O20" s="66">
        <f t="shared" si="5"/>
        <v>10</v>
      </c>
      <c r="P20" s="65">
        <f>VLOOKUP($A20,'Return Data'!$B$7:$R$2843,15,0)</f>
        <v>9.0298999999999996</v>
      </c>
      <c r="Q20" s="66">
        <f t="shared" si="6"/>
        <v>9</v>
      </c>
      <c r="R20" s="65">
        <f>VLOOKUP($A20,'Return Data'!$B$7:$R$2843,16,0)</f>
        <v>9.5042000000000009</v>
      </c>
      <c r="S20" s="67">
        <f t="shared" si="7"/>
        <v>16</v>
      </c>
    </row>
    <row r="21" spans="1:19" x14ac:dyDescent="0.3">
      <c r="A21" s="63" t="s">
        <v>1674</v>
      </c>
      <c r="B21" s="64">
        <f>VLOOKUP($A21,'Return Data'!$B$7:$R$2843,3,0)</f>
        <v>44445</v>
      </c>
      <c r="C21" s="65">
        <f>VLOOKUP($A21,'Return Data'!$B$7:$R$2843,4,0)</f>
        <v>16.761399999999998</v>
      </c>
      <c r="D21" s="65">
        <f>VLOOKUP($A21,'Return Data'!$B$7:$R$2843,10,0)</f>
        <v>6.9546999999999999</v>
      </c>
      <c r="E21" s="66">
        <f t="shared" si="0"/>
        <v>2</v>
      </c>
      <c r="F21" s="65">
        <f>VLOOKUP($A21,'Return Data'!$B$7:$R$2843,11,0)</f>
        <v>11.0541</v>
      </c>
      <c r="G21" s="66">
        <f t="shared" si="1"/>
        <v>1</v>
      </c>
      <c r="H21" s="65">
        <f>VLOOKUP($A21,'Return Data'!$B$7:$R$2843,12,0)</f>
        <v>20.0596</v>
      </c>
      <c r="I21" s="66">
        <f t="shared" si="2"/>
        <v>1</v>
      </c>
      <c r="J21" s="65">
        <f>VLOOKUP($A21,'Return Data'!$B$7:$R$2843,13,0)</f>
        <v>30.8871</v>
      </c>
      <c r="K21" s="66">
        <f t="shared" si="3"/>
        <v>1</v>
      </c>
      <c r="L21" s="65">
        <f>VLOOKUP($A21,'Return Data'!$B$7:$R$2843,17,0)</f>
        <v>19.486999999999998</v>
      </c>
      <c r="M21" s="66">
        <f t="shared" si="4"/>
        <v>1</v>
      </c>
      <c r="N21" s="65">
        <f>VLOOKUP($A21,'Return Data'!$B$7:$R$2843,14,0)</f>
        <v>13.605</v>
      </c>
      <c r="O21" s="66">
        <f t="shared" si="5"/>
        <v>1</v>
      </c>
      <c r="P21" s="65"/>
      <c r="Q21" s="66"/>
      <c r="R21" s="65">
        <f>VLOOKUP($A21,'Return Data'!$B$7:$R$2843,16,0)</f>
        <v>11.8902</v>
      </c>
      <c r="S21" s="67">
        <f t="shared" si="7"/>
        <v>2</v>
      </c>
    </row>
    <row r="22" spans="1:19" x14ac:dyDescent="0.3">
      <c r="A22" s="63" t="s">
        <v>1675</v>
      </c>
      <c r="B22" s="64">
        <f>VLOOKUP($A22,'Return Data'!$B$7:$R$2843,3,0)</f>
        <v>44445</v>
      </c>
      <c r="C22" s="65">
        <f>VLOOKUP($A22,'Return Data'!$B$7:$R$2843,4,0)</f>
        <v>14.896000000000001</v>
      </c>
      <c r="D22" s="65">
        <f>VLOOKUP($A22,'Return Data'!$B$7:$R$2843,10,0)</f>
        <v>5.8555999999999999</v>
      </c>
      <c r="E22" s="66">
        <f t="shared" si="0"/>
        <v>7</v>
      </c>
      <c r="F22" s="65">
        <f>VLOOKUP($A22,'Return Data'!$B$7:$R$2843,11,0)</f>
        <v>9.9417000000000009</v>
      </c>
      <c r="G22" s="66">
        <f t="shared" si="1"/>
        <v>6</v>
      </c>
      <c r="H22" s="65">
        <f>VLOOKUP($A22,'Return Data'!$B$7:$R$2843,12,0)</f>
        <v>18.006799999999998</v>
      </c>
      <c r="I22" s="66">
        <f t="shared" si="2"/>
        <v>4</v>
      </c>
      <c r="J22" s="65">
        <f>VLOOKUP($A22,'Return Data'!$B$7:$R$2843,13,0)</f>
        <v>27.731100000000001</v>
      </c>
      <c r="K22" s="66">
        <f t="shared" si="3"/>
        <v>6</v>
      </c>
      <c r="L22" s="65">
        <f>VLOOKUP($A22,'Return Data'!$B$7:$R$2843,17,0)</f>
        <v>19.0623</v>
      </c>
      <c r="M22" s="66">
        <f t="shared" si="4"/>
        <v>2</v>
      </c>
      <c r="N22" s="65"/>
      <c r="O22" s="66"/>
      <c r="P22" s="65"/>
      <c r="Q22" s="66"/>
      <c r="R22" s="65">
        <f>VLOOKUP($A22,'Return Data'!$B$7:$R$2843,16,0)</f>
        <v>15.7582</v>
      </c>
      <c r="S22" s="67">
        <f t="shared" si="7"/>
        <v>1</v>
      </c>
    </row>
    <row r="23" spans="1:19" x14ac:dyDescent="0.3">
      <c r="A23" s="63" t="s">
        <v>1676</v>
      </c>
      <c r="B23" s="64">
        <f>VLOOKUP($A23,'Return Data'!$B$7:$R$2843,3,0)</f>
        <v>44445</v>
      </c>
      <c r="C23" s="65">
        <f>VLOOKUP($A23,'Return Data'!$B$7:$R$2843,4,0)</f>
        <v>13.069699999999999</v>
      </c>
      <c r="D23" s="65">
        <f>VLOOKUP($A23,'Return Data'!$B$7:$R$2843,10,0)</f>
        <v>4.7361000000000004</v>
      </c>
      <c r="E23" s="66">
        <f t="shared" si="0"/>
        <v>11</v>
      </c>
      <c r="F23" s="65">
        <f>VLOOKUP($A23,'Return Data'!$B$7:$R$2843,11,0)</f>
        <v>7.0848000000000004</v>
      </c>
      <c r="G23" s="66">
        <f t="shared" si="1"/>
        <v>15</v>
      </c>
      <c r="H23" s="65">
        <f>VLOOKUP($A23,'Return Data'!$B$7:$R$2843,12,0)</f>
        <v>13.9975</v>
      </c>
      <c r="I23" s="66">
        <f t="shared" si="2"/>
        <v>14</v>
      </c>
      <c r="J23" s="65">
        <f>VLOOKUP($A23,'Return Data'!$B$7:$R$2843,13,0)</f>
        <v>21.6374</v>
      </c>
      <c r="K23" s="66">
        <f t="shared" si="3"/>
        <v>13</v>
      </c>
      <c r="L23" s="65">
        <f>VLOOKUP($A23,'Return Data'!$B$7:$R$2843,17,0)</f>
        <v>1.7858000000000001</v>
      </c>
      <c r="M23" s="66">
        <f t="shared" si="4"/>
        <v>23</v>
      </c>
      <c r="N23" s="65">
        <f>VLOOKUP($A23,'Return Data'!$B$7:$R$2843,14,0)</f>
        <v>-0.68630000000000002</v>
      </c>
      <c r="O23" s="66">
        <f t="shared" si="5"/>
        <v>19</v>
      </c>
      <c r="P23" s="65">
        <f>VLOOKUP($A23,'Return Data'!$B$7:$R$2843,15,0)</f>
        <v>3.3170999999999999</v>
      </c>
      <c r="Q23" s="66">
        <f t="shared" si="6"/>
        <v>15</v>
      </c>
      <c r="R23" s="65">
        <f>VLOOKUP($A23,'Return Data'!$B$7:$R$2843,16,0)</f>
        <v>4.3574000000000002</v>
      </c>
      <c r="S23" s="67">
        <f t="shared" si="7"/>
        <v>23</v>
      </c>
    </row>
    <row r="24" spans="1:19" x14ac:dyDescent="0.3">
      <c r="A24" s="63" t="s">
        <v>1677</v>
      </c>
      <c r="B24" s="64">
        <f>VLOOKUP($A24,'Return Data'!$B$7:$R$2843,3,0)</f>
        <v>44445</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1679</v>
      </c>
      <c r="B25" s="64">
        <f>VLOOKUP($A25,'Return Data'!$B$7:$R$2843,3,0)</f>
        <v>44445</v>
      </c>
      <c r="C25" s="65">
        <f>VLOOKUP($A25,'Return Data'!$B$7:$R$2843,4,0)</f>
        <v>43.001899999999999</v>
      </c>
      <c r="D25" s="65">
        <f>VLOOKUP($A25,'Return Data'!$B$7:$R$2843,10,0)</f>
        <v>4.6116999999999999</v>
      </c>
      <c r="E25" s="66">
        <f t="shared" ref="E25:E31" si="8">RANK(D25,D$8:D$31,0)</f>
        <v>13</v>
      </c>
      <c r="F25" s="65">
        <f>VLOOKUP($A25,'Return Data'!$B$7:$R$2843,11,0)</f>
        <v>8.4740000000000002</v>
      </c>
      <c r="G25" s="66">
        <f t="shared" ref="G25:G31" si="9">RANK(F25,F$8:F$31,0)</f>
        <v>10</v>
      </c>
      <c r="H25" s="65">
        <f>VLOOKUP($A25,'Return Data'!$B$7:$R$2843,12,0)</f>
        <v>14.755599999999999</v>
      </c>
      <c r="I25" s="66">
        <f t="shared" ref="I25:I31" si="10">RANK(H25,H$8:H$31,0)</f>
        <v>11</v>
      </c>
      <c r="J25" s="65">
        <f>VLOOKUP($A25,'Return Data'!$B$7:$R$2843,13,0)</f>
        <v>22.064599999999999</v>
      </c>
      <c r="K25" s="66">
        <f t="shared" ref="K25:K31" si="11">RANK(J25,J$8:J$31,0)</f>
        <v>12</v>
      </c>
      <c r="L25" s="65">
        <f>VLOOKUP($A25,'Return Data'!$B$7:$R$2843,17,0)</f>
        <v>12.5036</v>
      </c>
      <c r="M25" s="66">
        <f t="shared" si="4"/>
        <v>19</v>
      </c>
      <c r="N25" s="65">
        <f>VLOOKUP($A25,'Return Data'!$B$7:$R$2843,14,0)</f>
        <v>9.1914999999999996</v>
      </c>
      <c r="O25" s="66">
        <f t="shared" si="5"/>
        <v>16</v>
      </c>
      <c r="P25" s="65">
        <f>VLOOKUP($A25,'Return Data'!$B$7:$R$2843,15,0)</f>
        <v>8.8193000000000001</v>
      </c>
      <c r="Q25" s="66">
        <f t="shared" si="6"/>
        <v>10</v>
      </c>
      <c r="R25" s="65">
        <f>VLOOKUP($A25,'Return Data'!$B$7:$R$2843,16,0)</f>
        <v>9.9261999999999997</v>
      </c>
      <c r="S25" s="67">
        <f t="shared" ref="S25:S31" si="12">RANK(R25,R$8:R$31,0)</f>
        <v>12</v>
      </c>
    </row>
    <row r="26" spans="1:19" x14ac:dyDescent="0.3">
      <c r="A26" s="63" t="s">
        <v>1680</v>
      </c>
      <c r="B26" s="64">
        <f>VLOOKUP($A26,'Return Data'!$B$7:$R$2843,3,0)</f>
        <v>44445</v>
      </c>
      <c r="C26" s="65">
        <f>VLOOKUP($A26,'Return Data'!$B$7:$R$2843,4,0)</f>
        <v>52.919699999999999</v>
      </c>
      <c r="D26" s="65">
        <f>VLOOKUP($A26,'Return Data'!$B$7:$R$2843,10,0)</f>
        <v>6.8135000000000003</v>
      </c>
      <c r="E26" s="66">
        <f t="shared" si="8"/>
        <v>3</v>
      </c>
      <c r="F26" s="65">
        <f>VLOOKUP($A26,'Return Data'!$B$7:$R$2843,11,0)</f>
        <v>10.382999999999999</v>
      </c>
      <c r="G26" s="66">
        <f t="shared" si="9"/>
        <v>5</v>
      </c>
      <c r="H26" s="65">
        <f>VLOOKUP($A26,'Return Data'!$B$7:$R$2843,12,0)</f>
        <v>18.108799999999999</v>
      </c>
      <c r="I26" s="66">
        <f t="shared" si="10"/>
        <v>3</v>
      </c>
      <c r="J26" s="65">
        <f>VLOOKUP($A26,'Return Data'!$B$7:$R$2843,13,0)</f>
        <v>28.265599999999999</v>
      </c>
      <c r="K26" s="66">
        <f t="shared" si="11"/>
        <v>2</v>
      </c>
      <c r="L26" s="65">
        <f>VLOOKUP($A26,'Return Data'!$B$7:$R$2843,17,0)</f>
        <v>18.038399999999999</v>
      </c>
      <c r="M26" s="66">
        <f t="shared" si="4"/>
        <v>3</v>
      </c>
      <c r="N26" s="65">
        <f>VLOOKUP($A26,'Return Data'!$B$7:$R$2843,14,0)</f>
        <v>12.506399999999999</v>
      </c>
      <c r="O26" s="66">
        <f t="shared" si="5"/>
        <v>2</v>
      </c>
      <c r="P26" s="65">
        <f>VLOOKUP($A26,'Return Data'!$B$7:$R$2843,15,0)</f>
        <v>10.717599999999999</v>
      </c>
      <c r="Q26" s="66">
        <f t="shared" si="6"/>
        <v>2</v>
      </c>
      <c r="R26" s="65">
        <f>VLOOKUP($A26,'Return Data'!$B$7:$R$2843,16,0)</f>
        <v>9.4268999999999998</v>
      </c>
      <c r="S26" s="67">
        <f t="shared" si="12"/>
        <v>18</v>
      </c>
    </row>
    <row r="27" spans="1:19" x14ac:dyDescent="0.3">
      <c r="A27" s="63" t="s">
        <v>1681</v>
      </c>
      <c r="B27" s="64">
        <f>VLOOKUP($A27,'Return Data'!$B$7:$R$2843,3,0)</f>
        <v>44445</v>
      </c>
      <c r="C27" s="65">
        <f>VLOOKUP($A27,'Return Data'!$B$7:$R$2843,4,0)</f>
        <v>18.4361</v>
      </c>
      <c r="D27" s="65">
        <f>VLOOKUP($A27,'Return Data'!$B$7:$R$2843,10,0)</f>
        <v>4.2271000000000001</v>
      </c>
      <c r="E27" s="66">
        <f t="shared" si="8"/>
        <v>18</v>
      </c>
      <c r="F27" s="65">
        <f>VLOOKUP($A27,'Return Data'!$B$7:$R$2843,11,0)</f>
        <v>7.9055999999999997</v>
      </c>
      <c r="G27" s="66">
        <f t="shared" si="9"/>
        <v>11</v>
      </c>
      <c r="H27" s="65">
        <f>VLOOKUP($A27,'Return Data'!$B$7:$R$2843,12,0)</f>
        <v>14.9032</v>
      </c>
      <c r="I27" s="66">
        <f t="shared" si="10"/>
        <v>10</v>
      </c>
      <c r="J27" s="65">
        <f>VLOOKUP($A27,'Return Data'!$B$7:$R$2843,13,0)</f>
        <v>24.951499999999999</v>
      </c>
      <c r="K27" s="66">
        <f t="shared" si="11"/>
        <v>9</v>
      </c>
      <c r="L27" s="65">
        <f>VLOOKUP($A27,'Return Data'!$B$7:$R$2843,17,0)</f>
        <v>15.914899999999999</v>
      </c>
      <c r="M27" s="66">
        <f t="shared" si="4"/>
        <v>7</v>
      </c>
      <c r="N27" s="65">
        <f>VLOOKUP($A27,'Return Data'!$B$7:$R$2843,14,0)</f>
        <v>10.950799999999999</v>
      </c>
      <c r="O27" s="66">
        <f t="shared" si="5"/>
        <v>5</v>
      </c>
      <c r="P27" s="65">
        <f>VLOOKUP($A27,'Return Data'!$B$7:$R$2843,15,0)</f>
        <v>9.7508999999999997</v>
      </c>
      <c r="Q27" s="66">
        <f t="shared" si="6"/>
        <v>5</v>
      </c>
      <c r="R27" s="65">
        <f>VLOOKUP($A27,'Return Data'!$B$7:$R$2843,16,0)</f>
        <v>10.2226</v>
      </c>
      <c r="S27" s="67">
        <f t="shared" si="12"/>
        <v>9</v>
      </c>
    </row>
    <row r="28" spans="1:19" x14ac:dyDescent="0.3">
      <c r="A28" s="63" t="s">
        <v>1682</v>
      </c>
      <c r="B28" s="64">
        <f>VLOOKUP($A28,'Return Data'!$B$7:$R$2843,3,0)</f>
        <v>44445</v>
      </c>
      <c r="C28" s="65">
        <f>VLOOKUP($A28,'Return Data'!$B$7:$R$2843,4,0)</f>
        <v>13.189</v>
      </c>
      <c r="D28" s="65">
        <f>VLOOKUP($A28,'Return Data'!$B$7:$R$2843,10,0)</f>
        <v>4.9653</v>
      </c>
      <c r="E28" s="66">
        <f t="shared" si="8"/>
        <v>9</v>
      </c>
      <c r="F28" s="65">
        <f>VLOOKUP($A28,'Return Data'!$B$7:$R$2843,11,0)</f>
        <v>7.0430999999999999</v>
      </c>
      <c r="G28" s="66">
        <f t="shared" si="9"/>
        <v>16</v>
      </c>
      <c r="H28" s="65">
        <f>VLOOKUP($A28,'Return Data'!$B$7:$R$2843,12,0)</f>
        <v>12.366300000000001</v>
      </c>
      <c r="I28" s="66">
        <f t="shared" si="10"/>
        <v>17</v>
      </c>
      <c r="J28" s="65">
        <f>VLOOKUP($A28,'Return Data'!$B$7:$R$2843,13,0)</f>
        <v>18.829499999999999</v>
      </c>
      <c r="K28" s="66">
        <f t="shared" si="11"/>
        <v>17</v>
      </c>
      <c r="L28" s="65">
        <f>VLOOKUP($A28,'Return Data'!$B$7:$R$2843,17,0)</f>
        <v>12.1981</v>
      </c>
      <c r="M28" s="66">
        <f t="shared" si="4"/>
        <v>20</v>
      </c>
      <c r="N28" s="65"/>
      <c r="O28" s="66"/>
      <c r="P28" s="65"/>
      <c r="Q28" s="66"/>
      <c r="R28" s="65">
        <f>VLOOKUP($A28,'Return Data'!$B$7:$R$2843,16,0)</f>
        <v>10.586600000000001</v>
      </c>
      <c r="S28" s="67">
        <f t="shared" si="12"/>
        <v>7</v>
      </c>
    </row>
    <row r="29" spans="1:19" x14ac:dyDescent="0.3">
      <c r="A29" s="63" t="s">
        <v>1683</v>
      </c>
      <c r="B29" s="64">
        <f>VLOOKUP($A29,'Return Data'!$B$7:$R$2843,3,0)</f>
        <v>44445</v>
      </c>
      <c r="C29" s="65">
        <f>VLOOKUP($A29,'Return Data'!$B$7:$R$2843,4,0)</f>
        <v>44.44</v>
      </c>
      <c r="D29" s="65">
        <f>VLOOKUP($A29,'Return Data'!$B$7:$R$2843,10,0)</f>
        <v>4.8571</v>
      </c>
      <c r="E29" s="66">
        <f t="shared" si="8"/>
        <v>10</v>
      </c>
      <c r="F29" s="65">
        <f>VLOOKUP($A29,'Return Data'!$B$7:$R$2843,11,0)</f>
        <v>6.8806000000000003</v>
      </c>
      <c r="G29" s="66">
        <f t="shared" si="9"/>
        <v>17</v>
      </c>
      <c r="H29" s="65">
        <f>VLOOKUP($A29,'Return Data'!$B$7:$R$2843,12,0)</f>
        <v>12.8111</v>
      </c>
      <c r="I29" s="66">
        <f t="shared" si="10"/>
        <v>15</v>
      </c>
      <c r="J29" s="65">
        <f>VLOOKUP($A29,'Return Data'!$B$7:$R$2843,13,0)</f>
        <v>19.9133</v>
      </c>
      <c r="K29" s="66">
        <f t="shared" si="11"/>
        <v>16</v>
      </c>
      <c r="L29" s="65">
        <f>VLOOKUP($A29,'Return Data'!$B$7:$R$2843,17,0)</f>
        <v>12.8185</v>
      </c>
      <c r="M29" s="66">
        <f>RANK(L29,L$8:L$31,0)</f>
        <v>16</v>
      </c>
      <c r="N29" s="65">
        <f>VLOOKUP($A29,'Return Data'!$B$7:$R$2843,14,0)</f>
        <v>9.5852000000000004</v>
      </c>
      <c r="O29" s="66">
        <f>RANK(N29,N$8:N$31,0)</f>
        <v>14</v>
      </c>
      <c r="P29" s="65">
        <f>VLOOKUP($A29,'Return Data'!$B$7:$R$2843,15,0)</f>
        <v>7.8724999999999996</v>
      </c>
      <c r="Q29" s="66">
        <f>RANK(P29,P$8:P$31,0)</f>
        <v>12</v>
      </c>
      <c r="R29" s="65">
        <f>VLOOKUP($A29,'Return Data'!$B$7:$R$2843,16,0)</f>
        <v>8.6651000000000007</v>
      </c>
      <c r="S29" s="67">
        <f t="shared" si="12"/>
        <v>19</v>
      </c>
    </row>
    <row r="30" spans="1:19" x14ac:dyDescent="0.3">
      <c r="A30" s="63" t="s">
        <v>1684</v>
      </c>
      <c r="B30" s="64">
        <f>VLOOKUP($A30,'Return Data'!$B$7:$R$2843,3,0)</f>
        <v>44445</v>
      </c>
      <c r="C30" s="65">
        <f>VLOOKUP($A30,'Return Data'!$B$7:$R$2843,4,0)</f>
        <v>13.44</v>
      </c>
      <c r="D30" s="65">
        <f>VLOOKUP($A30,'Return Data'!$B$7:$R$2843,10,0)</f>
        <v>4.2668999999999997</v>
      </c>
      <c r="E30" s="66">
        <f t="shared" si="8"/>
        <v>17</v>
      </c>
      <c r="F30" s="65">
        <f>VLOOKUP($A30,'Return Data'!$B$7:$R$2843,11,0)</f>
        <v>6.4132999999999996</v>
      </c>
      <c r="G30" s="66">
        <f t="shared" si="9"/>
        <v>18</v>
      </c>
      <c r="H30" s="65">
        <f>VLOOKUP($A30,'Return Data'!$B$7:$R$2843,12,0)</f>
        <v>10.6173</v>
      </c>
      <c r="I30" s="66">
        <f t="shared" si="10"/>
        <v>21</v>
      </c>
      <c r="J30" s="65">
        <f>VLOOKUP($A30,'Return Data'!$B$7:$R$2843,13,0)</f>
        <v>17.2775</v>
      </c>
      <c r="K30" s="66">
        <f t="shared" si="11"/>
        <v>20</v>
      </c>
      <c r="L30" s="65">
        <f>VLOOKUP($A30,'Return Data'!$B$7:$R$2843,17,0)</f>
        <v>12.5839</v>
      </c>
      <c r="M30" s="66">
        <f>RANK(L30,L$8:L$31,0)</f>
        <v>18</v>
      </c>
      <c r="N30" s="65">
        <f>VLOOKUP($A30,'Return Data'!$B$7:$R$2843,14,0)</f>
        <v>10.1639</v>
      </c>
      <c r="O30" s="66">
        <f t="shared" ref="O30:O31" si="13">RANK(N30,N$8:N$31,0)</f>
        <v>9</v>
      </c>
      <c r="P30" s="65"/>
      <c r="Q30" s="66"/>
      <c r="R30" s="65">
        <f>VLOOKUP($A30,'Return Data'!$B$7:$R$2843,16,0)</f>
        <v>10.076700000000001</v>
      </c>
      <c r="S30" s="67">
        <f t="shared" si="12"/>
        <v>10</v>
      </c>
    </row>
    <row r="31" spans="1:19" x14ac:dyDescent="0.3">
      <c r="A31" s="63" t="s">
        <v>1685</v>
      </c>
      <c r="B31" s="64">
        <f>VLOOKUP($A31,'Return Data'!$B$7:$R$2843,3,0)</f>
        <v>44445</v>
      </c>
      <c r="C31" s="65">
        <f>VLOOKUP($A31,'Return Data'!$B$7:$R$2843,4,0)</f>
        <v>13.241</v>
      </c>
      <c r="D31" s="65">
        <f>VLOOKUP($A31,'Return Data'!$B$7:$R$2843,10,0)</f>
        <v>4.0648</v>
      </c>
      <c r="E31" s="66">
        <f t="shared" si="8"/>
        <v>19</v>
      </c>
      <c r="F31" s="65">
        <f>VLOOKUP($A31,'Return Data'!$B$7:$R$2843,11,0)</f>
        <v>7.7511000000000001</v>
      </c>
      <c r="G31" s="66">
        <f t="shared" si="9"/>
        <v>13</v>
      </c>
      <c r="H31" s="65">
        <f>VLOOKUP($A31,'Return Data'!$B$7:$R$2843,12,0)</f>
        <v>15.078099999999999</v>
      </c>
      <c r="I31" s="66">
        <f t="shared" si="10"/>
        <v>9</v>
      </c>
      <c r="J31" s="65">
        <f>VLOOKUP($A31,'Return Data'!$B$7:$R$2843,13,0)</f>
        <v>23.713000000000001</v>
      </c>
      <c r="K31" s="66">
        <f t="shared" si="11"/>
        <v>10</v>
      </c>
      <c r="L31" s="65">
        <f>VLOOKUP($A31,'Return Data'!$B$7:$R$2843,17,0)</f>
        <v>13.7308</v>
      </c>
      <c r="M31" s="66">
        <f>RANK(L31,L$8:L$31,0)</f>
        <v>11</v>
      </c>
      <c r="N31" s="65">
        <f>VLOOKUP($A31,'Return Data'!$B$7:$R$2843,14,0)</f>
        <v>9.7337000000000007</v>
      </c>
      <c r="O31" s="66">
        <f t="shared" si="13"/>
        <v>11</v>
      </c>
      <c r="P31" s="65"/>
      <c r="Q31" s="66"/>
      <c r="R31" s="65">
        <f>VLOOKUP($A31,'Return Data'!$B$7:$R$2843,16,0)</f>
        <v>9.7350999999999992</v>
      </c>
      <c r="S31" s="67">
        <f t="shared" si="12"/>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5.0455391304347827</v>
      </c>
      <c r="E33" s="74"/>
      <c r="F33" s="75">
        <f>AVERAGE(F8:F31)</f>
        <v>8.0657391304347819</v>
      </c>
      <c r="G33" s="74"/>
      <c r="H33" s="75">
        <f>AVERAGE(H8:H31)</f>
        <v>14.399695652173914</v>
      </c>
      <c r="I33" s="74"/>
      <c r="J33" s="75">
        <f>AVERAGE(J8:J31)</f>
        <v>22.40491304347826</v>
      </c>
      <c r="K33" s="74"/>
      <c r="L33" s="75">
        <f>AVERAGE(L8:L31)</f>
        <v>13.938026086956516</v>
      </c>
      <c r="M33" s="74"/>
      <c r="N33" s="75">
        <f>AVERAGE(N8:N31)</f>
        <v>9.7806315789473715</v>
      </c>
      <c r="O33" s="74"/>
      <c r="P33" s="75">
        <f>AVERAGE(P8:P31)</f>
        <v>8.9077200000000012</v>
      </c>
      <c r="Q33" s="74"/>
      <c r="R33" s="75">
        <f>AVERAGE(R8:R31)</f>
        <v>9.9010173913043449</v>
      </c>
      <c r="S33" s="76"/>
    </row>
    <row r="34" spans="1:19" x14ac:dyDescent="0.3">
      <c r="A34" s="73" t="s">
        <v>28</v>
      </c>
      <c r="B34" s="74"/>
      <c r="C34" s="74"/>
      <c r="D34" s="75">
        <f>MIN(D8:D31)</f>
        <v>2.5249999999999999</v>
      </c>
      <c r="E34" s="74"/>
      <c r="F34" s="75">
        <f>MIN(F8:F31)</f>
        <v>4.6135000000000002</v>
      </c>
      <c r="G34" s="74"/>
      <c r="H34" s="75">
        <f>MIN(H8:H31)</f>
        <v>7.5666000000000002</v>
      </c>
      <c r="I34" s="74"/>
      <c r="J34" s="75">
        <f>MIN(J8:J31)</f>
        <v>11.5968</v>
      </c>
      <c r="K34" s="74"/>
      <c r="L34" s="75">
        <f>MIN(L8:L31)</f>
        <v>1.7858000000000001</v>
      </c>
      <c r="M34" s="74"/>
      <c r="N34" s="75">
        <f>MIN(N8:N31)</f>
        <v>-0.68630000000000002</v>
      </c>
      <c r="O34" s="74"/>
      <c r="P34" s="75">
        <f>MIN(P8:P31)</f>
        <v>3.3170999999999999</v>
      </c>
      <c r="Q34" s="74"/>
      <c r="R34" s="75">
        <f>MIN(R8:R31)</f>
        <v>4.3574000000000002</v>
      </c>
      <c r="S34" s="76"/>
    </row>
    <row r="35" spans="1:19" ht="15" thickBot="1" x14ac:dyDescent="0.35">
      <c r="A35" s="77" t="s">
        <v>29</v>
      </c>
      <c r="B35" s="78"/>
      <c r="C35" s="78"/>
      <c r="D35" s="79">
        <f>MAX(D8:D31)</f>
        <v>8.3928999999999991</v>
      </c>
      <c r="E35" s="78"/>
      <c r="F35" s="79">
        <f>MAX(F8:F31)</f>
        <v>11.0541</v>
      </c>
      <c r="G35" s="78"/>
      <c r="H35" s="79">
        <f>MAX(H8:H31)</f>
        <v>20.0596</v>
      </c>
      <c r="I35" s="78"/>
      <c r="J35" s="79">
        <f>MAX(J8:J31)</f>
        <v>30.8871</v>
      </c>
      <c r="K35" s="78"/>
      <c r="L35" s="79">
        <f>MAX(L8:L31)</f>
        <v>19.486999999999998</v>
      </c>
      <c r="M35" s="78"/>
      <c r="N35" s="79">
        <f>MAX(N8:N31)</f>
        <v>13.605</v>
      </c>
      <c r="O35" s="78"/>
      <c r="P35" s="79">
        <f>MAX(P8:P31)</f>
        <v>11.0693</v>
      </c>
      <c r="Q35" s="78"/>
      <c r="R35" s="79">
        <f>MAX(R8:R31)</f>
        <v>15.7582</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44445</v>
      </c>
      <c r="C8" s="65">
        <f>VLOOKUP($A8,'Return Data'!$B$7:$R$2843,4,0)</f>
        <v>17.53</v>
      </c>
      <c r="D8" s="65">
        <f>VLOOKUP($A8,'Return Data'!$B$7:$R$2843,10,0)</f>
        <v>6.0495999999999999</v>
      </c>
      <c r="E8" s="66">
        <f t="shared" ref="E8:E23" si="0">RANK(D8,D$8:D$31,0)</f>
        <v>4</v>
      </c>
      <c r="F8" s="65">
        <f>VLOOKUP($A8,'Return Data'!$B$7:$R$2843,11,0)</f>
        <v>8.0099</v>
      </c>
      <c r="G8" s="66">
        <f t="shared" ref="G8:G23" si="1">RANK(F8,F$8:F$31,0)</f>
        <v>8</v>
      </c>
      <c r="H8" s="65">
        <f>VLOOKUP($A8,'Return Data'!$B$7:$R$2843,12,0)</f>
        <v>15.4049</v>
      </c>
      <c r="I8" s="66">
        <f t="shared" ref="I8:I23" si="2">RANK(H8,H$8:H$31,0)</f>
        <v>8</v>
      </c>
      <c r="J8" s="65">
        <f>VLOOKUP($A8,'Return Data'!$B$7:$R$2843,13,0)</f>
        <v>24.502800000000001</v>
      </c>
      <c r="K8" s="66">
        <f t="shared" ref="K8:K23" si="3">RANK(J8,J$8:J$31,0)</f>
        <v>7</v>
      </c>
      <c r="L8" s="65">
        <f>VLOOKUP($A8,'Return Data'!$B$7:$R$2843,17,0)</f>
        <v>15.6121</v>
      </c>
      <c r="M8" s="66">
        <f>RANK(L8,L$8:L$31,0)</f>
        <v>4</v>
      </c>
      <c r="N8" s="65">
        <f>VLOOKUP($A8,'Return Data'!$B$7:$R$2843,14,0)</f>
        <v>9.4413</v>
      </c>
      <c r="O8" s="66">
        <f>RANK(N8,N$8:N$31,0)</f>
        <v>8</v>
      </c>
      <c r="P8" s="65">
        <f>VLOOKUP($A8,'Return Data'!$B$7:$R$2843,15,0)</f>
        <v>7.9785000000000004</v>
      </c>
      <c r="Q8" s="66">
        <f>RANK(P8,P$8:P$31,0)</f>
        <v>8</v>
      </c>
      <c r="R8" s="65">
        <f>VLOOKUP($A8,'Return Data'!$B$7:$R$2843,16,0)</f>
        <v>8.6341000000000001</v>
      </c>
      <c r="S8" s="67">
        <f t="shared" ref="S8:S23" si="4">RANK(R8,R$8:R$31,0)</f>
        <v>15</v>
      </c>
    </row>
    <row r="9" spans="1:20" x14ac:dyDescent="0.3">
      <c r="A9" s="63" t="s">
        <v>1687</v>
      </c>
      <c r="B9" s="64">
        <f>VLOOKUP($A9,'Return Data'!$B$7:$R$2843,3,0)</f>
        <v>44445</v>
      </c>
      <c r="C9" s="65">
        <f>VLOOKUP($A9,'Return Data'!$B$7:$R$2843,4,0)</f>
        <v>16.899999999999999</v>
      </c>
      <c r="D9" s="65">
        <f>VLOOKUP($A9,'Return Data'!$B$7:$R$2843,10,0)</f>
        <v>7.9871999999999996</v>
      </c>
      <c r="E9" s="66">
        <f t="shared" si="0"/>
        <v>1</v>
      </c>
      <c r="F9" s="65">
        <f>VLOOKUP($A9,'Return Data'!$B$7:$R$2843,11,0)</f>
        <v>10.0977</v>
      </c>
      <c r="G9" s="66">
        <f t="shared" si="1"/>
        <v>2</v>
      </c>
      <c r="H9" s="65">
        <f>VLOOKUP($A9,'Return Data'!$B$7:$R$2843,12,0)</f>
        <v>15.5951</v>
      </c>
      <c r="I9" s="66">
        <f t="shared" si="2"/>
        <v>7</v>
      </c>
      <c r="J9" s="65">
        <f>VLOOKUP($A9,'Return Data'!$B$7:$R$2843,13,0)</f>
        <v>26.2136</v>
      </c>
      <c r="K9" s="66">
        <f t="shared" si="3"/>
        <v>6</v>
      </c>
      <c r="L9" s="65">
        <f>VLOOKUP($A9,'Return Data'!$B$7:$R$2843,17,0)</f>
        <v>14.838200000000001</v>
      </c>
      <c r="M9" s="66">
        <f t="shared" ref="M9:M31" si="5">RANK(L9,L$8:L$31,0)</f>
        <v>7</v>
      </c>
      <c r="N9" s="65">
        <f>VLOOKUP($A9,'Return Data'!$B$7:$R$2843,14,0)</f>
        <v>10.389200000000001</v>
      </c>
      <c r="O9" s="66">
        <f t="shared" ref="O9:O31" si="6">RANK(N9,N$8:N$31,0)</f>
        <v>3</v>
      </c>
      <c r="P9" s="65">
        <f>VLOOKUP($A9,'Return Data'!$B$7:$R$2843,15,0)</f>
        <v>9.7105999999999995</v>
      </c>
      <c r="Q9" s="66">
        <f t="shared" ref="Q9:Q29" si="7">RANK(P9,P$8:P$31,0)</f>
        <v>1</v>
      </c>
      <c r="R9" s="65">
        <f>VLOOKUP($A9,'Return Data'!$B$7:$R$2843,16,0)</f>
        <v>9.0315999999999992</v>
      </c>
      <c r="S9" s="67">
        <f t="shared" si="4"/>
        <v>9</v>
      </c>
    </row>
    <row r="10" spans="1:20" x14ac:dyDescent="0.3">
      <c r="A10" s="63" t="s">
        <v>1688</v>
      </c>
      <c r="B10" s="64">
        <f>VLOOKUP($A10,'Return Data'!$B$7:$R$2843,3,0)</f>
        <v>44445</v>
      </c>
      <c r="C10" s="65">
        <f>VLOOKUP($A10,'Return Data'!$B$7:$R$2843,4,0)</f>
        <v>12.23</v>
      </c>
      <c r="D10" s="65">
        <f>VLOOKUP($A10,'Return Data'!$B$7:$R$2843,10,0)</f>
        <v>3.5562999999999998</v>
      </c>
      <c r="E10" s="66">
        <f t="shared" si="0"/>
        <v>21</v>
      </c>
      <c r="F10" s="65">
        <f>VLOOKUP($A10,'Return Data'!$B$7:$R$2843,11,0)</f>
        <v>4.8884999999999996</v>
      </c>
      <c r="G10" s="66">
        <f t="shared" si="1"/>
        <v>22</v>
      </c>
      <c r="H10" s="65">
        <f>VLOOKUP($A10,'Return Data'!$B$7:$R$2843,12,0)</f>
        <v>6.7190000000000003</v>
      </c>
      <c r="I10" s="66">
        <f t="shared" si="2"/>
        <v>23</v>
      </c>
      <c r="J10" s="65">
        <f>VLOOKUP($A10,'Return Data'!$B$7:$R$2843,13,0)</f>
        <v>10.4788</v>
      </c>
      <c r="K10" s="66">
        <f t="shared" si="3"/>
        <v>23</v>
      </c>
      <c r="L10" s="65">
        <f>VLOOKUP($A10,'Return Data'!$B$7:$R$2843,17,0)</f>
        <v>10.5741</v>
      </c>
      <c r="M10" s="66">
        <f t="shared" si="5"/>
        <v>20</v>
      </c>
      <c r="N10" s="65"/>
      <c r="O10" s="66"/>
      <c r="P10" s="65"/>
      <c r="Q10" s="66"/>
      <c r="R10" s="65">
        <f>VLOOKUP($A10,'Return Data'!$B$7:$R$2843,16,0)</f>
        <v>9.9583999999999993</v>
      </c>
      <c r="S10" s="67">
        <f t="shared" si="4"/>
        <v>2</v>
      </c>
    </row>
    <row r="11" spans="1:20" x14ac:dyDescent="0.3">
      <c r="A11" s="63" t="s">
        <v>1689</v>
      </c>
      <c r="B11" s="64">
        <f>VLOOKUP($A11,'Return Data'!$B$7:$R$2843,3,0)</f>
        <v>44445</v>
      </c>
      <c r="C11" s="65">
        <f>VLOOKUP($A11,'Return Data'!$B$7:$R$2843,4,0)</f>
        <v>16.088000000000001</v>
      </c>
      <c r="D11" s="65">
        <f>VLOOKUP($A11,'Return Data'!$B$7:$R$2843,10,0)</f>
        <v>5.8491</v>
      </c>
      <c r="E11" s="66">
        <f t="shared" si="0"/>
        <v>5</v>
      </c>
      <c r="F11" s="65">
        <f>VLOOKUP($A11,'Return Data'!$B$7:$R$2843,11,0)</f>
        <v>9.6286000000000005</v>
      </c>
      <c r="G11" s="66">
        <f t="shared" si="1"/>
        <v>4</v>
      </c>
      <c r="H11" s="65">
        <f>VLOOKUP($A11,'Return Data'!$B$7:$R$2843,12,0)</f>
        <v>16.133700000000001</v>
      </c>
      <c r="I11" s="66">
        <f t="shared" si="2"/>
        <v>6</v>
      </c>
      <c r="J11" s="65">
        <f>VLOOKUP($A11,'Return Data'!$B$7:$R$2843,13,0)</f>
        <v>24.433399999999999</v>
      </c>
      <c r="K11" s="66">
        <f t="shared" si="3"/>
        <v>8</v>
      </c>
      <c r="L11" s="65">
        <f>VLOOKUP($A11,'Return Data'!$B$7:$R$2843,17,0)</f>
        <v>13.980499999999999</v>
      </c>
      <c r="M11" s="66">
        <f t="shared" si="5"/>
        <v>10</v>
      </c>
      <c r="N11" s="65">
        <f>VLOOKUP($A11,'Return Data'!$B$7:$R$2843,14,0)</f>
        <v>8.8861000000000008</v>
      </c>
      <c r="O11" s="66">
        <f t="shared" si="6"/>
        <v>10</v>
      </c>
      <c r="P11" s="65">
        <f>VLOOKUP($A11,'Return Data'!$B$7:$R$2843,15,0)</f>
        <v>7.9015000000000004</v>
      </c>
      <c r="Q11" s="66">
        <f t="shared" si="7"/>
        <v>9</v>
      </c>
      <c r="R11" s="65">
        <f>VLOOKUP($A11,'Return Data'!$B$7:$R$2843,16,0)</f>
        <v>9.1225000000000005</v>
      </c>
      <c r="S11" s="67">
        <f t="shared" si="4"/>
        <v>7</v>
      </c>
    </row>
    <row r="12" spans="1:20" x14ac:dyDescent="0.3">
      <c r="A12" s="63" t="s">
        <v>1690</v>
      </c>
      <c r="B12" s="64">
        <f>VLOOKUP($A12,'Return Data'!$B$7:$R$2843,3,0)</f>
        <v>44445</v>
      </c>
      <c r="C12" s="65">
        <f>VLOOKUP($A12,'Return Data'!$B$7:$R$2843,4,0)</f>
        <v>18.2178</v>
      </c>
      <c r="D12" s="65">
        <f>VLOOKUP($A12,'Return Data'!$B$7:$R$2843,10,0)</f>
        <v>5.5749000000000004</v>
      </c>
      <c r="E12" s="66">
        <f t="shared" si="0"/>
        <v>7</v>
      </c>
      <c r="F12" s="65">
        <f>VLOOKUP($A12,'Return Data'!$B$7:$R$2843,11,0)</f>
        <v>7.8928000000000003</v>
      </c>
      <c r="G12" s="66">
        <f t="shared" si="1"/>
        <v>9</v>
      </c>
      <c r="H12" s="65">
        <f>VLOOKUP($A12,'Return Data'!$B$7:$R$2843,12,0)</f>
        <v>13.7333</v>
      </c>
      <c r="I12" s="66">
        <f t="shared" si="2"/>
        <v>11</v>
      </c>
      <c r="J12" s="65">
        <f>VLOOKUP($A12,'Return Data'!$B$7:$R$2843,13,0)</f>
        <v>19.646100000000001</v>
      </c>
      <c r="K12" s="66">
        <f t="shared" si="3"/>
        <v>14</v>
      </c>
      <c r="L12" s="65">
        <f>VLOOKUP($A12,'Return Data'!$B$7:$R$2843,17,0)</f>
        <v>14.294700000000001</v>
      </c>
      <c r="M12" s="66">
        <f t="shared" si="5"/>
        <v>8</v>
      </c>
      <c r="N12" s="65">
        <f>VLOOKUP($A12,'Return Data'!$B$7:$R$2843,14,0)</f>
        <v>10.1364</v>
      </c>
      <c r="O12" s="66">
        <f t="shared" si="6"/>
        <v>4</v>
      </c>
      <c r="P12" s="65">
        <f>VLOOKUP($A12,'Return Data'!$B$7:$R$2843,15,0)</f>
        <v>9.3643999999999998</v>
      </c>
      <c r="Q12" s="66">
        <f t="shared" si="7"/>
        <v>4</v>
      </c>
      <c r="R12" s="65">
        <f>VLOOKUP($A12,'Return Data'!$B$7:$R$2843,16,0)</f>
        <v>9.0762999999999998</v>
      </c>
      <c r="S12" s="67">
        <f t="shared" si="4"/>
        <v>8</v>
      </c>
    </row>
    <row r="13" spans="1:20" x14ac:dyDescent="0.3">
      <c r="A13" s="63" t="s">
        <v>1691</v>
      </c>
      <c r="B13" s="64">
        <f>VLOOKUP($A13,'Return Data'!$B$7:$R$2843,3,0)</f>
        <v>44445</v>
      </c>
      <c r="C13" s="65">
        <f>VLOOKUP($A13,'Return Data'!$B$7:$R$2843,4,0)</f>
        <v>12.5246</v>
      </c>
      <c r="D13" s="65">
        <f>VLOOKUP($A13,'Return Data'!$B$7:$R$2843,10,0)</f>
        <v>3.7113999999999998</v>
      </c>
      <c r="E13" s="66">
        <f t="shared" si="0"/>
        <v>20</v>
      </c>
      <c r="F13" s="65">
        <f>VLOOKUP($A13,'Return Data'!$B$7:$R$2843,11,0)</f>
        <v>6.9866000000000001</v>
      </c>
      <c r="G13" s="66">
        <f t="shared" si="1"/>
        <v>13</v>
      </c>
      <c r="H13" s="65">
        <f>VLOOKUP($A13,'Return Data'!$B$7:$R$2843,12,0)</f>
        <v>12.944100000000001</v>
      </c>
      <c r="I13" s="66">
        <f t="shared" si="2"/>
        <v>14</v>
      </c>
      <c r="J13" s="65">
        <f>VLOOKUP($A13,'Return Data'!$B$7:$R$2843,13,0)</f>
        <v>21.706800000000001</v>
      </c>
      <c r="K13" s="66">
        <f t="shared" si="3"/>
        <v>11</v>
      </c>
      <c r="L13" s="65">
        <f>VLOOKUP($A13,'Return Data'!$B$7:$R$2843,17,0)</f>
        <v>11.4816</v>
      </c>
      <c r="M13" s="66">
        <f t="shared" si="5"/>
        <v>16</v>
      </c>
      <c r="N13" s="65">
        <f>VLOOKUP($A13,'Return Data'!$B$7:$R$2843,14,0)</f>
        <v>7.7548000000000004</v>
      </c>
      <c r="O13" s="66">
        <f t="shared" si="6"/>
        <v>17</v>
      </c>
      <c r="P13" s="65"/>
      <c r="Q13" s="66"/>
      <c r="R13" s="65">
        <f>VLOOKUP($A13,'Return Data'!$B$7:$R$2843,16,0)</f>
        <v>7.7119</v>
      </c>
      <c r="S13" s="67">
        <f t="shared" si="4"/>
        <v>20</v>
      </c>
    </row>
    <row r="14" spans="1:20" x14ac:dyDescent="0.3">
      <c r="A14" s="63" t="s">
        <v>1692</v>
      </c>
      <c r="B14" s="64">
        <f>VLOOKUP($A14,'Return Data'!$B$7:$R$2843,3,0)</f>
        <v>44445</v>
      </c>
      <c r="C14" s="65">
        <f>VLOOKUP($A14,'Return Data'!$B$7:$R$2843,4,0)</f>
        <v>47.179000000000002</v>
      </c>
      <c r="D14" s="65">
        <f>VLOOKUP($A14,'Return Data'!$B$7:$R$2843,10,0)</f>
        <v>4.4823000000000004</v>
      </c>
      <c r="E14" s="66">
        <f t="shared" si="0"/>
        <v>12</v>
      </c>
      <c r="F14" s="65">
        <f>VLOOKUP($A14,'Return Data'!$B$7:$R$2843,11,0)</f>
        <v>9.0088000000000008</v>
      </c>
      <c r="G14" s="66">
        <f t="shared" si="1"/>
        <v>7</v>
      </c>
      <c r="H14" s="65">
        <f>VLOOKUP($A14,'Return Data'!$B$7:$R$2843,12,0)</f>
        <v>18.510400000000001</v>
      </c>
      <c r="I14" s="66">
        <f t="shared" si="2"/>
        <v>2</v>
      </c>
      <c r="J14" s="65">
        <f>VLOOKUP($A14,'Return Data'!$B$7:$R$2843,13,0)</f>
        <v>27.1568</v>
      </c>
      <c r="K14" s="66">
        <f t="shared" si="3"/>
        <v>2</v>
      </c>
      <c r="L14" s="65">
        <f>VLOOKUP($A14,'Return Data'!$B$7:$R$2843,17,0)</f>
        <v>13.9979</v>
      </c>
      <c r="M14" s="66">
        <f t="shared" si="5"/>
        <v>9</v>
      </c>
      <c r="N14" s="65">
        <f>VLOOKUP($A14,'Return Data'!$B$7:$R$2843,14,0)</f>
        <v>9.5815000000000001</v>
      </c>
      <c r="O14" s="66">
        <f t="shared" si="6"/>
        <v>6</v>
      </c>
      <c r="P14" s="65">
        <f>VLOOKUP($A14,'Return Data'!$B$7:$R$2843,15,0)</f>
        <v>9.4161000000000001</v>
      </c>
      <c r="Q14" s="66">
        <f t="shared" si="7"/>
        <v>3</v>
      </c>
      <c r="R14" s="65">
        <f>VLOOKUP($A14,'Return Data'!$B$7:$R$2843,16,0)</f>
        <v>9.5663</v>
      </c>
      <c r="S14" s="67">
        <f t="shared" si="4"/>
        <v>4</v>
      </c>
    </row>
    <row r="15" spans="1:20" x14ac:dyDescent="0.3">
      <c r="A15" s="63" t="s">
        <v>1693</v>
      </c>
      <c r="B15" s="64">
        <f>VLOOKUP($A15,'Return Data'!$B$7:$R$2843,3,0)</f>
        <v>44445</v>
      </c>
      <c r="C15" s="65">
        <f>VLOOKUP($A15,'Return Data'!$B$7:$R$2843,4,0)</f>
        <v>16.59</v>
      </c>
      <c r="D15" s="65">
        <f>VLOOKUP($A15,'Return Data'!$B$7:$R$2843,10,0)</f>
        <v>2.4074</v>
      </c>
      <c r="E15" s="66">
        <f t="shared" si="0"/>
        <v>23</v>
      </c>
      <c r="F15" s="65">
        <f>VLOOKUP($A15,'Return Data'!$B$7:$R$2843,11,0)</f>
        <v>4.274</v>
      </c>
      <c r="G15" s="66">
        <f t="shared" si="1"/>
        <v>23</v>
      </c>
      <c r="H15" s="65">
        <f>VLOOKUP($A15,'Return Data'!$B$7:$R$2843,12,0)</f>
        <v>9.2885000000000009</v>
      </c>
      <c r="I15" s="66">
        <f t="shared" si="2"/>
        <v>22</v>
      </c>
      <c r="J15" s="65">
        <f>VLOOKUP($A15,'Return Data'!$B$7:$R$2843,13,0)</f>
        <v>14.651</v>
      </c>
      <c r="K15" s="66">
        <f t="shared" si="3"/>
        <v>22</v>
      </c>
      <c r="L15" s="65">
        <f>VLOOKUP($A15,'Return Data'!$B$7:$R$2843,17,0)</f>
        <v>8.9617000000000004</v>
      </c>
      <c r="M15" s="66">
        <f t="shared" si="5"/>
        <v>22</v>
      </c>
      <c r="N15" s="65">
        <f>VLOOKUP($A15,'Return Data'!$B$7:$R$2843,14,0)</f>
        <v>7.9641999999999999</v>
      </c>
      <c r="O15" s="66">
        <f t="shared" si="6"/>
        <v>15</v>
      </c>
      <c r="P15" s="65">
        <f>VLOOKUP($A15,'Return Data'!$B$7:$R$2843,15,0)</f>
        <v>7.4881000000000002</v>
      </c>
      <c r="Q15" s="66">
        <f t="shared" si="7"/>
        <v>11</v>
      </c>
      <c r="R15" s="65">
        <f>VLOOKUP($A15,'Return Data'!$B$7:$R$2843,16,0)</f>
        <v>7.7771999999999997</v>
      </c>
      <c r="S15" s="67">
        <f t="shared" si="4"/>
        <v>19</v>
      </c>
    </row>
    <row r="16" spans="1:20" x14ac:dyDescent="0.3">
      <c r="A16" s="63" t="s">
        <v>1694</v>
      </c>
      <c r="B16" s="64">
        <f>VLOOKUP($A16,'Return Data'!$B$7:$R$2843,3,0)</f>
        <v>44445</v>
      </c>
      <c r="C16" s="65">
        <f>VLOOKUP($A16,'Return Data'!$B$7:$R$2843,4,0)</f>
        <v>20.713200000000001</v>
      </c>
      <c r="D16" s="65">
        <f>VLOOKUP($A16,'Return Data'!$B$7:$R$2843,10,0)</f>
        <v>3.9897999999999998</v>
      </c>
      <c r="E16" s="66">
        <f t="shared" si="0"/>
        <v>18</v>
      </c>
      <c r="F16" s="65">
        <f>VLOOKUP($A16,'Return Data'!$B$7:$R$2843,11,0)</f>
        <v>5.0876999999999999</v>
      </c>
      <c r="G16" s="66">
        <f t="shared" si="1"/>
        <v>21</v>
      </c>
      <c r="H16" s="65">
        <f>VLOOKUP($A16,'Return Data'!$B$7:$R$2843,12,0)</f>
        <v>11.709</v>
      </c>
      <c r="I16" s="66">
        <f t="shared" si="2"/>
        <v>16</v>
      </c>
      <c r="J16" s="65">
        <f>VLOOKUP($A16,'Return Data'!$B$7:$R$2843,13,0)</f>
        <v>18.964099999999998</v>
      </c>
      <c r="K16" s="66">
        <f t="shared" si="3"/>
        <v>15</v>
      </c>
      <c r="L16" s="65">
        <f>VLOOKUP($A16,'Return Data'!$B$7:$R$2843,17,0)</f>
        <v>12.3284</v>
      </c>
      <c r="M16" s="66">
        <f t="shared" si="5"/>
        <v>12</v>
      </c>
      <c r="N16" s="65">
        <f>VLOOKUP($A16,'Return Data'!$B$7:$R$2843,14,0)</f>
        <v>8.3267000000000007</v>
      </c>
      <c r="O16" s="66">
        <f t="shared" si="6"/>
        <v>14</v>
      </c>
      <c r="P16" s="65">
        <f>VLOOKUP($A16,'Return Data'!$B$7:$R$2843,15,0)</f>
        <v>6.3051000000000004</v>
      </c>
      <c r="Q16" s="66">
        <f t="shared" si="7"/>
        <v>14</v>
      </c>
      <c r="R16" s="65">
        <f>VLOOKUP($A16,'Return Data'!$B$7:$R$2843,16,0)</f>
        <v>7.1745000000000001</v>
      </c>
      <c r="S16" s="67">
        <f t="shared" si="4"/>
        <v>21</v>
      </c>
    </row>
    <row r="17" spans="1:19" x14ac:dyDescent="0.3">
      <c r="A17" s="63" t="s">
        <v>1695</v>
      </c>
      <c r="B17" s="64">
        <f>VLOOKUP($A17,'Return Data'!$B$7:$R$2843,3,0)</f>
        <v>44445</v>
      </c>
      <c r="C17" s="65">
        <f>VLOOKUP($A17,'Return Data'!$B$7:$R$2843,4,0)</f>
        <v>24.62</v>
      </c>
      <c r="D17" s="65">
        <f>VLOOKUP($A17,'Return Data'!$B$7:$R$2843,10,0)</f>
        <v>4.0134999999999996</v>
      </c>
      <c r="E17" s="66">
        <f t="shared" si="0"/>
        <v>17</v>
      </c>
      <c r="F17" s="65">
        <f>VLOOKUP($A17,'Return Data'!$B$7:$R$2843,11,0)</f>
        <v>5.8014999999999999</v>
      </c>
      <c r="G17" s="66">
        <f t="shared" si="1"/>
        <v>19</v>
      </c>
      <c r="H17" s="65">
        <f>VLOOKUP($A17,'Return Data'!$B$7:$R$2843,12,0)</f>
        <v>10.403600000000001</v>
      </c>
      <c r="I17" s="66">
        <f t="shared" si="2"/>
        <v>19</v>
      </c>
      <c r="J17" s="65">
        <f>VLOOKUP($A17,'Return Data'!$B$7:$R$2843,13,0)</f>
        <v>16.186900000000001</v>
      </c>
      <c r="K17" s="66">
        <f t="shared" si="3"/>
        <v>20</v>
      </c>
      <c r="L17" s="65">
        <f>VLOOKUP($A17,'Return Data'!$B$7:$R$2843,17,0)</f>
        <v>11.464700000000001</v>
      </c>
      <c r="M17" s="66">
        <f t="shared" si="5"/>
        <v>17</v>
      </c>
      <c r="N17" s="65">
        <f>VLOOKUP($A17,'Return Data'!$B$7:$R$2843,14,0)</f>
        <v>7.5438000000000001</v>
      </c>
      <c r="O17" s="66">
        <f t="shared" si="6"/>
        <v>18</v>
      </c>
      <c r="P17" s="65">
        <f>VLOOKUP($A17,'Return Data'!$B$7:$R$2843,15,0)</f>
        <v>6.8209</v>
      </c>
      <c r="Q17" s="66">
        <f t="shared" si="7"/>
        <v>12</v>
      </c>
      <c r="R17" s="65">
        <f>VLOOKUP($A17,'Return Data'!$B$7:$R$2843,16,0)</f>
        <v>7.0351999999999997</v>
      </c>
      <c r="S17" s="67">
        <f t="shared" si="4"/>
        <v>22</v>
      </c>
    </row>
    <row r="18" spans="1:19" x14ac:dyDescent="0.3">
      <c r="A18" s="63" t="s">
        <v>1696</v>
      </c>
      <c r="B18" s="64">
        <f>VLOOKUP($A18,'Return Data'!$B$7:$R$2843,3,0)</f>
        <v>44445</v>
      </c>
      <c r="C18" s="65">
        <f>VLOOKUP($A18,'Return Data'!$B$7:$R$2843,4,0)</f>
        <v>12.4986</v>
      </c>
      <c r="D18" s="65">
        <f>VLOOKUP($A18,'Return Data'!$B$7:$R$2843,10,0)</f>
        <v>4.0509000000000004</v>
      </c>
      <c r="E18" s="66">
        <f t="shared" si="0"/>
        <v>16</v>
      </c>
      <c r="F18" s="65">
        <f>VLOOKUP($A18,'Return Data'!$B$7:$R$2843,11,0)</f>
        <v>6.9462999999999999</v>
      </c>
      <c r="G18" s="66">
        <f t="shared" si="1"/>
        <v>14</v>
      </c>
      <c r="H18" s="65">
        <f>VLOOKUP($A18,'Return Data'!$B$7:$R$2843,12,0)</f>
        <v>10.5464</v>
      </c>
      <c r="I18" s="66">
        <f t="shared" si="2"/>
        <v>18</v>
      </c>
      <c r="J18" s="65">
        <f>VLOOKUP($A18,'Return Data'!$B$7:$R$2843,13,0)</f>
        <v>15.2582</v>
      </c>
      <c r="K18" s="66">
        <f t="shared" si="3"/>
        <v>21</v>
      </c>
      <c r="L18" s="65">
        <f>VLOOKUP($A18,'Return Data'!$B$7:$R$2843,17,0)</f>
        <v>11.169499999999999</v>
      </c>
      <c r="M18" s="66">
        <f t="shared" si="5"/>
        <v>18</v>
      </c>
      <c r="N18" s="65"/>
      <c r="O18" s="66"/>
      <c r="P18" s="65"/>
      <c r="Q18" s="66"/>
      <c r="R18" s="65">
        <f>VLOOKUP($A18,'Return Data'!$B$7:$R$2843,16,0)</f>
        <v>9.3153000000000006</v>
      </c>
      <c r="S18" s="67">
        <f t="shared" si="4"/>
        <v>6</v>
      </c>
    </row>
    <row r="19" spans="1:19" x14ac:dyDescent="0.3">
      <c r="A19" s="63" t="s">
        <v>1697</v>
      </c>
      <c r="B19" s="64">
        <f>VLOOKUP($A19,'Return Data'!$B$7:$R$2843,3,0)</f>
        <v>44445</v>
      </c>
      <c r="C19" s="65">
        <f>VLOOKUP($A19,'Return Data'!$B$7:$R$2843,4,0)</f>
        <v>17.791499999999999</v>
      </c>
      <c r="D19" s="65">
        <f>VLOOKUP($A19,'Return Data'!$B$7:$R$2843,10,0)</f>
        <v>3.3548</v>
      </c>
      <c r="E19" s="66">
        <f t="shared" si="0"/>
        <v>22</v>
      </c>
      <c r="F19" s="65">
        <f>VLOOKUP($A19,'Return Data'!$B$7:$R$2843,11,0)</f>
        <v>5.5423999999999998</v>
      </c>
      <c r="G19" s="66">
        <f t="shared" si="1"/>
        <v>20</v>
      </c>
      <c r="H19" s="65">
        <f>VLOOKUP($A19,'Return Data'!$B$7:$R$2843,12,0)</f>
        <v>9.9326000000000008</v>
      </c>
      <c r="I19" s="66">
        <f t="shared" si="2"/>
        <v>21</v>
      </c>
      <c r="J19" s="65">
        <f>VLOOKUP($A19,'Return Data'!$B$7:$R$2843,13,0)</f>
        <v>16.590599999999998</v>
      </c>
      <c r="K19" s="66">
        <f t="shared" si="3"/>
        <v>18</v>
      </c>
      <c r="L19" s="65">
        <f>VLOOKUP($A19,'Return Data'!$B$7:$R$2843,17,0)</f>
        <v>11.9459</v>
      </c>
      <c r="M19" s="66">
        <f t="shared" si="5"/>
        <v>14</v>
      </c>
      <c r="N19" s="65">
        <f>VLOOKUP($A19,'Return Data'!$B$7:$R$2843,14,0)</f>
        <v>8.6419999999999995</v>
      </c>
      <c r="O19" s="66">
        <f t="shared" si="6"/>
        <v>12</v>
      </c>
      <c r="P19" s="65">
        <f>VLOOKUP($A19,'Return Data'!$B$7:$R$2843,15,0)</f>
        <v>8.6234999999999999</v>
      </c>
      <c r="Q19" s="66">
        <f t="shared" si="7"/>
        <v>5</v>
      </c>
      <c r="R19" s="65">
        <f>VLOOKUP($A19,'Return Data'!$B$7:$R$2843,16,0)</f>
        <v>8.7028999999999996</v>
      </c>
      <c r="S19" s="67">
        <f t="shared" si="4"/>
        <v>12</v>
      </c>
    </row>
    <row r="20" spans="1:19" x14ac:dyDescent="0.3">
      <c r="A20" s="63" t="s">
        <v>1698</v>
      </c>
      <c r="B20" s="64">
        <f>VLOOKUP($A20,'Return Data'!$B$7:$R$2843,3,0)</f>
        <v>44445</v>
      </c>
      <c r="C20" s="65">
        <f>VLOOKUP($A20,'Return Data'!$B$7:$R$2843,4,0)</f>
        <v>22.74</v>
      </c>
      <c r="D20" s="65">
        <f>VLOOKUP($A20,'Return Data'!$B$7:$R$2843,10,0)</f>
        <v>5.6003999999999996</v>
      </c>
      <c r="E20" s="66">
        <f t="shared" si="0"/>
        <v>6</v>
      </c>
      <c r="F20" s="65">
        <f>VLOOKUP($A20,'Return Data'!$B$7:$R$2843,11,0)</f>
        <v>10.3348</v>
      </c>
      <c r="G20" s="66">
        <f t="shared" si="1"/>
        <v>1</v>
      </c>
      <c r="H20" s="65">
        <f>VLOOKUP($A20,'Return Data'!$B$7:$R$2843,12,0)</f>
        <v>17.095800000000001</v>
      </c>
      <c r="I20" s="66">
        <f t="shared" si="2"/>
        <v>3</v>
      </c>
      <c r="J20" s="65">
        <f>VLOOKUP($A20,'Return Data'!$B$7:$R$2843,13,0)</f>
        <v>26.7912</v>
      </c>
      <c r="K20" s="66">
        <f t="shared" si="3"/>
        <v>3</v>
      </c>
      <c r="L20" s="65">
        <f>VLOOKUP($A20,'Return Data'!$B$7:$R$2843,17,0)</f>
        <v>15.4473</v>
      </c>
      <c r="M20" s="66">
        <f t="shared" si="5"/>
        <v>5</v>
      </c>
      <c r="N20" s="65">
        <f>VLOOKUP($A20,'Return Data'!$B$7:$R$2843,14,0)</f>
        <v>9.0854999999999997</v>
      </c>
      <c r="O20" s="66">
        <f t="shared" si="6"/>
        <v>9</v>
      </c>
      <c r="P20" s="65">
        <f>VLOOKUP($A20,'Return Data'!$B$7:$R$2843,15,0)</f>
        <v>8.1179000000000006</v>
      </c>
      <c r="Q20" s="66">
        <f t="shared" si="7"/>
        <v>7</v>
      </c>
      <c r="R20" s="65">
        <f>VLOOKUP($A20,'Return Data'!$B$7:$R$2843,16,0)</f>
        <v>8.6586999999999996</v>
      </c>
      <c r="S20" s="67">
        <f t="shared" si="4"/>
        <v>14</v>
      </c>
    </row>
    <row r="21" spans="1:19" x14ac:dyDescent="0.3">
      <c r="A21" s="63" t="s">
        <v>1699</v>
      </c>
      <c r="B21" s="64">
        <f>VLOOKUP($A21,'Return Data'!$B$7:$R$2843,3,0)</f>
        <v>44445</v>
      </c>
      <c r="C21" s="65">
        <f>VLOOKUP($A21,'Return Data'!$B$7:$R$2843,4,0)</f>
        <v>15.36</v>
      </c>
      <c r="D21" s="65">
        <f>VLOOKUP($A21,'Return Data'!$B$7:$R$2843,10,0)</f>
        <v>6.4596999999999998</v>
      </c>
      <c r="E21" s="66">
        <f t="shared" si="0"/>
        <v>2</v>
      </c>
      <c r="F21" s="65">
        <f>VLOOKUP($A21,'Return Data'!$B$7:$R$2843,11,0)</f>
        <v>10.071999999999999</v>
      </c>
      <c r="G21" s="66">
        <f t="shared" si="1"/>
        <v>3</v>
      </c>
      <c r="H21" s="65">
        <f>VLOOKUP($A21,'Return Data'!$B$7:$R$2843,12,0)</f>
        <v>18.5304</v>
      </c>
      <c r="I21" s="66">
        <f t="shared" si="2"/>
        <v>1</v>
      </c>
      <c r="J21" s="65">
        <f>VLOOKUP($A21,'Return Data'!$B$7:$R$2843,13,0)</f>
        <v>28.709</v>
      </c>
      <c r="K21" s="66">
        <f t="shared" si="3"/>
        <v>1</v>
      </c>
      <c r="L21" s="65">
        <f>VLOOKUP($A21,'Return Data'!$B$7:$R$2843,17,0)</f>
        <v>17.545300000000001</v>
      </c>
      <c r="M21" s="66">
        <f t="shared" si="5"/>
        <v>2</v>
      </c>
      <c r="N21" s="65">
        <f>VLOOKUP($A21,'Return Data'!$B$7:$R$2843,14,0)</f>
        <v>11.701499999999999</v>
      </c>
      <c r="O21" s="66">
        <f t="shared" si="6"/>
        <v>1</v>
      </c>
      <c r="P21" s="65"/>
      <c r="Q21" s="66"/>
      <c r="R21" s="65">
        <f>VLOOKUP($A21,'Return Data'!$B$7:$R$2843,16,0)</f>
        <v>9.7851999999999997</v>
      </c>
      <c r="S21" s="67">
        <f t="shared" si="4"/>
        <v>3</v>
      </c>
    </row>
    <row r="22" spans="1:19" x14ac:dyDescent="0.3">
      <c r="A22" s="63" t="s">
        <v>1700</v>
      </c>
      <c r="B22" s="64">
        <f>VLOOKUP($A22,'Return Data'!$B$7:$R$2843,3,0)</f>
        <v>44445</v>
      </c>
      <c r="C22" s="65">
        <f>VLOOKUP($A22,'Return Data'!$B$7:$R$2843,4,0)</f>
        <v>14.457000000000001</v>
      </c>
      <c r="D22" s="65">
        <f>VLOOKUP($A22,'Return Data'!$B$7:$R$2843,10,0)</f>
        <v>5.5717999999999996</v>
      </c>
      <c r="E22" s="66">
        <f t="shared" si="0"/>
        <v>8</v>
      </c>
      <c r="F22" s="65">
        <f>VLOOKUP($A22,'Return Data'!$B$7:$R$2843,11,0)</f>
        <v>9.3735999999999997</v>
      </c>
      <c r="G22" s="66">
        <f t="shared" si="1"/>
        <v>6</v>
      </c>
      <c r="H22" s="65">
        <f>VLOOKUP($A22,'Return Data'!$B$7:$R$2843,12,0)</f>
        <v>17.089200000000002</v>
      </c>
      <c r="I22" s="66">
        <f t="shared" si="2"/>
        <v>4</v>
      </c>
      <c r="J22" s="65">
        <f>VLOOKUP($A22,'Return Data'!$B$7:$R$2843,13,0)</f>
        <v>26.416599999999999</v>
      </c>
      <c r="K22" s="66">
        <f t="shared" si="3"/>
        <v>5</v>
      </c>
      <c r="L22" s="65">
        <f>VLOOKUP($A22,'Return Data'!$B$7:$R$2843,17,0)</f>
        <v>17.841799999999999</v>
      </c>
      <c r="M22" s="66">
        <f t="shared" si="5"/>
        <v>1</v>
      </c>
      <c r="N22" s="65"/>
      <c r="O22" s="66"/>
      <c r="P22" s="65"/>
      <c r="Q22" s="66"/>
      <c r="R22" s="65">
        <f>VLOOKUP($A22,'Return Data'!$B$7:$R$2843,16,0)</f>
        <v>14.493600000000001</v>
      </c>
      <c r="S22" s="67">
        <f t="shared" si="4"/>
        <v>1</v>
      </c>
    </row>
    <row r="23" spans="1:19" x14ac:dyDescent="0.3">
      <c r="A23" s="63" t="s">
        <v>1701</v>
      </c>
      <c r="B23" s="64">
        <f>VLOOKUP($A23,'Return Data'!$B$7:$R$2843,3,0)</f>
        <v>44445</v>
      </c>
      <c r="C23" s="65">
        <f>VLOOKUP($A23,'Return Data'!$B$7:$R$2843,4,0)</f>
        <v>12.2834</v>
      </c>
      <c r="D23" s="65">
        <f>VLOOKUP($A23,'Return Data'!$B$7:$R$2843,10,0)</f>
        <v>4.5039999999999996</v>
      </c>
      <c r="E23" s="66">
        <f t="shared" si="0"/>
        <v>11</v>
      </c>
      <c r="F23" s="65">
        <f>VLOOKUP($A23,'Return Data'!$B$7:$R$2843,11,0)</f>
        <v>6.6303999999999998</v>
      </c>
      <c r="G23" s="66">
        <f t="shared" si="1"/>
        <v>15</v>
      </c>
      <c r="H23" s="65">
        <f>VLOOKUP($A23,'Return Data'!$B$7:$R$2843,12,0)</f>
        <v>13.2852</v>
      </c>
      <c r="I23" s="66">
        <f t="shared" si="2"/>
        <v>13</v>
      </c>
      <c r="J23" s="65">
        <f>VLOOKUP($A23,'Return Data'!$B$7:$R$2843,13,0)</f>
        <v>20.6325</v>
      </c>
      <c r="K23" s="66">
        <f t="shared" si="3"/>
        <v>12</v>
      </c>
      <c r="L23" s="65">
        <f>VLOOKUP($A23,'Return Data'!$B$7:$R$2843,17,0)</f>
        <v>0.96579999999999999</v>
      </c>
      <c r="M23" s="66">
        <f t="shared" si="5"/>
        <v>23</v>
      </c>
      <c r="N23" s="65">
        <f>VLOOKUP($A23,'Return Data'!$B$7:$R$2843,14,0)</f>
        <v>-1.51</v>
      </c>
      <c r="O23" s="66">
        <f t="shared" si="6"/>
        <v>19</v>
      </c>
      <c r="P23" s="65">
        <f>VLOOKUP($A23,'Return Data'!$B$7:$R$2843,15,0)</f>
        <v>2.3235000000000001</v>
      </c>
      <c r="Q23" s="66">
        <f t="shared" si="7"/>
        <v>15</v>
      </c>
      <c r="R23" s="65">
        <f>VLOOKUP($A23,'Return Data'!$B$7:$R$2843,16,0)</f>
        <v>3.3309000000000002</v>
      </c>
      <c r="S23" s="67">
        <f t="shared" si="4"/>
        <v>23</v>
      </c>
    </row>
    <row r="24" spans="1:19" x14ac:dyDescent="0.3">
      <c r="A24" s="63" t="s">
        <v>1702</v>
      </c>
      <c r="B24" s="64">
        <f>VLOOKUP($A24,'Return Data'!$B$7:$R$2843,3,0)</f>
        <v>44445</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1704</v>
      </c>
      <c r="B25" s="64">
        <f>VLOOKUP($A25,'Return Data'!$B$7:$R$2843,3,0)</f>
        <v>44445</v>
      </c>
      <c r="C25" s="65">
        <f>VLOOKUP($A25,'Return Data'!$B$7:$R$2843,4,0)</f>
        <v>39.1783</v>
      </c>
      <c r="D25" s="65">
        <f>VLOOKUP($A25,'Return Data'!$B$7:$R$2843,10,0)</f>
        <v>4.2492000000000001</v>
      </c>
      <c r="E25" s="66">
        <f t="shared" ref="E25:E31" si="8">RANK(D25,D$8:D$31,0)</f>
        <v>13</v>
      </c>
      <c r="F25" s="65">
        <f>VLOOKUP($A25,'Return Data'!$B$7:$R$2843,11,0)</f>
        <v>7.7054999999999998</v>
      </c>
      <c r="G25" s="66">
        <f t="shared" ref="G25:G31" si="9">RANK(F25,F$8:F$31,0)</f>
        <v>10</v>
      </c>
      <c r="H25" s="65">
        <f>VLOOKUP($A25,'Return Data'!$B$7:$R$2843,12,0)</f>
        <v>13.535</v>
      </c>
      <c r="I25" s="66">
        <f t="shared" ref="I25:I31" si="10">RANK(H25,H$8:H$31,0)</f>
        <v>12</v>
      </c>
      <c r="J25" s="65">
        <f>VLOOKUP($A25,'Return Data'!$B$7:$R$2843,13,0)</f>
        <v>20.382999999999999</v>
      </c>
      <c r="K25" s="66">
        <f t="shared" ref="K25:K31" si="11">RANK(J25,J$8:J$31,0)</f>
        <v>13</v>
      </c>
      <c r="L25" s="65">
        <f>VLOOKUP($A25,'Return Data'!$B$7:$R$2843,17,0)</f>
        <v>11.1137</v>
      </c>
      <c r="M25" s="66">
        <f t="shared" si="5"/>
        <v>19</v>
      </c>
      <c r="N25" s="65">
        <f>VLOOKUP($A25,'Return Data'!$B$7:$R$2843,14,0)</f>
        <v>7.9560000000000004</v>
      </c>
      <c r="O25" s="66">
        <f t="shared" si="6"/>
        <v>16</v>
      </c>
      <c r="P25" s="65">
        <f>VLOOKUP($A25,'Return Data'!$B$7:$R$2843,15,0)</f>
        <v>7.5171000000000001</v>
      </c>
      <c r="Q25" s="66">
        <f t="shared" si="7"/>
        <v>10</v>
      </c>
      <c r="R25" s="65">
        <f>VLOOKUP($A25,'Return Data'!$B$7:$R$2843,16,0)</f>
        <v>8.0690000000000008</v>
      </c>
      <c r="S25" s="67">
        <f t="shared" ref="S25:S31" si="12">RANK(R25,R$8:R$31,0)</f>
        <v>17</v>
      </c>
    </row>
    <row r="26" spans="1:19" x14ac:dyDescent="0.3">
      <c r="A26" s="63" t="s">
        <v>1705</v>
      </c>
      <c r="B26" s="64">
        <f>VLOOKUP($A26,'Return Data'!$B$7:$R$2843,3,0)</f>
        <v>44445</v>
      </c>
      <c r="C26" s="65">
        <f>VLOOKUP($A26,'Return Data'!$B$7:$R$2843,4,0)</f>
        <v>48.592500000000001</v>
      </c>
      <c r="D26" s="65">
        <f>VLOOKUP($A26,'Return Data'!$B$7:$R$2843,10,0)</f>
        <v>6.4187000000000003</v>
      </c>
      <c r="E26" s="66">
        <f t="shared" si="8"/>
        <v>3</v>
      </c>
      <c r="F26" s="65">
        <f>VLOOKUP($A26,'Return Data'!$B$7:$R$2843,11,0)</f>
        <v>9.5714000000000006</v>
      </c>
      <c r="G26" s="66">
        <f t="shared" si="9"/>
        <v>5</v>
      </c>
      <c r="H26" s="65">
        <f>VLOOKUP($A26,'Return Data'!$B$7:$R$2843,12,0)</f>
        <v>16.8446</v>
      </c>
      <c r="I26" s="66">
        <f t="shared" si="10"/>
        <v>5</v>
      </c>
      <c r="J26" s="65">
        <f>VLOOKUP($A26,'Return Data'!$B$7:$R$2843,13,0)</f>
        <v>26.471499999999999</v>
      </c>
      <c r="K26" s="66">
        <f t="shared" si="11"/>
        <v>4</v>
      </c>
      <c r="L26" s="65">
        <f>VLOOKUP($A26,'Return Data'!$B$7:$R$2843,17,0)</f>
        <v>16.55</v>
      </c>
      <c r="M26" s="66">
        <f t="shared" si="5"/>
        <v>3</v>
      </c>
      <c r="N26" s="65">
        <f>VLOOKUP($A26,'Return Data'!$B$7:$R$2843,14,0)</f>
        <v>11.0702</v>
      </c>
      <c r="O26" s="66">
        <f t="shared" si="6"/>
        <v>2</v>
      </c>
      <c r="P26" s="65">
        <f>VLOOKUP($A26,'Return Data'!$B$7:$R$2843,15,0)</f>
        <v>9.4367999999999999</v>
      </c>
      <c r="Q26" s="66">
        <f t="shared" si="7"/>
        <v>2</v>
      </c>
      <c r="R26" s="65">
        <f>VLOOKUP($A26,'Return Data'!$B$7:$R$2843,16,0)</f>
        <v>8.5340000000000007</v>
      </c>
      <c r="S26" s="67">
        <f t="shared" si="12"/>
        <v>16</v>
      </c>
    </row>
    <row r="27" spans="1:19" x14ac:dyDescent="0.3">
      <c r="A27" s="63" t="s">
        <v>1706</v>
      </c>
      <c r="B27" s="64">
        <f>VLOOKUP($A27,'Return Data'!$B$7:$R$2843,3,0)</f>
        <v>44445</v>
      </c>
      <c r="C27" s="65">
        <f>VLOOKUP($A27,'Return Data'!$B$7:$R$2843,4,0)</f>
        <v>17.064800000000002</v>
      </c>
      <c r="D27" s="65">
        <f>VLOOKUP($A27,'Return Data'!$B$7:$R$2843,10,0)</f>
        <v>4.0682999999999998</v>
      </c>
      <c r="E27" s="66">
        <f t="shared" si="8"/>
        <v>15</v>
      </c>
      <c r="F27" s="65">
        <f>VLOOKUP($A27,'Return Data'!$B$7:$R$2843,11,0)</f>
        <v>7.5551000000000004</v>
      </c>
      <c r="G27" s="66">
        <f t="shared" si="9"/>
        <v>11</v>
      </c>
      <c r="H27" s="65">
        <f>VLOOKUP($A27,'Return Data'!$B$7:$R$2843,12,0)</f>
        <v>14.3324</v>
      </c>
      <c r="I27" s="66">
        <f t="shared" si="10"/>
        <v>10</v>
      </c>
      <c r="J27" s="65">
        <f>VLOOKUP($A27,'Return Data'!$B$7:$R$2843,13,0)</f>
        <v>24.1158</v>
      </c>
      <c r="K27" s="66">
        <f t="shared" si="11"/>
        <v>9</v>
      </c>
      <c r="L27" s="65">
        <f>VLOOKUP($A27,'Return Data'!$B$7:$R$2843,17,0)</f>
        <v>15.160600000000001</v>
      </c>
      <c r="M27" s="66">
        <f t="shared" si="5"/>
        <v>6</v>
      </c>
      <c r="N27" s="65">
        <f>VLOOKUP($A27,'Return Data'!$B$7:$R$2843,14,0)</f>
        <v>10.098699999999999</v>
      </c>
      <c r="O27" s="66">
        <f t="shared" si="6"/>
        <v>5</v>
      </c>
      <c r="P27" s="65">
        <f>VLOOKUP($A27,'Return Data'!$B$7:$R$2843,15,0)</f>
        <v>8.5494000000000003</v>
      </c>
      <c r="Q27" s="66">
        <f t="shared" si="7"/>
        <v>6</v>
      </c>
      <c r="R27" s="65">
        <f>VLOOKUP($A27,'Return Data'!$B$7:$R$2843,16,0)</f>
        <v>8.8754000000000008</v>
      </c>
      <c r="S27" s="67">
        <f t="shared" si="12"/>
        <v>10</v>
      </c>
    </row>
    <row r="28" spans="1:19" x14ac:dyDescent="0.3">
      <c r="A28" s="63" t="s">
        <v>1707</v>
      </c>
      <c r="B28" s="64">
        <f>VLOOKUP($A28,'Return Data'!$B$7:$R$2843,3,0)</f>
        <v>44445</v>
      </c>
      <c r="C28" s="65">
        <f>VLOOKUP($A28,'Return Data'!$B$7:$R$2843,4,0)</f>
        <v>12.5708</v>
      </c>
      <c r="D28" s="65">
        <f>VLOOKUP($A28,'Return Data'!$B$7:$R$2843,10,0)</f>
        <v>4.5067000000000004</v>
      </c>
      <c r="E28" s="66">
        <f t="shared" si="8"/>
        <v>10</v>
      </c>
      <c r="F28" s="65">
        <f>VLOOKUP($A28,'Return Data'!$B$7:$R$2843,11,0)</f>
        <v>6.1220999999999997</v>
      </c>
      <c r="G28" s="66">
        <f t="shared" si="9"/>
        <v>17</v>
      </c>
      <c r="H28" s="65">
        <f>VLOOKUP($A28,'Return Data'!$B$7:$R$2843,12,0)</f>
        <v>10.9368</v>
      </c>
      <c r="I28" s="66">
        <f t="shared" si="10"/>
        <v>17</v>
      </c>
      <c r="J28" s="65">
        <f>VLOOKUP($A28,'Return Data'!$B$7:$R$2843,13,0)</f>
        <v>16.8627</v>
      </c>
      <c r="K28" s="66">
        <f t="shared" si="11"/>
        <v>17</v>
      </c>
      <c r="L28" s="65">
        <f>VLOOKUP($A28,'Return Data'!$B$7:$R$2843,17,0)</f>
        <v>10.287599999999999</v>
      </c>
      <c r="M28" s="66">
        <f t="shared" si="5"/>
        <v>21</v>
      </c>
      <c r="N28" s="65"/>
      <c r="O28" s="66"/>
      <c r="P28" s="65"/>
      <c r="Q28" s="66"/>
      <c r="R28" s="65">
        <f>VLOOKUP($A28,'Return Data'!$B$7:$R$2843,16,0)</f>
        <v>8.6732999999999993</v>
      </c>
      <c r="S28" s="67">
        <f t="shared" si="12"/>
        <v>13</v>
      </c>
    </row>
    <row r="29" spans="1:19" x14ac:dyDescent="0.3">
      <c r="A29" s="63" t="s">
        <v>1708</v>
      </c>
      <c r="B29" s="64">
        <f>VLOOKUP($A29,'Return Data'!$B$7:$R$2843,3,0)</f>
        <v>44445</v>
      </c>
      <c r="C29" s="65">
        <f>VLOOKUP($A29,'Return Data'!$B$7:$R$2843,4,0)</f>
        <v>53.702716651508197</v>
      </c>
      <c r="D29" s="65">
        <f>VLOOKUP($A29,'Return Data'!$B$7:$R$2843,10,0)</f>
        <v>4.5526</v>
      </c>
      <c r="E29" s="66">
        <f t="shared" si="8"/>
        <v>9</v>
      </c>
      <c r="F29" s="65">
        <f>VLOOKUP($A29,'Return Data'!$B$7:$R$2843,11,0)</f>
        <v>6.2882999999999996</v>
      </c>
      <c r="G29" s="66">
        <f t="shared" si="9"/>
        <v>16</v>
      </c>
      <c r="H29" s="65">
        <f>VLOOKUP($A29,'Return Data'!$B$7:$R$2843,12,0)</f>
        <v>11.867900000000001</v>
      </c>
      <c r="I29" s="66">
        <f t="shared" si="10"/>
        <v>15</v>
      </c>
      <c r="J29" s="65">
        <f>VLOOKUP($A29,'Return Data'!$B$7:$R$2843,13,0)</f>
        <v>18.577200000000001</v>
      </c>
      <c r="K29" s="66">
        <f t="shared" si="11"/>
        <v>16</v>
      </c>
      <c r="L29" s="65">
        <f>VLOOKUP($A29,'Return Data'!$B$7:$R$2843,17,0)</f>
        <v>11.585699999999999</v>
      </c>
      <c r="M29" s="66">
        <f t="shared" si="5"/>
        <v>15</v>
      </c>
      <c r="N29" s="65">
        <f>VLOOKUP($A29,'Return Data'!$B$7:$R$2843,14,0)</f>
        <v>8.4169</v>
      </c>
      <c r="O29" s="66">
        <f t="shared" si="6"/>
        <v>13</v>
      </c>
      <c r="P29" s="65">
        <f>VLOOKUP($A29,'Return Data'!$B$7:$R$2843,15,0)</f>
        <v>6.7153</v>
      </c>
      <c r="Q29" s="66">
        <f t="shared" si="7"/>
        <v>13</v>
      </c>
      <c r="R29" s="65">
        <f>VLOOKUP($A29,'Return Data'!$B$7:$R$2843,16,0)</f>
        <v>7.9420999999999999</v>
      </c>
      <c r="S29" s="67">
        <f t="shared" si="12"/>
        <v>18</v>
      </c>
    </row>
    <row r="30" spans="1:19" x14ac:dyDescent="0.3">
      <c r="A30" s="63" t="s">
        <v>1709</v>
      </c>
      <c r="B30" s="64">
        <f>VLOOKUP($A30,'Return Data'!$B$7:$R$2843,3,0)</f>
        <v>44445</v>
      </c>
      <c r="C30" s="65">
        <f>VLOOKUP($A30,'Return Data'!$B$7:$R$2843,4,0)</f>
        <v>13.19</v>
      </c>
      <c r="D30" s="65">
        <f>VLOOKUP($A30,'Return Data'!$B$7:$R$2843,10,0)</f>
        <v>4.1041999999999996</v>
      </c>
      <c r="E30" s="66">
        <f t="shared" si="8"/>
        <v>14</v>
      </c>
      <c r="F30" s="65">
        <f>VLOOKUP($A30,'Return Data'!$B$7:$R$2843,11,0)</f>
        <v>6.0289000000000001</v>
      </c>
      <c r="G30" s="66">
        <f t="shared" si="9"/>
        <v>18</v>
      </c>
      <c r="H30" s="65">
        <f>VLOOKUP($A30,'Return Data'!$B$7:$R$2843,12,0)</f>
        <v>10.100199999999999</v>
      </c>
      <c r="I30" s="66">
        <f t="shared" si="10"/>
        <v>20</v>
      </c>
      <c r="J30" s="65">
        <f>VLOOKUP($A30,'Return Data'!$B$7:$R$2843,13,0)</f>
        <v>16.519400000000001</v>
      </c>
      <c r="K30" s="66">
        <f t="shared" si="11"/>
        <v>19</v>
      </c>
      <c r="L30" s="65">
        <f>VLOOKUP($A30,'Return Data'!$B$7:$R$2843,17,0)</f>
        <v>12.0092</v>
      </c>
      <c r="M30" s="66">
        <f t="shared" si="5"/>
        <v>13</v>
      </c>
      <c r="N30" s="65">
        <f>VLOOKUP($A30,'Return Data'!$B$7:$R$2843,14,0)</f>
        <v>9.4771999999999998</v>
      </c>
      <c r="O30" s="66">
        <f t="shared" si="6"/>
        <v>7</v>
      </c>
      <c r="P30" s="65"/>
      <c r="Q30" s="66"/>
      <c r="R30" s="65">
        <f>VLOOKUP($A30,'Return Data'!$B$7:$R$2843,16,0)</f>
        <v>9.4076000000000004</v>
      </c>
      <c r="S30" s="67">
        <f t="shared" si="12"/>
        <v>5</v>
      </c>
    </row>
    <row r="31" spans="1:19" x14ac:dyDescent="0.3">
      <c r="A31" s="63" t="s">
        <v>1710</v>
      </c>
      <c r="B31" s="64">
        <f>VLOOKUP($A31,'Return Data'!$B$7:$R$2843,3,0)</f>
        <v>44445</v>
      </c>
      <c r="C31" s="65">
        <f>VLOOKUP($A31,'Return Data'!$B$7:$R$2843,4,0)</f>
        <v>12.872299999999999</v>
      </c>
      <c r="D31" s="65">
        <f>VLOOKUP($A31,'Return Data'!$B$7:$R$2843,10,0)</f>
        <v>3.8424</v>
      </c>
      <c r="E31" s="66">
        <f t="shared" si="8"/>
        <v>19</v>
      </c>
      <c r="F31" s="65">
        <f>VLOOKUP($A31,'Return Data'!$B$7:$R$2843,11,0)</f>
        <v>7.2977999999999996</v>
      </c>
      <c r="G31" s="66">
        <f t="shared" si="9"/>
        <v>12</v>
      </c>
      <c r="H31" s="65">
        <f>VLOOKUP($A31,'Return Data'!$B$7:$R$2843,12,0)</f>
        <v>14.353400000000001</v>
      </c>
      <c r="I31" s="66">
        <f t="shared" si="10"/>
        <v>9</v>
      </c>
      <c r="J31" s="65">
        <f>VLOOKUP($A31,'Return Data'!$B$7:$R$2843,13,0)</f>
        <v>22.671600000000002</v>
      </c>
      <c r="K31" s="66">
        <f t="shared" si="11"/>
        <v>10</v>
      </c>
      <c r="L31" s="65">
        <f>VLOOKUP($A31,'Return Data'!$B$7:$R$2843,17,0)</f>
        <v>12.830299999999999</v>
      </c>
      <c r="M31" s="66">
        <f t="shared" si="5"/>
        <v>11</v>
      </c>
      <c r="N31" s="65">
        <f>VLOOKUP($A31,'Return Data'!$B$7:$R$2843,14,0)</f>
        <v>8.7170000000000005</v>
      </c>
      <c r="O31" s="66">
        <f t="shared" si="6"/>
        <v>11</v>
      </c>
      <c r="P31" s="65"/>
      <c r="Q31" s="66"/>
      <c r="R31" s="65">
        <f>VLOOKUP($A31,'Return Data'!$B$7:$R$2843,16,0)</f>
        <v>8.7143999999999995</v>
      </c>
      <c r="S31" s="67">
        <f t="shared" si="12"/>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4.7350086956521737</v>
      </c>
      <c r="E33" s="74"/>
      <c r="F33" s="75">
        <f>AVERAGE(F8:F31)</f>
        <v>7.4410739130434767</v>
      </c>
      <c r="G33" s="74"/>
      <c r="H33" s="75">
        <f>AVERAGE(H8:H31)</f>
        <v>13.430065217391308</v>
      </c>
      <c r="I33" s="74"/>
      <c r="J33" s="75">
        <f>AVERAGE(J8:J31)</f>
        <v>21.040852173913045</v>
      </c>
      <c r="K33" s="74"/>
      <c r="L33" s="75">
        <f>AVERAGE(L8:L31)</f>
        <v>12.695069565217395</v>
      </c>
      <c r="M33" s="74"/>
      <c r="N33" s="75">
        <f>AVERAGE(N8:N31)</f>
        <v>8.6146842105263168</v>
      </c>
      <c r="O33" s="74"/>
      <c r="P33" s="75">
        <f>AVERAGE(P8:P31)</f>
        <v>7.7512466666666677</v>
      </c>
      <c r="Q33" s="74"/>
      <c r="R33" s="75">
        <f>AVERAGE(R8:R31)</f>
        <v>8.677843478260872</v>
      </c>
      <c r="S33" s="76"/>
    </row>
    <row r="34" spans="1:19" x14ac:dyDescent="0.3">
      <c r="A34" s="73" t="s">
        <v>28</v>
      </c>
      <c r="B34" s="74"/>
      <c r="C34" s="74"/>
      <c r="D34" s="75">
        <f>MIN(D8:D31)</f>
        <v>2.4074</v>
      </c>
      <c r="E34" s="74"/>
      <c r="F34" s="75">
        <f>MIN(F8:F31)</f>
        <v>4.274</v>
      </c>
      <c r="G34" s="74"/>
      <c r="H34" s="75">
        <f>MIN(H8:H31)</f>
        <v>6.7190000000000003</v>
      </c>
      <c r="I34" s="74"/>
      <c r="J34" s="75">
        <f>MIN(J8:J31)</f>
        <v>10.4788</v>
      </c>
      <c r="K34" s="74"/>
      <c r="L34" s="75">
        <f>MIN(L8:L31)</f>
        <v>0.96579999999999999</v>
      </c>
      <c r="M34" s="74"/>
      <c r="N34" s="75">
        <f>MIN(N8:N31)</f>
        <v>-1.51</v>
      </c>
      <c r="O34" s="74"/>
      <c r="P34" s="75">
        <f>MIN(P8:P31)</f>
        <v>2.3235000000000001</v>
      </c>
      <c r="Q34" s="74"/>
      <c r="R34" s="75">
        <f>MIN(R8:R31)</f>
        <v>3.3309000000000002</v>
      </c>
      <c r="S34" s="76"/>
    </row>
    <row r="35" spans="1:19" ht="15" thickBot="1" x14ac:dyDescent="0.35">
      <c r="A35" s="77" t="s">
        <v>29</v>
      </c>
      <c r="B35" s="78"/>
      <c r="C35" s="78"/>
      <c r="D35" s="79">
        <f>MAX(D8:D31)</f>
        <v>7.9871999999999996</v>
      </c>
      <c r="E35" s="78"/>
      <c r="F35" s="79">
        <f>MAX(F8:F31)</f>
        <v>10.3348</v>
      </c>
      <c r="G35" s="78"/>
      <c r="H35" s="79">
        <f>MAX(H8:H31)</f>
        <v>18.5304</v>
      </c>
      <c r="I35" s="78"/>
      <c r="J35" s="79">
        <f>MAX(J8:J31)</f>
        <v>28.709</v>
      </c>
      <c r="K35" s="78"/>
      <c r="L35" s="79">
        <f>MAX(L8:L31)</f>
        <v>17.841799999999999</v>
      </c>
      <c r="M35" s="78"/>
      <c r="N35" s="79">
        <f>MAX(N8:N31)</f>
        <v>11.701499999999999</v>
      </c>
      <c r="O35" s="78"/>
      <c r="P35" s="79">
        <f>MAX(P8:P31)</f>
        <v>9.7105999999999995</v>
      </c>
      <c r="Q35" s="78"/>
      <c r="R35" s="79">
        <f>MAX(R8:R31)</f>
        <v>14.493600000000001</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44445</v>
      </c>
      <c r="C8" s="65">
        <f>VLOOKUP($A8,'Return Data'!$B$7:$R$2843,4,0)</f>
        <v>22.2576</v>
      </c>
      <c r="D8" s="65">
        <f>VLOOKUP($A8,'Return Data'!$B$7:$R$2843,10,0)</f>
        <v>1.2265999999999999</v>
      </c>
      <c r="E8" s="66">
        <f t="shared" ref="E8:E33" si="0">RANK(D8,D$8:D$33,0)</f>
        <v>3</v>
      </c>
      <c r="F8" s="65">
        <f>VLOOKUP($A8,'Return Data'!$B$7:$R$2843,11,0)</f>
        <v>2.6164000000000001</v>
      </c>
      <c r="G8" s="66">
        <f t="shared" ref="G8:G33" si="1">RANK(F8,F$8:F$33,0)</f>
        <v>2</v>
      </c>
      <c r="H8" s="65">
        <f>VLOOKUP($A8,'Return Data'!$B$7:$R$2843,12,0)</f>
        <v>3.7418</v>
      </c>
      <c r="I8" s="66">
        <f>RANK(H8,H$8:H$33,0)</f>
        <v>2</v>
      </c>
      <c r="J8" s="65">
        <f>VLOOKUP($A8,'Return Data'!$B$7:$R$2843,13,0)</f>
        <v>4.6376999999999997</v>
      </c>
      <c r="K8" s="66">
        <f>RANK(J8,J$8:J$33,0)</f>
        <v>4</v>
      </c>
      <c r="L8" s="65">
        <f>VLOOKUP($A8,'Return Data'!$B$7:$R$2843,17,0)</f>
        <v>4.9306999999999999</v>
      </c>
      <c r="M8" s="66">
        <f>RANK(L8,L$8:L$33,0)</f>
        <v>8</v>
      </c>
      <c r="N8" s="65">
        <f>VLOOKUP($A8,'Return Data'!$B$7:$R$2843,14,0)</f>
        <v>5.6852999999999998</v>
      </c>
      <c r="O8" s="66">
        <f>RANK(N8,N$8:N$33,0)</f>
        <v>6</v>
      </c>
      <c r="P8" s="65">
        <f>VLOOKUP($A8,'Return Data'!$B$7:$R$2843,15,0)</f>
        <v>6.0016999999999996</v>
      </c>
      <c r="Q8" s="66">
        <f>RANK(P8,P$8:P$33,0)</f>
        <v>6</v>
      </c>
      <c r="R8" s="65">
        <f>VLOOKUP($A8,'Return Data'!$B$7:$R$2843,16,0)</f>
        <v>7.1028000000000002</v>
      </c>
      <c r="S8" s="67">
        <f>RANK(R8,R$8:R$33,0)</f>
        <v>4</v>
      </c>
    </row>
    <row r="9" spans="1:20" x14ac:dyDescent="0.3">
      <c r="A9" s="63" t="s">
        <v>1712</v>
      </c>
      <c r="B9" s="64">
        <f>VLOOKUP($A9,'Return Data'!$B$7:$R$2843,3,0)</f>
        <v>44445</v>
      </c>
      <c r="C9" s="65">
        <f>VLOOKUP($A9,'Return Data'!$B$7:$R$2843,4,0)</f>
        <v>15.757</v>
      </c>
      <c r="D9" s="65">
        <f>VLOOKUP($A9,'Return Data'!$B$7:$R$2843,10,0)</f>
        <v>1.1678999999999999</v>
      </c>
      <c r="E9" s="66">
        <f t="shared" si="0"/>
        <v>9</v>
      </c>
      <c r="F9" s="65">
        <f>VLOOKUP($A9,'Return Data'!$B$7:$R$2843,11,0)</f>
        <v>2.4365999999999999</v>
      </c>
      <c r="G9" s="66">
        <f t="shared" si="1"/>
        <v>12</v>
      </c>
      <c r="H9" s="65">
        <f>VLOOKUP($A9,'Return Data'!$B$7:$R$2843,12,0)</f>
        <v>3.4956</v>
      </c>
      <c r="I9" s="66">
        <f t="shared" ref="I9:I33" si="2">RANK(H9,H$8:H$33,0)</f>
        <v>12</v>
      </c>
      <c r="J9" s="65">
        <f>VLOOKUP($A9,'Return Data'!$B$7:$R$2843,13,0)</f>
        <v>4.4436999999999998</v>
      </c>
      <c r="K9" s="66">
        <f t="shared" ref="K9:K33" si="3">RANK(J9,J$8:J$33,0)</f>
        <v>14</v>
      </c>
      <c r="L9" s="65">
        <f>VLOOKUP($A9,'Return Data'!$B$7:$R$2843,17,0)</f>
        <v>4.8628999999999998</v>
      </c>
      <c r="M9" s="66">
        <f t="shared" ref="M9:M33" si="4">RANK(L9,L$8:L$33,0)</f>
        <v>10</v>
      </c>
      <c r="N9" s="65">
        <f>VLOOKUP($A9,'Return Data'!$B$7:$R$2843,14,0)</f>
        <v>5.6573000000000002</v>
      </c>
      <c r="O9" s="66">
        <f t="shared" ref="O9:O33" si="5">RANK(N9,N$8:N$33,0)</f>
        <v>8</v>
      </c>
      <c r="P9" s="65">
        <f>VLOOKUP($A9,'Return Data'!$B$7:$R$2843,15,0)</f>
        <v>6.1153000000000004</v>
      </c>
      <c r="Q9" s="66">
        <f t="shared" ref="Q9:Q33" si="6">RANK(P9,P$8:P$33,0)</f>
        <v>3</v>
      </c>
      <c r="R9" s="65">
        <f>VLOOKUP($A9,'Return Data'!$B$7:$R$2843,16,0)</f>
        <v>6.6441999999999997</v>
      </c>
      <c r="S9" s="67">
        <f t="shared" ref="S9:S33" si="7">RANK(R9,R$8:R$33,0)</f>
        <v>11</v>
      </c>
    </row>
    <row r="10" spans="1:20" x14ac:dyDescent="0.3">
      <c r="A10" s="63" t="s">
        <v>1713</v>
      </c>
      <c r="B10" s="64">
        <f>VLOOKUP($A10,'Return Data'!$B$7:$R$2843,3,0)</f>
        <v>44445</v>
      </c>
      <c r="C10" s="65">
        <f>VLOOKUP($A10,'Return Data'!$B$7:$R$2843,4,0)</f>
        <v>13.255000000000001</v>
      </c>
      <c r="D10" s="65">
        <f>VLOOKUP($A10,'Return Data'!$B$7:$R$2843,10,0)</f>
        <v>1.1446000000000001</v>
      </c>
      <c r="E10" s="66">
        <f t="shared" si="0"/>
        <v>15</v>
      </c>
      <c r="F10" s="65">
        <f>VLOOKUP($A10,'Return Data'!$B$7:$R$2843,11,0)</f>
        <v>2.4026999999999998</v>
      </c>
      <c r="G10" s="66">
        <f t="shared" si="1"/>
        <v>15</v>
      </c>
      <c r="H10" s="65">
        <f>VLOOKUP($A10,'Return Data'!$B$7:$R$2843,12,0)</f>
        <v>3.5547</v>
      </c>
      <c r="I10" s="66">
        <f t="shared" si="2"/>
        <v>9</v>
      </c>
      <c r="J10" s="65">
        <f>VLOOKUP($A10,'Return Data'!$B$7:$R$2843,13,0)</f>
        <v>4.6089000000000002</v>
      </c>
      <c r="K10" s="66">
        <f t="shared" si="3"/>
        <v>6</v>
      </c>
      <c r="L10" s="65">
        <f>VLOOKUP($A10,'Return Data'!$B$7:$R$2843,17,0)</f>
        <v>5.0964</v>
      </c>
      <c r="M10" s="66">
        <f t="shared" si="4"/>
        <v>4</v>
      </c>
      <c r="N10" s="65">
        <f>VLOOKUP($A10,'Return Data'!$B$7:$R$2843,14,0)</f>
        <v>5.7202999999999999</v>
      </c>
      <c r="O10" s="66">
        <f t="shared" si="5"/>
        <v>4</v>
      </c>
      <c r="P10" s="65"/>
      <c r="Q10" s="66"/>
      <c r="R10" s="65">
        <f>VLOOKUP($A10,'Return Data'!$B$7:$R$2843,16,0)</f>
        <v>6.1882000000000001</v>
      </c>
      <c r="S10" s="67">
        <f t="shared" si="7"/>
        <v>16</v>
      </c>
    </row>
    <row r="11" spans="1:20" x14ac:dyDescent="0.3">
      <c r="A11" s="63" t="s">
        <v>1714</v>
      </c>
      <c r="B11" s="64">
        <f>VLOOKUP($A11,'Return Data'!$B$7:$R$2843,3,0)</f>
        <v>44445</v>
      </c>
      <c r="C11" s="65">
        <f>VLOOKUP($A11,'Return Data'!$B$7:$R$2843,4,0)</f>
        <v>11.6068</v>
      </c>
      <c r="D11" s="65">
        <f>VLOOKUP($A11,'Return Data'!$B$7:$R$2843,10,0)</f>
        <v>0.67569999999999997</v>
      </c>
      <c r="E11" s="66">
        <f t="shared" si="0"/>
        <v>26</v>
      </c>
      <c r="F11" s="65">
        <f>VLOOKUP($A11,'Return Data'!$B$7:$R$2843,11,0)</f>
        <v>1.5956999999999999</v>
      </c>
      <c r="G11" s="66">
        <f t="shared" si="1"/>
        <v>26</v>
      </c>
      <c r="H11" s="65">
        <f>VLOOKUP($A11,'Return Data'!$B$7:$R$2843,12,0)</f>
        <v>2.3698999999999999</v>
      </c>
      <c r="I11" s="66">
        <f t="shared" si="2"/>
        <v>26</v>
      </c>
      <c r="J11" s="65">
        <f>VLOOKUP($A11,'Return Data'!$B$7:$R$2843,13,0)</f>
        <v>3.0030999999999999</v>
      </c>
      <c r="K11" s="66">
        <f t="shared" si="3"/>
        <v>26</v>
      </c>
      <c r="L11" s="65">
        <f>VLOOKUP($A11,'Return Data'!$B$7:$R$2843,17,0)</f>
        <v>3.706</v>
      </c>
      <c r="M11" s="66">
        <f t="shared" si="4"/>
        <v>20</v>
      </c>
      <c r="N11" s="65">
        <f>VLOOKUP($A11,'Return Data'!$B$7:$R$2843,14,0)</f>
        <v>4.6612</v>
      </c>
      <c r="O11" s="66">
        <f t="shared" si="5"/>
        <v>17</v>
      </c>
      <c r="P11" s="65"/>
      <c r="Q11" s="66"/>
      <c r="R11" s="65">
        <f>VLOOKUP($A11,'Return Data'!$B$7:$R$2843,16,0)</f>
        <v>4.7333999999999996</v>
      </c>
      <c r="S11" s="67">
        <f t="shared" si="7"/>
        <v>21</v>
      </c>
    </row>
    <row r="12" spans="1:20" x14ac:dyDescent="0.3">
      <c r="A12" s="63" t="s">
        <v>1715</v>
      </c>
      <c r="B12" s="64">
        <f>VLOOKUP($A12,'Return Data'!$B$7:$R$2843,3,0)</f>
        <v>44445</v>
      </c>
      <c r="C12" s="65">
        <f>VLOOKUP($A12,'Return Data'!$B$7:$R$2843,4,0)</f>
        <v>12.225</v>
      </c>
      <c r="D12" s="65">
        <f>VLOOKUP($A12,'Return Data'!$B$7:$R$2843,10,0)</f>
        <v>1.1500999999999999</v>
      </c>
      <c r="E12" s="66">
        <f t="shared" si="0"/>
        <v>13</v>
      </c>
      <c r="F12" s="65">
        <f>VLOOKUP($A12,'Return Data'!$B$7:$R$2843,11,0)</f>
        <v>2.4041000000000001</v>
      </c>
      <c r="G12" s="66">
        <f t="shared" si="1"/>
        <v>14</v>
      </c>
      <c r="H12" s="65">
        <f>VLOOKUP($A12,'Return Data'!$B$7:$R$2843,12,0)</f>
        <v>3.3302</v>
      </c>
      <c r="I12" s="66">
        <f t="shared" si="2"/>
        <v>17</v>
      </c>
      <c r="J12" s="65">
        <f>VLOOKUP($A12,'Return Data'!$B$7:$R$2843,13,0)</f>
        <v>4.2465999999999999</v>
      </c>
      <c r="K12" s="66">
        <f t="shared" si="3"/>
        <v>17</v>
      </c>
      <c r="L12" s="65">
        <f>VLOOKUP($A12,'Return Data'!$B$7:$R$2843,17,0)</f>
        <v>4.6797000000000004</v>
      </c>
      <c r="M12" s="66">
        <f t="shared" si="4"/>
        <v>13</v>
      </c>
      <c r="N12" s="65">
        <f>VLOOKUP($A12,'Return Data'!$B$7:$R$2843,14,0)</f>
        <v>5.5453999999999999</v>
      </c>
      <c r="O12" s="66">
        <f t="shared" si="5"/>
        <v>11</v>
      </c>
      <c r="P12" s="65"/>
      <c r="Q12" s="66"/>
      <c r="R12" s="65">
        <f>VLOOKUP($A12,'Return Data'!$B$7:$R$2843,16,0)</f>
        <v>5.7122999999999999</v>
      </c>
      <c r="S12" s="67">
        <f t="shared" si="7"/>
        <v>18</v>
      </c>
    </row>
    <row r="13" spans="1:20" x14ac:dyDescent="0.3">
      <c r="A13" s="63" t="s">
        <v>1716</v>
      </c>
      <c r="B13" s="64">
        <f>VLOOKUP($A13,'Return Data'!$B$7:$R$2843,3,0)</f>
        <v>44445</v>
      </c>
      <c r="C13" s="65">
        <f>VLOOKUP($A13,'Return Data'!$B$7:$R$2843,4,0)</f>
        <v>16.085699999999999</v>
      </c>
      <c r="D13" s="65">
        <f>VLOOKUP($A13,'Return Data'!$B$7:$R$2843,10,0)</f>
        <v>1.2322</v>
      </c>
      <c r="E13" s="66">
        <f t="shared" si="0"/>
        <v>2</v>
      </c>
      <c r="F13" s="65">
        <f>VLOOKUP($A13,'Return Data'!$B$7:$R$2843,11,0)</f>
        <v>2.5207000000000002</v>
      </c>
      <c r="G13" s="66">
        <f t="shared" si="1"/>
        <v>5</v>
      </c>
      <c r="H13" s="65">
        <f>VLOOKUP($A13,'Return Data'!$B$7:$R$2843,12,0)</f>
        <v>3.653</v>
      </c>
      <c r="I13" s="66">
        <f t="shared" si="2"/>
        <v>3</v>
      </c>
      <c r="J13" s="65">
        <f>VLOOKUP($A13,'Return Data'!$B$7:$R$2843,13,0)</f>
        <v>4.6067999999999998</v>
      </c>
      <c r="K13" s="66">
        <f t="shared" si="3"/>
        <v>7</v>
      </c>
      <c r="L13" s="65">
        <f>VLOOKUP($A13,'Return Data'!$B$7:$R$2843,17,0)</f>
        <v>5.1571999999999996</v>
      </c>
      <c r="M13" s="66">
        <f t="shared" si="4"/>
        <v>3</v>
      </c>
      <c r="N13" s="65">
        <f>VLOOKUP($A13,'Return Data'!$B$7:$R$2843,14,0)</f>
        <v>5.8676000000000004</v>
      </c>
      <c r="O13" s="66">
        <f t="shared" si="5"/>
        <v>1</v>
      </c>
      <c r="P13" s="65">
        <f>VLOOKUP($A13,'Return Data'!$B$7:$R$2843,15,0)</f>
        <v>6.1901000000000002</v>
      </c>
      <c r="Q13" s="66">
        <f t="shared" si="6"/>
        <v>2</v>
      </c>
      <c r="R13" s="65">
        <f>VLOOKUP($A13,'Return Data'!$B$7:$R$2843,16,0)</f>
        <v>6.8247999999999998</v>
      </c>
      <c r="S13" s="67">
        <f t="shared" si="7"/>
        <v>9</v>
      </c>
    </row>
    <row r="14" spans="1:20" x14ac:dyDescent="0.3">
      <c r="A14" s="63" t="s">
        <v>1717</v>
      </c>
      <c r="B14" s="64">
        <f>VLOOKUP($A14,'Return Data'!$B$7:$R$2843,3,0)</f>
        <v>44445</v>
      </c>
      <c r="C14" s="65">
        <f>VLOOKUP($A14,'Return Data'!$B$7:$R$2843,4,0)</f>
        <v>15.755000000000001</v>
      </c>
      <c r="D14" s="65">
        <f>VLOOKUP($A14,'Return Data'!$B$7:$R$2843,10,0)</f>
        <v>1.1621999999999999</v>
      </c>
      <c r="E14" s="66">
        <f t="shared" si="0"/>
        <v>11</v>
      </c>
      <c r="F14" s="65">
        <f>VLOOKUP($A14,'Return Data'!$B$7:$R$2843,11,0)</f>
        <v>2.4449000000000001</v>
      </c>
      <c r="G14" s="66">
        <f t="shared" si="1"/>
        <v>11</v>
      </c>
      <c r="H14" s="65">
        <f>VLOOKUP($A14,'Return Data'!$B$7:$R$2843,12,0)</f>
        <v>3.5015000000000001</v>
      </c>
      <c r="I14" s="66">
        <f t="shared" si="2"/>
        <v>11</v>
      </c>
      <c r="J14" s="65">
        <f>VLOOKUP($A14,'Return Data'!$B$7:$R$2843,13,0)</f>
        <v>4.49</v>
      </c>
      <c r="K14" s="66">
        <f t="shared" si="3"/>
        <v>12</v>
      </c>
      <c r="L14" s="65">
        <f>VLOOKUP($A14,'Return Data'!$B$7:$R$2843,17,0)</f>
        <v>4.5673000000000004</v>
      </c>
      <c r="M14" s="66">
        <f t="shared" si="4"/>
        <v>16</v>
      </c>
      <c r="N14" s="65">
        <f>VLOOKUP($A14,'Return Data'!$B$7:$R$2843,14,0)</f>
        <v>5.3022</v>
      </c>
      <c r="O14" s="66">
        <f t="shared" si="5"/>
        <v>13</v>
      </c>
      <c r="P14" s="65">
        <f>VLOOKUP($A14,'Return Data'!$B$7:$R$2843,15,0)</f>
        <v>5.6403999999999996</v>
      </c>
      <c r="Q14" s="66">
        <f t="shared" si="6"/>
        <v>13</v>
      </c>
      <c r="R14" s="65">
        <f>VLOOKUP($A14,'Return Data'!$B$7:$R$2843,16,0)</f>
        <v>6.2994000000000003</v>
      </c>
      <c r="S14" s="67">
        <f t="shared" si="7"/>
        <v>14</v>
      </c>
    </row>
    <row r="15" spans="1:20" x14ac:dyDescent="0.3">
      <c r="A15" s="63" t="s">
        <v>1718</v>
      </c>
      <c r="B15" s="64">
        <f>VLOOKUP($A15,'Return Data'!$B$7:$R$2843,3,0)</f>
        <v>44445</v>
      </c>
      <c r="C15" s="65">
        <f>VLOOKUP($A15,'Return Data'!$B$7:$R$2843,4,0)</f>
        <v>28.6435</v>
      </c>
      <c r="D15" s="65">
        <f>VLOOKUP($A15,'Return Data'!$B$7:$R$2843,10,0)</f>
        <v>1.1652</v>
      </c>
      <c r="E15" s="66">
        <f t="shared" si="0"/>
        <v>10</v>
      </c>
      <c r="F15" s="65">
        <f>VLOOKUP($A15,'Return Data'!$B$7:$R$2843,11,0)</f>
        <v>2.4746000000000001</v>
      </c>
      <c r="G15" s="66">
        <f t="shared" si="1"/>
        <v>9</v>
      </c>
      <c r="H15" s="65">
        <f>VLOOKUP($A15,'Return Data'!$B$7:$R$2843,12,0)</f>
        <v>3.5066999999999999</v>
      </c>
      <c r="I15" s="66">
        <f t="shared" si="2"/>
        <v>10</v>
      </c>
      <c r="J15" s="65">
        <f>VLOOKUP($A15,'Return Data'!$B$7:$R$2843,13,0)</f>
        <v>4.4800000000000004</v>
      </c>
      <c r="K15" s="66">
        <f t="shared" si="3"/>
        <v>13</v>
      </c>
      <c r="L15" s="65">
        <f>VLOOKUP($A15,'Return Data'!$B$7:$R$2843,17,0)</f>
        <v>4.7991999999999999</v>
      </c>
      <c r="M15" s="66">
        <f t="shared" si="4"/>
        <v>12</v>
      </c>
      <c r="N15" s="65">
        <f>VLOOKUP($A15,'Return Data'!$B$7:$R$2843,14,0)</f>
        <v>5.5865</v>
      </c>
      <c r="O15" s="66">
        <f t="shared" si="5"/>
        <v>10</v>
      </c>
      <c r="P15" s="65">
        <f>VLOOKUP($A15,'Return Data'!$B$7:$R$2843,15,0)</f>
        <v>5.9699</v>
      </c>
      <c r="Q15" s="66">
        <f t="shared" si="6"/>
        <v>8</v>
      </c>
      <c r="R15" s="65">
        <f>VLOOKUP($A15,'Return Data'!$B$7:$R$2843,16,0)</f>
        <v>7.1902999999999997</v>
      </c>
      <c r="S15" s="67">
        <f t="shared" si="7"/>
        <v>2</v>
      </c>
    </row>
    <row r="16" spans="1:20" x14ac:dyDescent="0.3">
      <c r="A16" s="63" t="s">
        <v>1719</v>
      </c>
      <c r="B16" s="64">
        <f>VLOOKUP($A16,'Return Data'!$B$7:$R$2843,3,0)</f>
        <v>44445</v>
      </c>
      <c r="C16" s="65">
        <f>VLOOKUP($A16,'Return Data'!$B$7:$R$2843,4,0)</f>
        <v>27.3001</v>
      </c>
      <c r="D16" s="65">
        <f>VLOOKUP($A16,'Return Data'!$B$7:$R$2843,10,0)</f>
        <v>1.1496999999999999</v>
      </c>
      <c r="E16" s="66">
        <f t="shared" si="0"/>
        <v>14</v>
      </c>
      <c r="F16" s="65">
        <f>VLOOKUP($A16,'Return Data'!$B$7:$R$2843,11,0)</f>
        <v>2.3675999999999999</v>
      </c>
      <c r="G16" s="66">
        <f t="shared" si="1"/>
        <v>16</v>
      </c>
      <c r="H16" s="65">
        <f>VLOOKUP($A16,'Return Data'!$B$7:$R$2843,12,0)</f>
        <v>3.4251</v>
      </c>
      <c r="I16" s="66">
        <f t="shared" si="2"/>
        <v>15</v>
      </c>
      <c r="J16" s="65">
        <f>VLOOKUP($A16,'Return Data'!$B$7:$R$2843,13,0)</f>
        <v>4.4283999999999999</v>
      </c>
      <c r="K16" s="66">
        <f t="shared" si="3"/>
        <v>15</v>
      </c>
      <c r="L16" s="65">
        <f>VLOOKUP($A16,'Return Data'!$B$7:$R$2843,17,0)</f>
        <v>4.6695000000000002</v>
      </c>
      <c r="M16" s="66">
        <f t="shared" si="4"/>
        <v>14</v>
      </c>
      <c r="N16" s="65">
        <f>VLOOKUP($A16,'Return Data'!$B$7:$R$2843,14,0)</f>
        <v>5.6123000000000003</v>
      </c>
      <c r="O16" s="66">
        <f t="shared" si="5"/>
        <v>9</v>
      </c>
      <c r="P16" s="65">
        <f>VLOOKUP($A16,'Return Data'!$B$7:$R$2843,15,0)</f>
        <v>5.9535</v>
      </c>
      <c r="Q16" s="66">
        <f t="shared" si="6"/>
        <v>9</v>
      </c>
      <c r="R16" s="65">
        <f>VLOOKUP($A16,'Return Data'!$B$7:$R$2843,16,0)</f>
        <v>7.0549999999999997</v>
      </c>
      <c r="S16" s="67">
        <f t="shared" si="7"/>
        <v>5</v>
      </c>
    </row>
    <row r="17" spans="1:19" x14ac:dyDescent="0.3">
      <c r="A17" s="63" t="s">
        <v>1720</v>
      </c>
      <c r="B17" s="64">
        <f>VLOOKUP($A17,'Return Data'!$B$7:$R$2843,3,0)</f>
        <v>44445</v>
      </c>
      <c r="C17" s="65">
        <f>VLOOKUP($A17,'Return Data'!$B$7:$R$2843,4,0)</f>
        <v>14.992100000000001</v>
      </c>
      <c r="D17" s="65">
        <f>VLOOKUP($A17,'Return Data'!$B$7:$R$2843,10,0)</f>
        <v>0.76080000000000003</v>
      </c>
      <c r="E17" s="66">
        <f t="shared" si="0"/>
        <v>25</v>
      </c>
      <c r="F17" s="65">
        <f>VLOOKUP($A17,'Return Data'!$B$7:$R$2843,11,0)</f>
        <v>1.7468999999999999</v>
      </c>
      <c r="G17" s="66">
        <f t="shared" si="1"/>
        <v>24</v>
      </c>
      <c r="H17" s="65">
        <f>VLOOKUP($A17,'Return Data'!$B$7:$R$2843,12,0)</f>
        <v>2.4477000000000002</v>
      </c>
      <c r="I17" s="66">
        <f t="shared" si="2"/>
        <v>23</v>
      </c>
      <c r="J17" s="65">
        <f>VLOOKUP($A17,'Return Data'!$B$7:$R$2843,13,0)</f>
        <v>3.0377999999999998</v>
      </c>
      <c r="K17" s="66">
        <f t="shared" si="3"/>
        <v>24</v>
      </c>
      <c r="L17" s="65">
        <f>VLOOKUP($A17,'Return Data'!$B$7:$R$2843,17,0)</f>
        <v>3.7761</v>
      </c>
      <c r="M17" s="66">
        <f t="shared" si="4"/>
        <v>19</v>
      </c>
      <c r="N17" s="65">
        <f>VLOOKUP($A17,'Return Data'!$B$7:$R$2843,14,0)</f>
        <v>4.7275999999999998</v>
      </c>
      <c r="O17" s="66">
        <f t="shared" si="5"/>
        <v>16</v>
      </c>
      <c r="P17" s="65">
        <f>VLOOKUP($A17,'Return Data'!$B$7:$R$2843,15,0)</f>
        <v>5.4523999999999999</v>
      </c>
      <c r="Q17" s="66">
        <f t="shared" si="6"/>
        <v>14</v>
      </c>
      <c r="R17" s="65">
        <f>VLOOKUP($A17,'Return Data'!$B$7:$R$2843,16,0)</f>
        <v>6.2106000000000003</v>
      </c>
      <c r="S17" s="67">
        <f t="shared" si="7"/>
        <v>15</v>
      </c>
    </row>
    <row r="18" spans="1:19" x14ac:dyDescent="0.3">
      <c r="A18" s="63" t="s">
        <v>1721</v>
      </c>
      <c r="B18" s="64">
        <f>VLOOKUP($A18,'Return Data'!$B$7:$R$2843,3,0)</f>
        <v>44445</v>
      </c>
      <c r="C18" s="65">
        <f>VLOOKUP($A18,'Return Data'!$B$7:$R$2843,4,0)</f>
        <v>26.529399999999999</v>
      </c>
      <c r="D18" s="65">
        <f>VLOOKUP($A18,'Return Data'!$B$7:$R$2843,10,0)</f>
        <v>1.0786</v>
      </c>
      <c r="E18" s="66">
        <f t="shared" si="0"/>
        <v>19</v>
      </c>
      <c r="F18" s="65">
        <f>VLOOKUP($A18,'Return Data'!$B$7:$R$2843,11,0)</f>
        <v>2.3191000000000002</v>
      </c>
      <c r="G18" s="66">
        <f t="shared" si="1"/>
        <v>18</v>
      </c>
      <c r="H18" s="65">
        <f>VLOOKUP($A18,'Return Data'!$B$7:$R$2843,12,0)</f>
        <v>3.4015</v>
      </c>
      <c r="I18" s="66">
        <f t="shared" si="2"/>
        <v>16</v>
      </c>
      <c r="J18" s="65">
        <f>VLOOKUP($A18,'Return Data'!$B$7:$R$2843,13,0)</f>
        <v>4.3376000000000001</v>
      </c>
      <c r="K18" s="66">
        <f t="shared" si="3"/>
        <v>16</v>
      </c>
      <c r="L18" s="65">
        <f>VLOOKUP($A18,'Return Data'!$B$7:$R$2843,17,0)</f>
        <v>4.8944999999999999</v>
      </c>
      <c r="M18" s="66">
        <f t="shared" si="4"/>
        <v>9</v>
      </c>
      <c r="N18" s="65">
        <f>VLOOKUP($A18,'Return Data'!$B$7:$R$2843,14,0)</f>
        <v>5.5282999999999998</v>
      </c>
      <c r="O18" s="66">
        <f t="shared" si="5"/>
        <v>12</v>
      </c>
      <c r="P18" s="65">
        <f>VLOOKUP($A18,'Return Data'!$B$7:$R$2843,15,0)</f>
        <v>5.8963999999999999</v>
      </c>
      <c r="Q18" s="66">
        <f t="shared" si="6"/>
        <v>10</v>
      </c>
      <c r="R18" s="65">
        <f>VLOOKUP($A18,'Return Data'!$B$7:$R$2843,16,0)</f>
        <v>6.9154999999999998</v>
      </c>
      <c r="S18" s="67">
        <f t="shared" si="7"/>
        <v>6</v>
      </c>
    </row>
    <row r="19" spans="1:19" x14ac:dyDescent="0.3">
      <c r="A19" s="63" t="s">
        <v>1722</v>
      </c>
      <c r="B19" s="64">
        <f>VLOOKUP($A19,'Return Data'!$B$7:$R$2843,3,0)</f>
        <v>44445</v>
      </c>
      <c r="C19" s="65">
        <f>VLOOKUP($A19,'Return Data'!$B$7:$R$2843,4,0)</f>
        <v>10.8057</v>
      </c>
      <c r="D19" s="65">
        <f>VLOOKUP($A19,'Return Data'!$B$7:$R$2843,10,0)</f>
        <v>0.87939999999999996</v>
      </c>
      <c r="E19" s="66">
        <f t="shared" si="0"/>
        <v>23</v>
      </c>
      <c r="F19" s="65">
        <f>VLOOKUP($A19,'Return Data'!$B$7:$R$2843,11,0)</f>
        <v>1.8925000000000001</v>
      </c>
      <c r="G19" s="66">
        <f t="shared" si="1"/>
        <v>22</v>
      </c>
      <c r="H19" s="65">
        <f>VLOOKUP($A19,'Return Data'!$B$7:$R$2843,12,0)</f>
        <v>2.6836000000000002</v>
      </c>
      <c r="I19" s="66">
        <f t="shared" si="2"/>
        <v>22</v>
      </c>
      <c r="J19" s="65">
        <f>VLOOKUP($A19,'Return Data'!$B$7:$R$2843,13,0)</f>
        <v>3.3889999999999998</v>
      </c>
      <c r="K19" s="66">
        <f t="shared" si="3"/>
        <v>22</v>
      </c>
      <c r="L19" s="65"/>
      <c r="M19" s="66"/>
      <c r="N19" s="65"/>
      <c r="O19" s="66"/>
      <c r="P19" s="65"/>
      <c r="Q19" s="66"/>
      <c r="R19" s="65">
        <f>VLOOKUP($A19,'Return Data'!$B$7:$R$2843,16,0)</f>
        <v>3.9615</v>
      </c>
      <c r="S19" s="67">
        <f t="shared" si="7"/>
        <v>24</v>
      </c>
    </row>
    <row r="20" spans="1:19" x14ac:dyDescent="0.3">
      <c r="A20" s="63" t="s">
        <v>1723</v>
      </c>
      <c r="B20" s="64">
        <f>VLOOKUP($A20,'Return Data'!$B$7:$R$2843,3,0)</f>
        <v>44445</v>
      </c>
      <c r="C20" s="65">
        <f>VLOOKUP($A20,'Return Data'!$B$7:$R$2843,4,0)</f>
        <v>27.434100000000001</v>
      </c>
      <c r="D20" s="65">
        <f>VLOOKUP($A20,'Return Data'!$B$7:$R$2843,10,0)</f>
        <v>0.92930000000000001</v>
      </c>
      <c r="E20" s="66">
        <f t="shared" si="0"/>
        <v>22</v>
      </c>
      <c r="F20" s="65">
        <f>VLOOKUP($A20,'Return Data'!$B$7:$R$2843,11,0)</f>
        <v>1.7853000000000001</v>
      </c>
      <c r="G20" s="66">
        <f t="shared" si="1"/>
        <v>23</v>
      </c>
      <c r="H20" s="65">
        <f>VLOOKUP($A20,'Return Data'!$B$7:$R$2843,12,0)</f>
        <v>2.4203000000000001</v>
      </c>
      <c r="I20" s="66">
        <f t="shared" si="2"/>
        <v>25</v>
      </c>
      <c r="J20" s="65">
        <f>VLOOKUP($A20,'Return Data'!$B$7:$R$2843,13,0)</f>
        <v>3.0567000000000002</v>
      </c>
      <c r="K20" s="66">
        <f t="shared" si="3"/>
        <v>23</v>
      </c>
      <c r="L20" s="65">
        <f>VLOOKUP($A20,'Return Data'!$B$7:$R$2843,17,0)</f>
        <v>3.2627000000000002</v>
      </c>
      <c r="M20" s="66">
        <f t="shared" si="4"/>
        <v>21</v>
      </c>
      <c r="N20" s="65">
        <f>VLOOKUP($A20,'Return Data'!$B$7:$R$2843,14,0)</f>
        <v>4.2516999999999996</v>
      </c>
      <c r="O20" s="66">
        <f t="shared" si="5"/>
        <v>18</v>
      </c>
      <c r="P20" s="65">
        <f>VLOOKUP($A20,'Return Data'!$B$7:$R$2843,15,0)</f>
        <v>4.8951000000000002</v>
      </c>
      <c r="Q20" s="66">
        <f t="shared" si="6"/>
        <v>15</v>
      </c>
      <c r="R20" s="65">
        <f>VLOOKUP($A20,'Return Data'!$B$7:$R$2843,16,0)</f>
        <v>6.4320000000000004</v>
      </c>
      <c r="S20" s="67">
        <f t="shared" si="7"/>
        <v>12</v>
      </c>
    </row>
    <row r="21" spans="1:19" x14ac:dyDescent="0.3">
      <c r="A21" s="63" t="s">
        <v>1724</v>
      </c>
      <c r="B21" s="64">
        <f>VLOOKUP($A21,'Return Data'!$B$7:$R$2843,3,0)</f>
        <v>44445</v>
      </c>
      <c r="C21" s="65">
        <f>VLOOKUP($A21,'Return Data'!$B$7:$R$2843,4,0)</f>
        <v>30.9221</v>
      </c>
      <c r="D21" s="65">
        <f>VLOOKUP($A21,'Return Data'!$B$7:$R$2843,10,0)</f>
        <v>1.1832</v>
      </c>
      <c r="E21" s="66">
        <f t="shared" si="0"/>
        <v>6</v>
      </c>
      <c r="F21" s="65">
        <f>VLOOKUP($A21,'Return Data'!$B$7:$R$2843,11,0)</f>
        <v>2.4946000000000002</v>
      </c>
      <c r="G21" s="66">
        <f t="shared" si="1"/>
        <v>8</v>
      </c>
      <c r="H21" s="65">
        <f>VLOOKUP($A21,'Return Data'!$B$7:$R$2843,12,0)</f>
        <v>3.6516999999999999</v>
      </c>
      <c r="I21" s="66">
        <f t="shared" si="2"/>
        <v>4</v>
      </c>
      <c r="J21" s="65">
        <f>VLOOKUP($A21,'Return Data'!$B$7:$R$2843,13,0)</f>
        <v>4.6418999999999997</v>
      </c>
      <c r="K21" s="66">
        <f t="shared" si="3"/>
        <v>3</v>
      </c>
      <c r="L21" s="65">
        <f>VLOOKUP($A21,'Return Data'!$B$7:$R$2843,17,0)</f>
        <v>4.9429999999999996</v>
      </c>
      <c r="M21" s="66">
        <f t="shared" si="4"/>
        <v>7</v>
      </c>
      <c r="N21" s="65">
        <f>VLOOKUP($A21,'Return Data'!$B$7:$R$2843,14,0)</f>
        <v>5.6676000000000002</v>
      </c>
      <c r="O21" s="66">
        <f t="shared" si="5"/>
        <v>7</v>
      </c>
      <c r="P21" s="65">
        <f>VLOOKUP($A21,'Return Data'!$B$7:$R$2843,15,0)</f>
        <v>6.0156000000000001</v>
      </c>
      <c r="Q21" s="66">
        <f t="shared" si="6"/>
        <v>5</v>
      </c>
      <c r="R21" s="65">
        <f>VLOOKUP($A21,'Return Data'!$B$7:$R$2843,16,0)</f>
        <v>7.1776999999999997</v>
      </c>
      <c r="S21" s="67">
        <f t="shared" si="7"/>
        <v>3</v>
      </c>
    </row>
    <row r="22" spans="1:19" x14ac:dyDescent="0.3">
      <c r="A22" s="63" t="s">
        <v>1725</v>
      </c>
      <c r="B22" s="64">
        <f>VLOOKUP($A22,'Return Data'!$B$7:$R$2843,3,0)</f>
        <v>44445</v>
      </c>
      <c r="C22" s="65">
        <f>VLOOKUP($A22,'Return Data'!$B$7:$R$2843,4,0)</f>
        <v>15.909000000000001</v>
      </c>
      <c r="D22" s="65">
        <f>VLOOKUP($A22,'Return Data'!$B$7:$R$2843,10,0)</f>
        <v>1.1765000000000001</v>
      </c>
      <c r="E22" s="66">
        <f t="shared" si="0"/>
        <v>7</v>
      </c>
      <c r="F22" s="65">
        <f>VLOOKUP($A22,'Return Data'!$B$7:$R$2843,11,0)</f>
        <v>2.5196999999999998</v>
      </c>
      <c r="G22" s="66">
        <f t="shared" si="1"/>
        <v>6</v>
      </c>
      <c r="H22" s="65">
        <f>VLOOKUP($A22,'Return Data'!$B$7:$R$2843,12,0)</f>
        <v>3.6147</v>
      </c>
      <c r="I22" s="66">
        <f t="shared" si="2"/>
        <v>7</v>
      </c>
      <c r="J22" s="65">
        <f>VLOOKUP($A22,'Return Data'!$B$7:$R$2843,13,0)</f>
        <v>4.6093999999999999</v>
      </c>
      <c r="K22" s="66">
        <f t="shared" si="3"/>
        <v>5</v>
      </c>
      <c r="L22" s="65">
        <f>VLOOKUP($A22,'Return Data'!$B$7:$R$2843,17,0)</f>
        <v>5.1603000000000003</v>
      </c>
      <c r="M22" s="66">
        <f t="shared" si="4"/>
        <v>2</v>
      </c>
      <c r="N22" s="65">
        <f>VLOOKUP($A22,'Return Data'!$B$7:$R$2843,14,0)</f>
        <v>5.7484000000000002</v>
      </c>
      <c r="O22" s="66">
        <f t="shared" si="5"/>
        <v>3</v>
      </c>
      <c r="P22" s="65">
        <f>VLOOKUP($A22,'Return Data'!$B$7:$R$2843,15,0)</f>
        <v>6.1005000000000003</v>
      </c>
      <c r="Q22" s="66">
        <f t="shared" si="6"/>
        <v>4</v>
      </c>
      <c r="R22" s="65">
        <f>VLOOKUP($A22,'Return Data'!$B$7:$R$2843,16,0)</f>
        <v>6.6688999999999998</v>
      </c>
      <c r="S22" s="67">
        <f t="shared" si="7"/>
        <v>10</v>
      </c>
    </row>
    <row r="23" spans="1:19" x14ac:dyDescent="0.3">
      <c r="A23" s="63" t="s">
        <v>1726</v>
      </c>
      <c r="B23" s="64">
        <f>VLOOKUP($A23,'Return Data'!$B$7:$R$2843,3,0)</f>
        <v>44445</v>
      </c>
      <c r="C23" s="65">
        <f>VLOOKUP($A23,'Return Data'!$B$7:$R$2843,4,0)</f>
        <v>11.326499999999999</v>
      </c>
      <c r="D23" s="65">
        <f>VLOOKUP($A23,'Return Data'!$B$7:$R$2843,10,0)</f>
        <v>1.0618000000000001</v>
      </c>
      <c r="E23" s="66">
        <f t="shared" si="0"/>
        <v>20</v>
      </c>
      <c r="F23" s="65">
        <f>VLOOKUP($A23,'Return Data'!$B$7:$R$2843,11,0)</f>
        <v>2.1859999999999999</v>
      </c>
      <c r="G23" s="66">
        <f t="shared" si="1"/>
        <v>20</v>
      </c>
      <c r="H23" s="65">
        <f>VLOOKUP($A23,'Return Data'!$B$7:$R$2843,12,0)</f>
        <v>3.0684</v>
      </c>
      <c r="I23" s="66">
        <f t="shared" si="2"/>
        <v>20</v>
      </c>
      <c r="J23" s="65">
        <f>VLOOKUP($A23,'Return Data'!$B$7:$R$2843,13,0)</f>
        <v>3.7938000000000001</v>
      </c>
      <c r="K23" s="66">
        <f t="shared" si="3"/>
        <v>20</v>
      </c>
      <c r="L23" s="65">
        <f>VLOOKUP($A23,'Return Data'!$B$7:$R$2843,17,0)</f>
        <v>4.2980999999999998</v>
      </c>
      <c r="M23" s="66">
        <f t="shared" si="4"/>
        <v>17</v>
      </c>
      <c r="N23" s="65"/>
      <c r="O23" s="66"/>
      <c r="P23" s="65"/>
      <c r="Q23" s="66"/>
      <c r="R23" s="65">
        <f>VLOOKUP($A23,'Return Data'!$B$7:$R$2843,16,0)</f>
        <v>4.8757999999999999</v>
      </c>
      <c r="S23" s="67">
        <f t="shared" si="7"/>
        <v>20</v>
      </c>
    </row>
    <row r="24" spans="1:19" x14ac:dyDescent="0.3">
      <c r="A24" s="63" t="s">
        <v>1727</v>
      </c>
      <c r="B24" s="64">
        <f>VLOOKUP($A24,'Return Data'!$B$7:$R$2843,3,0)</f>
        <v>44445</v>
      </c>
      <c r="C24" s="65">
        <f>VLOOKUP($A24,'Return Data'!$B$7:$R$2843,4,0)</f>
        <v>10.3871</v>
      </c>
      <c r="D24" s="65">
        <f>VLOOKUP($A24,'Return Data'!$B$7:$R$2843,10,0)</f>
        <v>1.0497000000000001</v>
      </c>
      <c r="E24" s="66">
        <f t="shared" si="0"/>
        <v>21</v>
      </c>
      <c r="F24" s="65">
        <f>VLOOKUP($A24,'Return Data'!$B$7:$R$2843,11,0)</f>
        <v>2.1175999999999999</v>
      </c>
      <c r="G24" s="66">
        <f t="shared" si="1"/>
        <v>21</v>
      </c>
      <c r="H24" s="65">
        <f>VLOOKUP($A24,'Return Data'!$B$7:$R$2843,12,0)</f>
        <v>3.0251999999999999</v>
      </c>
      <c r="I24" s="66">
        <f t="shared" si="2"/>
        <v>21</v>
      </c>
      <c r="J24" s="65">
        <f>VLOOKUP($A24,'Return Data'!$B$7:$R$2843,13,0)</f>
        <v>3.7412999999999998</v>
      </c>
      <c r="K24" s="66">
        <f t="shared" si="3"/>
        <v>21</v>
      </c>
      <c r="L24" s="65"/>
      <c r="M24" s="66"/>
      <c r="N24" s="65"/>
      <c r="O24" s="66"/>
      <c r="P24" s="65"/>
      <c r="Q24" s="66"/>
      <c r="R24" s="65">
        <f>VLOOKUP($A24,'Return Data'!$B$7:$R$2843,16,0)</f>
        <v>3.7353999999999998</v>
      </c>
      <c r="S24" s="67">
        <f t="shared" si="7"/>
        <v>25</v>
      </c>
    </row>
    <row r="25" spans="1:19" x14ac:dyDescent="0.3">
      <c r="A25" s="63" t="s">
        <v>1728</v>
      </c>
      <c r="B25" s="64">
        <f>VLOOKUP($A25,'Return Data'!$B$7:$R$2843,3,0)</f>
        <v>44445</v>
      </c>
      <c r="C25" s="65">
        <f>VLOOKUP($A25,'Return Data'!$B$7:$R$2843,4,0)</f>
        <v>10.52</v>
      </c>
      <c r="D25" s="65">
        <f>VLOOKUP($A25,'Return Data'!$B$7:$R$2843,10,0)</f>
        <v>1.1733</v>
      </c>
      <c r="E25" s="66">
        <f t="shared" si="0"/>
        <v>8</v>
      </c>
      <c r="F25" s="65">
        <f>VLOOKUP($A25,'Return Data'!$B$7:$R$2843,11,0)</f>
        <v>2.4542000000000002</v>
      </c>
      <c r="G25" s="66">
        <f t="shared" si="1"/>
        <v>10</v>
      </c>
      <c r="H25" s="65">
        <f>VLOOKUP($A25,'Return Data'!$B$7:$R$2843,12,0)</f>
        <v>3.472</v>
      </c>
      <c r="I25" s="66">
        <f t="shared" si="2"/>
        <v>13</v>
      </c>
      <c r="J25" s="65">
        <f>VLOOKUP($A25,'Return Data'!$B$7:$R$2843,13,0)</f>
        <v>4.5309999999999997</v>
      </c>
      <c r="K25" s="66">
        <f t="shared" si="3"/>
        <v>11</v>
      </c>
      <c r="L25" s="65"/>
      <c r="M25" s="66"/>
      <c r="N25" s="65"/>
      <c r="O25" s="66"/>
      <c r="P25" s="65"/>
      <c r="Q25" s="66"/>
      <c r="R25" s="65">
        <f>VLOOKUP($A25,'Return Data'!$B$7:$R$2843,16,0)</f>
        <v>4.2553999999999998</v>
      </c>
      <c r="S25" s="67">
        <f t="shared" si="7"/>
        <v>23</v>
      </c>
    </row>
    <row r="26" spans="1:19" x14ac:dyDescent="0.3">
      <c r="A26" s="63" t="s">
        <v>1729</v>
      </c>
      <c r="B26" s="64">
        <f>VLOOKUP($A26,'Return Data'!$B$7:$R$2843,3,0)</f>
        <v>44445</v>
      </c>
      <c r="C26" s="65">
        <f>VLOOKUP($A26,'Return Data'!$B$7:$R$2843,4,0)</f>
        <v>22.293600000000001</v>
      </c>
      <c r="D26" s="65">
        <f>VLOOKUP($A26,'Return Data'!$B$7:$R$2843,10,0)</f>
        <v>1.2113</v>
      </c>
      <c r="E26" s="66">
        <f t="shared" si="0"/>
        <v>5</v>
      </c>
      <c r="F26" s="65">
        <f>VLOOKUP($A26,'Return Data'!$B$7:$R$2843,11,0)</f>
        <v>2.5116000000000001</v>
      </c>
      <c r="G26" s="66">
        <f t="shared" si="1"/>
        <v>7</v>
      </c>
      <c r="H26" s="65">
        <f>VLOOKUP($A26,'Return Data'!$B$7:$R$2843,12,0)</f>
        <v>3.5905</v>
      </c>
      <c r="I26" s="66">
        <f t="shared" si="2"/>
        <v>8</v>
      </c>
      <c r="J26" s="65">
        <f>VLOOKUP($A26,'Return Data'!$B$7:$R$2843,13,0)</f>
        <v>4.5984999999999996</v>
      </c>
      <c r="K26" s="66">
        <f t="shared" si="3"/>
        <v>8</v>
      </c>
      <c r="L26" s="65">
        <f>VLOOKUP($A26,'Return Data'!$B$7:$R$2843,17,0)</f>
        <v>5.0022000000000002</v>
      </c>
      <c r="M26" s="66">
        <f t="shared" si="4"/>
        <v>5</v>
      </c>
      <c r="N26" s="65">
        <f>VLOOKUP($A26,'Return Data'!$B$7:$R$2843,14,0)</f>
        <v>5.8269000000000002</v>
      </c>
      <c r="O26" s="66">
        <f t="shared" si="5"/>
        <v>2</v>
      </c>
      <c r="P26" s="65">
        <f>VLOOKUP($A26,'Return Data'!$B$7:$R$2843,15,0)</f>
        <v>6.2012999999999998</v>
      </c>
      <c r="Q26" s="66">
        <f t="shared" si="6"/>
        <v>1</v>
      </c>
      <c r="R26" s="65">
        <f>VLOOKUP($A26,'Return Data'!$B$7:$R$2843,16,0)</f>
        <v>7.2521000000000004</v>
      </c>
      <c r="S26" s="67">
        <f t="shared" si="7"/>
        <v>1</v>
      </c>
    </row>
    <row r="27" spans="1:19" x14ac:dyDescent="0.3">
      <c r="A27" s="63" t="s">
        <v>1730</v>
      </c>
      <c r="B27" s="64">
        <f>VLOOKUP($A27,'Return Data'!$B$7:$R$2843,3,0)</f>
        <v>44445</v>
      </c>
      <c r="C27" s="65">
        <f>VLOOKUP($A27,'Return Data'!$B$7:$R$2843,4,0)</f>
        <v>15.448</v>
      </c>
      <c r="D27" s="65">
        <f>VLOOKUP($A27,'Return Data'!$B$7:$R$2843,10,0)</f>
        <v>1.1564000000000001</v>
      </c>
      <c r="E27" s="66">
        <f t="shared" si="0"/>
        <v>12</v>
      </c>
      <c r="F27" s="65">
        <f>VLOOKUP($A27,'Return Data'!$B$7:$R$2843,11,0)</f>
        <v>2.3079999999999998</v>
      </c>
      <c r="G27" s="66">
        <f t="shared" si="1"/>
        <v>19</v>
      </c>
      <c r="H27" s="65">
        <f>VLOOKUP($A27,'Return Data'!$B$7:$R$2843,12,0)</f>
        <v>3.4550000000000001</v>
      </c>
      <c r="I27" s="66">
        <f t="shared" si="2"/>
        <v>14</v>
      </c>
      <c r="J27" s="65">
        <f>VLOOKUP($A27,'Return Data'!$B$7:$R$2843,13,0)</f>
        <v>4.5683999999999996</v>
      </c>
      <c r="K27" s="66">
        <f t="shared" si="3"/>
        <v>10</v>
      </c>
      <c r="L27" s="65">
        <f>VLOOKUP($A27,'Return Data'!$B$7:$R$2843,17,0)</f>
        <v>4.6675000000000004</v>
      </c>
      <c r="M27" s="66">
        <f t="shared" si="4"/>
        <v>15</v>
      </c>
      <c r="N27" s="65">
        <f>VLOOKUP($A27,'Return Data'!$B$7:$R$2843,14,0)</f>
        <v>5.2755000000000001</v>
      </c>
      <c r="O27" s="66">
        <f t="shared" si="5"/>
        <v>14</v>
      </c>
      <c r="P27" s="65">
        <f>VLOOKUP($A27,'Return Data'!$B$7:$R$2843,15,0)</f>
        <v>5.7366999999999999</v>
      </c>
      <c r="Q27" s="66">
        <f t="shared" si="6"/>
        <v>11</v>
      </c>
      <c r="R27" s="65">
        <f>VLOOKUP($A27,'Return Data'!$B$7:$R$2843,16,0)</f>
        <v>6.3788999999999998</v>
      </c>
      <c r="S27" s="67">
        <f t="shared" si="7"/>
        <v>13</v>
      </c>
    </row>
    <row r="28" spans="1:19" x14ac:dyDescent="0.3">
      <c r="A28" s="63" t="s">
        <v>1731</v>
      </c>
      <c r="B28" s="64">
        <f>VLOOKUP($A28,'Return Data'!$B$7:$R$2843,3,0)</f>
        <v>44445</v>
      </c>
      <c r="C28" s="65">
        <f>VLOOKUP($A28,'Return Data'!$B$7:$R$2843,4,0)</f>
        <v>12.0799</v>
      </c>
      <c r="D28" s="65">
        <f>VLOOKUP($A28,'Return Data'!$B$7:$R$2843,10,0)</f>
        <v>0.76490000000000002</v>
      </c>
      <c r="E28" s="66">
        <f t="shared" si="0"/>
        <v>24</v>
      </c>
      <c r="F28" s="65">
        <f>VLOOKUP($A28,'Return Data'!$B$7:$R$2843,11,0)</f>
        <v>1.7262999999999999</v>
      </c>
      <c r="G28" s="66">
        <f t="shared" si="1"/>
        <v>25</v>
      </c>
      <c r="H28" s="65">
        <f>VLOOKUP($A28,'Return Data'!$B$7:$R$2843,12,0)</f>
        <v>2.4432</v>
      </c>
      <c r="I28" s="66">
        <f t="shared" si="2"/>
        <v>24</v>
      </c>
      <c r="J28" s="65">
        <f>VLOOKUP($A28,'Return Data'!$B$7:$R$2843,13,0)</f>
        <v>3.0171999999999999</v>
      </c>
      <c r="K28" s="66">
        <f t="shared" si="3"/>
        <v>25</v>
      </c>
      <c r="L28" s="65">
        <f>VLOOKUP($A28,'Return Data'!$B$7:$R$2843,17,0)</f>
        <v>2.9369999999999998</v>
      </c>
      <c r="M28" s="66">
        <f t="shared" si="4"/>
        <v>22</v>
      </c>
      <c r="N28" s="65">
        <f>VLOOKUP($A28,'Return Data'!$B$7:$R$2843,14,0)</f>
        <v>1.6218999999999999</v>
      </c>
      <c r="O28" s="66">
        <f t="shared" si="5"/>
        <v>19</v>
      </c>
      <c r="P28" s="65">
        <f>VLOOKUP($A28,'Return Data'!$B$7:$R$2843,15,0)</f>
        <v>3.2534000000000001</v>
      </c>
      <c r="Q28" s="66">
        <f t="shared" si="6"/>
        <v>16</v>
      </c>
      <c r="R28" s="65">
        <f>VLOOKUP($A28,'Return Data'!$B$7:$R$2843,16,0)</f>
        <v>3.5741000000000001</v>
      </c>
      <c r="S28" s="67">
        <f t="shared" si="7"/>
        <v>26</v>
      </c>
    </row>
    <row r="29" spans="1:19" x14ac:dyDescent="0.3">
      <c r="A29" s="63" t="s">
        <v>1732</v>
      </c>
      <c r="B29" s="64">
        <f>VLOOKUP($A29,'Return Data'!$B$7:$R$2843,3,0)</f>
        <v>44445</v>
      </c>
      <c r="C29" s="65">
        <f>VLOOKUP($A29,'Return Data'!$B$7:$R$2843,4,0)</f>
        <v>27.822399999999998</v>
      </c>
      <c r="D29" s="65">
        <f>VLOOKUP($A29,'Return Data'!$B$7:$R$2843,10,0)</f>
        <v>1.133</v>
      </c>
      <c r="E29" s="66">
        <f t="shared" si="0"/>
        <v>17</v>
      </c>
      <c r="F29" s="65">
        <f>VLOOKUP($A29,'Return Data'!$B$7:$R$2843,11,0)</f>
        <v>2.3469000000000002</v>
      </c>
      <c r="G29" s="66">
        <f t="shared" si="1"/>
        <v>17</v>
      </c>
      <c r="H29" s="65">
        <f>VLOOKUP($A29,'Return Data'!$B$7:$R$2843,12,0)</f>
        <v>3.2976999999999999</v>
      </c>
      <c r="I29" s="66">
        <f t="shared" si="2"/>
        <v>18</v>
      </c>
      <c r="J29" s="65">
        <f>VLOOKUP($A29,'Return Data'!$B$7:$R$2843,13,0)</f>
        <v>4.1242000000000001</v>
      </c>
      <c r="K29" s="66">
        <f t="shared" si="3"/>
        <v>18</v>
      </c>
      <c r="L29" s="65">
        <f>VLOOKUP($A29,'Return Data'!$B$7:$R$2843,17,0)</f>
        <v>4.2214</v>
      </c>
      <c r="M29" s="66">
        <f t="shared" si="4"/>
        <v>18</v>
      </c>
      <c r="N29" s="65">
        <f>VLOOKUP($A29,'Return Data'!$B$7:$R$2843,14,0)</f>
        <v>5.2012</v>
      </c>
      <c r="O29" s="66">
        <f t="shared" si="5"/>
        <v>15</v>
      </c>
      <c r="P29" s="65">
        <f>VLOOKUP($A29,'Return Data'!$B$7:$R$2843,15,0)</f>
        <v>5.6708999999999996</v>
      </c>
      <c r="Q29" s="66">
        <f t="shared" si="6"/>
        <v>12</v>
      </c>
      <c r="R29" s="65">
        <f>VLOOKUP($A29,'Return Data'!$B$7:$R$2843,16,0)</f>
        <v>6.8263999999999996</v>
      </c>
      <c r="S29" s="67">
        <f t="shared" si="7"/>
        <v>8</v>
      </c>
    </row>
    <row r="30" spans="1:19" x14ac:dyDescent="0.3">
      <c r="A30" s="63" t="s">
        <v>1733</v>
      </c>
      <c r="B30" s="64">
        <f>VLOOKUP($A30,'Return Data'!$B$7:$R$2843,3,0)</f>
        <v>44445</v>
      </c>
      <c r="C30" s="65">
        <f>VLOOKUP($A30,'Return Data'!$B$7:$R$2843,4,0)</f>
        <v>10.7226</v>
      </c>
      <c r="D30" s="65">
        <f>VLOOKUP($A30,'Return Data'!$B$7:$R$2843,10,0)</f>
        <v>1.1174999999999999</v>
      </c>
      <c r="E30" s="66">
        <f t="shared" si="0"/>
        <v>18</v>
      </c>
      <c r="F30" s="65">
        <f>VLOOKUP($A30,'Return Data'!$B$7:$R$2843,11,0)</f>
        <v>2.5331000000000001</v>
      </c>
      <c r="G30" s="66">
        <f t="shared" si="1"/>
        <v>4</v>
      </c>
      <c r="H30" s="65">
        <f>VLOOKUP($A30,'Return Data'!$B$7:$R$2843,12,0)</f>
        <v>3.6240000000000001</v>
      </c>
      <c r="I30" s="66">
        <f t="shared" si="2"/>
        <v>6</v>
      </c>
      <c r="J30" s="65">
        <f>VLOOKUP($A30,'Return Data'!$B$7:$R$2843,13,0)</f>
        <v>4.76</v>
      </c>
      <c r="K30" s="66">
        <f t="shared" si="3"/>
        <v>2</v>
      </c>
      <c r="L30" s="65"/>
      <c r="M30" s="66"/>
      <c r="N30" s="65"/>
      <c r="O30" s="66"/>
      <c r="P30" s="65"/>
      <c r="Q30" s="66"/>
      <c r="R30" s="65">
        <f>VLOOKUP($A30,'Return Data'!$B$7:$R$2843,16,0)</f>
        <v>4.4884000000000004</v>
      </c>
      <c r="S30" s="67">
        <f t="shared" si="7"/>
        <v>22</v>
      </c>
    </row>
    <row r="31" spans="1:19" x14ac:dyDescent="0.3">
      <c r="A31" s="63" t="s">
        <v>1734</v>
      </c>
      <c r="B31" s="64">
        <f>VLOOKUP($A31,'Return Data'!$B$7:$R$2843,3,0)</f>
        <v>44445</v>
      </c>
      <c r="C31" s="65">
        <f>VLOOKUP($A31,'Return Data'!$B$7:$R$2843,4,0)</f>
        <v>11.725300000000001</v>
      </c>
      <c r="D31" s="65">
        <f>VLOOKUP($A31,'Return Data'!$B$7:$R$2843,10,0)</f>
        <v>1.2154</v>
      </c>
      <c r="E31" s="66">
        <f t="shared" si="0"/>
        <v>4</v>
      </c>
      <c r="F31" s="65">
        <f>VLOOKUP($A31,'Return Data'!$B$7:$R$2843,11,0)</f>
        <v>2.6274999999999999</v>
      </c>
      <c r="G31" s="66">
        <f t="shared" si="1"/>
        <v>1</v>
      </c>
      <c r="H31" s="65">
        <f>VLOOKUP($A31,'Return Data'!$B$7:$R$2843,12,0)</f>
        <v>3.7509000000000001</v>
      </c>
      <c r="I31" s="66">
        <f t="shared" si="2"/>
        <v>1</v>
      </c>
      <c r="J31" s="65">
        <f>VLOOKUP($A31,'Return Data'!$B$7:$R$2843,13,0)</f>
        <v>4.8634000000000004</v>
      </c>
      <c r="K31" s="66">
        <f t="shared" si="3"/>
        <v>1</v>
      </c>
      <c r="L31" s="65">
        <f>VLOOKUP($A31,'Return Data'!$B$7:$R$2843,17,0)</f>
        <v>5.5204000000000004</v>
      </c>
      <c r="M31" s="66">
        <f t="shared" si="4"/>
        <v>1</v>
      </c>
      <c r="N31" s="65"/>
      <c r="O31" s="66"/>
      <c r="P31" s="65"/>
      <c r="Q31" s="66"/>
      <c r="R31" s="65">
        <f>VLOOKUP($A31,'Return Data'!$B$7:$R$2843,16,0)</f>
        <v>6.0250000000000004</v>
      </c>
      <c r="S31" s="67">
        <f t="shared" si="7"/>
        <v>17</v>
      </c>
    </row>
    <row r="32" spans="1:19" x14ac:dyDescent="0.3">
      <c r="A32" s="63" t="s">
        <v>1735</v>
      </c>
      <c r="B32" s="64">
        <f>VLOOKUP($A32,'Return Data'!$B$7:$R$2843,3,0)</f>
        <v>44445</v>
      </c>
      <c r="C32" s="65">
        <f>VLOOKUP($A32,'Return Data'!$B$7:$R$2843,4,0)</f>
        <v>11.4091</v>
      </c>
      <c r="D32" s="65">
        <f>VLOOKUP($A32,'Return Data'!$B$7:$R$2843,10,0)</f>
        <v>1.1435999999999999</v>
      </c>
      <c r="E32" s="66">
        <f t="shared" si="0"/>
        <v>16</v>
      </c>
      <c r="F32" s="65">
        <f>VLOOKUP($A32,'Return Data'!$B$7:$R$2843,11,0)</f>
        <v>2.4239000000000002</v>
      </c>
      <c r="G32" s="66">
        <f t="shared" si="1"/>
        <v>13</v>
      </c>
      <c r="H32" s="65">
        <f>VLOOKUP($A32,'Return Data'!$B$7:$R$2843,12,0)</f>
        <v>3.2143000000000002</v>
      </c>
      <c r="I32" s="66">
        <f t="shared" si="2"/>
        <v>19</v>
      </c>
      <c r="J32" s="65">
        <f>VLOOKUP($A32,'Return Data'!$B$7:$R$2843,13,0)</f>
        <v>4.0937999999999999</v>
      </c>
      <c r="K32" s="66">
        <f t="shared" si="3"/>
        <v>19</v>
      </c>
      <c r="L32" s="65">
        <f>VLOOKUP($A32,'Return Data'!$B$7:$R$2843,17,0)</f>
        <v>4.8201000000000001</v>
      </c>
      <c r="M32" s="66">
        <f t="shared" si="4"/>
        <v>11</v>
      </c>
      <c r="N32" s="65"/>
      <c r="O32" s="66"/>
      <c r="P32" s="65"/>
      <c r="Q32" s="66"/>
      <c r="R32" s="65">
        <f>VLOOKUP($A32,'Return Data'!$B$7:$R$2843,16,0)</f>
        <v>5.3159000000000001</v>
      </c>
      <c r="S32" s="67">
        <f t="shared" si="7"/>
        <v>19</v>
      </c>
    </row>
    <row r="33" spans="1:19" x14ac:dyDescent="0.3">
      <c r="A33" s="63" t="s">
        <v>1736</v>
      </c>
      <c r="B33" s="64">
        <f>VLOOKUP($A33,'Return Data'!$B$7:$R$2843,3,0)</f>
        <v>44445</v>
      </c>
      <c r="C33" s="65">
        <f>VLOOKUP($A33,'Return Data'!$B$7:$R$2843,4,0)</f>
        <v>29.084099999999999</v>
      </c>
      <c r="D33" s="65">
        <f>VLOOKUP($A33,'Return Data'!$B$7:$R$2843,10,0)</f>
        <v>1.2343</v>
      </c>
      <c r="E33" s="66">
        <f t="shared" si="0"/>
        <v>1</v>
      </c>
      <c r="F33" s="65">
        <f>VLOOKUP($A33,'Return Data'!$B$7:$R$2843,11,0)</f>
        <v>2.5771000000000002</v>
      </c>
      <c r="G33" s="66">
        <f t="shared" si="1"/>
        <v>3</v>
      </c>
      <c r="H33" s="65">
        <f>VLOOKUP($A33,'Return Data'!$B$7:$R$2843,12,0)</f>
        <v>3.6408</v>
      </c>
      <c r="I33" s="66">
        <f t="shared" si="2"/>
        <v>5</v>
      </c>
      <c r="J33" s="65">
        <f>VLOOKUP($A33,'Return Data'!$B$7:$R$2843,13,0)</f>
        <v>4.5841000000000003</v>
      </c>
      <c r="K33" s="66">
        <f t="shared" si="3"/>
        <v>9</v>
      </c>
      <c r="L33" s="65">
        <f>VLOOKUP($A33,'Return Data'!$B$7:$R$2843,17,0)</f>
        <v>4.9584999999999999</v>
      </c>
      <c r="M33" s="66">
        <f t="shared" si="4"/>
        <v>6</v>
      </c>
      <c r="N33" s="65">
        <f>VLOOKUP($A33,'Return Data'!$B$7:$R$2843,14,0)</f>
        <v>5.7015000000000002</v>
      </c>
      <c r="O33" s="66">
        <f t="shared" si="5"/>
        <v>5</v>
      </c>
      <c r="P33" s="65">
        <f>VLOOKUP($A33,'Return Data'!$B$7:$R$2843,15,0)</f>
        <v>5.9782999999999999</v>
      </c>
      <c r="Q33" s="66">
        <f t="shared" si="6"/>
        <v>7</v>
      </c>
      <c r="R33" s="65">
        <f>VLOOKUP($A33,'Return Data'!$B$7:$R$2843,16,0)</f>
        <v>6.8391000000000002</v>
      </c>
      <c r="S33" s="67">
        <f t="shared" si="7"/>
        <v>7</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1.090123076923077</v>
      </c>
      <c r="E35" s="74"/>
      <c r="F35" s="75">
        <f>AVERAGE(F8:F33)</f>
        <v>2.3012923076923077</v>
      </c>
      <c r="G35" s="74"/>
      <c r="H35" s="75">
        <f>AVERAGE(H8:H33)</f>
        <v>3.2838461538461532</v>
      </c>
      <c r="I35" s="74"/>
      <c r="J35" s="75">
        <f>AVERAGE(J8:J33)</f>
        <v>4.1805115384615394</v>
      </c>
      <c r="K35" s="74"/>
      <c r="L35" s="75">
        <f>AVERAGE(L8:L33)</f>
        <v>4.5877590909090911</v>
      </c>
      <c r="M35" s="74"/>
      <c r="N35" s="75">
        <f>AVERAGE(N8:N33)</f>
        <v>5.2204578947368416</v>
      </c>
      <c r="O35" s="74"/>
      <c r="P35" s="75">
        <f>AVERAGE(P8:P33)</f>
        <v>5.69196875</v>
      </c>
      <c r="Q35" s="74"/>
      <c r="R35" s="75">
        <f>AVERAGE(R8:R33)</f>
        <v>5.9493499999999999</v>
      </c>
      <c r="S35" s="76"/>
    </row>
    <row r="36" spans="1:19" x14ac:dyDescent="0.3">
      <c r="A36" s="73" t="s">
        <v>28</v>
      </c>
      <c r="B36" s="74"/>
      <c r="C36" s="74"/>
      <c r="D36" s="75">
        <f>MIN(D8:D33)</f>
        <v>0.67569999999999997</v>
      </c>
      <c r="E36" s="74"/>
      <c r="F36" s="75">
        <f>MIN(F8:F33)</f>
        <v>1.5956999999999999</v>
      </c>
      <c r="G36" s="74"/>
      <c r="H36" s="75">
        <f>MIN(H8:H33)</f>
        <v>2.3698999999999999</v>
      </c>
      <c r="I36" s="74"/>
      <c r="J36" s="75">
        <f>MIN(J8:J33)</f>
        <v>3.0030999999999999</v>
      </c>
      <c r="K36" s="74"/>
      <c r="L36" s="75">
        <f>MIN(L8:L33)</f>
        <v>2.9369999999999998</v>
      </c>
      <c r="M36" s="74"/>
      <c r="N36" s="75">
        <f>MIN(N8:N33)</f>
        <v>1.6218999999999999</v>
      </c>
      <c r="O36" s="74"/>
      <c r="P36" s="75">
        <f>MIN(P8:P33)</f>
        <v>3.2534000000000001</v>
      </c>
      <c r="Q36" s="74"/>
      <c r="R36" s="75">
        <f>MIN(R8:R33)</f>
        <v>3.5741000000000001</v>
      </c>
      <c r="S36" s="76"/>
    </row>
    <row r="37" spans="1:19" ht="15" thickBot="1" x14ac:dyDescent="0.35">
      <c r="A37" s="77" t="s">
        <v>29</v>
      </c>
      <c r="B37" s="78"/>
      <c r="C37" s="78"/>
      <c r="D37" s="79">
        <f>MAX(D8:D33)</f>
        <v>1.2343</v>
      </c>
      <c r="E37" s="78"/>
      <c r="F37" s="79">
        <f>MAX(F8:F33)</f>
        <v>2.6274999999999999</v>
      </c>
      <c r="G37" s="78"/>
      <c r="H37" s="79">
        <f>MAX(H8:H33)</f>
        <v>3.7509000000000001</v>
      </c>
      <c r="I37" s="78"/>
      <c r="J37" s="79">
        <f>MAX(J8:J33)</f>
        <v>4.8634000000000004</v>
      </c>
      <c r="K37" s="78"/>
      <c r="L37" s="79">
        <f>MAX(L8:L33)</f>
        <v>5.5204000000000004</v>
      </c>
      <c r="M37" s="78"/>
      <c r="N37" s="79">
        <f>MAX(N8:N33)</f>
        <v>5.8676000000000004</v>
      </c>
      <c r="O37" s="78"/>
      <c r="P37" s="79">
        <f>MAX(P8:P33)</f>
        <v>6.2012999999999998</v>
      </c>
      <c r="Q37" s="78"/>
      <c r="R37" s="79">
        <f>MAX(R8:R33)</f>
        <v>7.2521000000000004</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44445</v>
      </c>
      <c r="C8" s="65">
        <f>VLOOKUP($A8,'Return Data'!$B$7:$R$2843,4,0)</f>
        <v>21.2088</v>
      </c>
      <c r="D8" s="65">
        <f>VLOOKUP($A8,'Return Data'!$B$7:$R$2843,10,0)</f>
        <v>1.0529999999999999</v>
      </c>
      <c r="E8" s="66">
        <f t="shared" ref="E8:E33" si="0">RANK(D8,D$8:D$33,0)</f>
        <v>3</v>
      </c>
      <c r="F8" s="65">
        <f>VLOOKUP($A8,'Return Data'!$B$7:$R$2843,11,0)</f>
        <v>2.2742</v>
      </c>
      <c r="G8" s="66">
        <f>RANK(F8,F$8:F$33,0)</f>
        <v>1</v>
      </c>
      <c r="H8" s="65">
        <f>VLOOKUP($A8,'Return Data'!$B$7:$R$2843,12,0)</f>
        <v>3.2385000000000002</v>
      </c>
      <c r="I8" s="66">
        <f>RANK(H8,H$8:H$33,0)</f>
        <v>1</v>
      </c>
      <c r="J8" s="65">
        <f>VLOOKUP($A8,'Return Data'!$B$7:$R$2843,13,0)</f>
        <v>3.9718</v>
      </c>
      <c r="K8" s="66">
        <f>RANK(J8,J$8:J$33,0)</f>
        <v>5</v>
      </c>
      <c r="L8" s="65">
        <f>VLOOKUP($A8,'Return Data'!$B$7:$R$2843,17,0)</f>
        <v>4.2948000000000004</v>
      </c>
      <c r="M8" s="66">
        <f>RANK(L8,L$8:L$33,0)</f>
        <v>8</v>
      </c>
      <c r="N8" s="65">
        <f>VLOOKUP($A8,'Return Data'!$B$7:$R$2843,14,0)</f>
        <v>5.0476000000000001</v>
      </c>
      <c r="O8" s="66">
        <f>RANK(N8,N$8:N$33,0)</f>
        <v>7</v>
      </c>
      <c r="P8" s="65">
        <f>VLOOKUP($A8,'Return Data'!$B$7:$R$2843,15,0)</f>
        <v>5.3518999999999997</v>
      </c>
      <c r="Q8" s="66">
        <f>RANK(P8,P$8:P$33,0)</f>
        <v>7</v>
      </c>
      <c r="R8" s="65">
        <f>VLOOKUP($A8,'Return Data'!$B$7:$R$2843,16,0)</f>
        <v>6.3948999999999998</v>
      </c>
      <c r="S8" s="67">
        <f>RANK(R8,R$8:R$33,0)</f>
        <v>10</v>
      </c>
    </row>
    <row r="9" spans="1:20" x14ac:dyDescent="0.3">
      <c r="A9" s="63" t="s">
        <v>1738</v>
      </c>
      <c r="B9" s="64">
        <f>VLOOKUP($A9,'Return Data'!$B$7:$R$2843,3,0)</f>
        <v>44445</v>
      </c>
      <c r="C9" s="65">
        <f>VLOOKUP($A9,'Return Data'!$B$7:$R$2843,4,0)</f>
        <v>14.899900000000001</v>
      </c>
      <c r="D9" s="65">
        <f>VLOOKUP($A9,'Return Data'!$B$7:$R$2843,10,0)</f>
        <v>0.97519999999999996</v>
      </c>
      <c r="E9" s="66">
        <f t="shared" si="0"/>
        <v>16</v>
      </c>
      <c r="F9" s="65">
        <f>VLOOKUP($A9,'Return Data'!$B$7:$R$2843,11,0)</f>
        <v>2.0499000000000001</v>
      </c>
      <c r="G9" s="66">
        <f t="shared" ref="G9:G33" si="1">RANK(F9,F$8:F$33,0)</f>
        <v>16</v>
      </c>
      <c r="H9" s="65">
        <f>VLOOKUP($A9,'Return Data'!$B$7:$R$2843,12,0)</f>
        <v>2.9119000000000002</v>
      </c>
      <c r="I9" s="66">
        <f t="shared" ref="I9:I33" si="2">RANK(H9,H$8:H$33,0)</f>
        <v>16</v>
      </c>
      <c r="J9" s="65">
        <f>VLOOKUP($A9,'Return Data'!$B$7:$R$2843,13,0)</f>
        <v>3.6594000000000002</v>
      </c>
      <c r="K9" s="66">
        <f t="shared" ref="K9:K33" si="3">RANK(J9,J$8:J$33,0)</f>
        <v>16</v>
      </c>
      <c r="L9" s="65">
        <f>VLOOKUP($A9,'Return Data'!$B$7:$R$2843,17,0)</f>
        <v>4.0933000000000002</v>
      </c>
      <c r="M9" s="66">
        <f t="shared" ref="M9:M33" si="4">RANK(L9,L$8:L$33,0)</f>
        <v>12</v>
      </c>
      <c r="N9" s="65">
        <f>VLOOKUP($A9,'Return Data'!$B$7:$R$2843,14,0)</f>
        <v>4.8863000000000003</v>
      </c>
      <c r="O9" s="66">
        <f t="shared" ref="O9:O33" si="5">RANK(N9,N$8:N$33,0)</f>
        <v>10</v>
      </c>
      <c r="P9" s="65">
        <f>VLOOKUP($A9,'Return Data'!$B$7:$R$2843,15,0)</f>
        <v>5.3057999999999996</v>
      </c>
      <c r="Q9" s="66">
        <f t="shared" ref="Q9:Q33" si="6">RANK(P9,P$8:P$33,0)</f>
        <v>8</v>
      </c>
      <c r="R9" s="65">
        <f>VLOOKUP($A9,'Return Data'!$B$7:$R$2843,16,0)</f>
        <v>5.8037000000000001</v>
      </c>
      <c r="S9" s="67">
        <f t="shared" ref="S9:S33" si="7">RANK(R9,R$8:R$33,0)</f>
        <v>13</v>
      </c>
    </row>
    <row r="10" spans="1:20" x14ac:dyDescent="0.3">
      <c r="A10" s="63" t="s">
        <v>1739</v>
      </c>
      <c r="B10" s="64">
        <f>VLOOKUP($A10,'Return Data'!$B$7:$R$2843,3,0)</f>
        <v>44445</v>
      </c>
      <c r="C10" s="65">
        <f>VLOOKUP($A10,'Return Data'!$B$7:$R$2843,4,0)</f>
        <v>12.89</v>
      </c>
      <c r="D10" s="65">
        <f>VLOOKUP($A10,'Return Data'!$B$7:$R$2843,10,0)</f>
        <v>0.97919999999999996</v>
      </c>
      <c r="E10" s="66">
        <f t="shared" si="0"/>
        <v>15</v>
      </c>
      <c r="F10" s="65">
        <f>VLOOKUP($A10,'Return Data'!$B$7:$R$2843,11,0)</f>
        <v>2.0667</v>
      </c>
      <c r="G10" s="66">
        <f t="shared" si="1"/>
        <v>15</v>
      </c>
      <c r="H10" s="65">
        <f>VLOOKUP($A10,'Return Data'!$B$7:$R$2843,12,0)</f>
        <v>3.0539999999999998</v>
      </c>
      <c r="I10" s="66">
        <f t="shared" si="2"/>
        <v>11</v>
      </c>
      <c r="J10" s="65">
        <f>VLOOKUP($A10,'Return Data'!$B$7:$R$2843,13,0)</f>
        <v>3.9432</v>
      </c>
      <c r="K10" s="66">
        <f t="shared" si="3"/>
        <v>6</v>
      </c>
      <c r="L10" s="65">
        <f>VLOOKUP($A10,'Return Data'!$B$7:$R$2843,17,0)</f>
        <v>4.4573</v>
      </c>
      <c r="M10" s="66">
        <f t="shared" si="4"/>
        <v>3</v>
      </c>
      <c r="N10" s="65">
        <f>VLOOKUP($A10,'Return Data'!$B$7:$R$2843,14,0)</f>
        <v>5.0987</v>
      </c>
      <c r="O10" s="66">
        <f t="shared" si="5"/>
        <v>6</v>
      </c>
      <c r="P10" s="65"/>
      <c r="Q10" s="66"/>
      <c r="R10" s="65">
        <f>VLOOKUP($A10,'Return Data'!$B$7:$R$2843,16,0)</f>
        <v>5.5583</v>
      </c>
      <c r="S10" s="67">
        <f t="shared" si="7"/>
        <v>16</v>
      </c>
    </row>
    <row r="11" spans="1:20" x14ac:dyDescent="0.3">
      <c r="A11" s="63" t="s">
        <v>1740</v>
      </c>
      <c r="B11" s="64">
        <f>VLOOKUP($A11,'Return Data'!$B$7:$R$2843,3,0)</f>
        <v>44445</v>
      </c>
      <c r="C11" s="65">
        <f>VLOOKUP($A11,'Return Data'!$B$7:$R$2843,4,0)</f>
        <v>11.3561</v>
      </c>
      <c r="D11" s="65">
        <f>VLOOKUP($A11,'Return Data'!$B$7:$R$2843,10,0)</f>
        <v>0.55520000000000003</v>
      </c>
      <c r="E11" s="66">
        <f t="shared" si="0"/>
        <v>26</v>
      </c>
      <c r="F11" s="65">
        <f>VLOOKUP($A11,'Return Data'!$B$7:$R$2843,11,0)</f>
        <v>1.3050999999999999</v>
      </c>
      <c r="G11" s="66">
        <f t="shared" si="1"/>
        <v>26</v>
      </c>
      <c r="H11" s="65">
        <f>VLOOKUP($A11,'Return Data'!$B$7:$R$2843,12,0)</f>
        <v>1.8776999999999999</v>
      </c>
      <c r="I11" s="66">
        <f t="shared" si="2"/>
        <v>26</v>
      </c>
      <c r="J11" s="65">
        <f>VLOOKUP($A11,'Return Data'!$B$7:$R$2843,13,0)</f>
        <v>2.3090999999999999</v>
      </c>
      <c r="K11" s="66">
        <f t="shared" si="3"/>
        <v>26</v>
      </c>
      <c r="L11" s="65">
        <f>VLOOKUP($A11,'Return Data'!$B$7:$R$2843,17,0)</f>
        <v>2.9670999999999998</v>
      </c>
      <c r="M11" s="66">
        <f t="shared" si="4"/>
        <v>20</v>
      </c>
      <c r="N11" s="65">
        <f>VLOOKUP($A11,'Return Data'!$B$7:$R$2843,14,0)</f>
        <v>3.9457</v>
      </c>
      <c r="O11" s="66">
        <f t="shared" si="5"/>
        <v>17</v>
      </c>
      <c r="P11" s="65"/>
      <c r="Q11" s="66"/>
      <c r="R11" s="65">
        <f>VLOOKUP($A11,'Return Data'!$B$7:$R$2843,16,0)</f>
        <v>4.0259999999999998</v>
      </c>
      <c r="S11" s="67">
        <f t="shared" si="7"/>
        <v>21</v>
      </c>
    </row>
    <row r="12" spans="1:20" x14ac:dyDescent="0.3">
      <c r="A12" s="63" t="s">
        <v>1741</v>
      </c>
      <c r="B12" s="64">
        <f>VLOOKUP($A12,'Return Data'!$B$7:$R$2843,3,0)</f>
        <v>44445</v>
      </c>
      <c r="C12" s="65">
        <f>VLOOKUP($A12,'Return Data'!$B$7:$R$2843,4,0)</f>
        <v>11.962</v>
      </c>
      <c r="D12" s="65">
        <f>VLOOKUP($A12,'Return Data'!$B$7:$R$2843,10,0)</f>
        <v>0.98780000000000001</v>
      </c>
      <c r="E12" s="66">
        <f t="shared" si="0"/>
        <v>14</v>
      </c>
      <c r="F12" s="65">
        <f>VLOOKUP($A12,'Return Data'!$B$7:$R$2843,11,0)</f>
        <v>2.0996999999999999</v>
      </c>
      <c r="G12" s="66">
        <f t="shared" si="1"/>
        <v>14</v>
      </c>
      <c r="H12" s="65">
        <f>VLOOKUP($A12,'Return Data'!$B$7:$R$2843,12,0)</f>
        <v>2.8812000000000002</v>
      </c>
      <c r="I12" s="66">
        <f t="shared" si="2"/>
        <v>19</v>
      </c>
      <c r="J12" s="65">
        <f>VLOOKUP($A12,'Return Data'!$B$7:$R$2843,13,0)</f>
        <v>3.6389</v>
      </c>
      <c r="K12" s="66">
        <f t="shared" si="3"/>
        <v>18</v>
      </c>
      <c r="L12" s="65">
        <f>VLOOKUP($A12,'Return Data'!$B$7:$R$2843,17,0)</f>
        <v>4.0628000000000002</v>
      </c>
      <c r="M12" s="66">
        <f t="shared" si="4"/>
        <v>13</v>
      </c>
      <c r="N12" s="65">
        <f>VLOOKUP($A12,'Return Data'!$B$7:$R$2843,14,0)</f>
        <v>4.9217000000000004</v>
      </c>
      <c r="O12" s="66">
        <f t="shared" si="5"/>
        <v>9</v>
      </c>
      <c r="P12" s="65"/>
      <c r="Q12" s="66"/>
      <c r="R12" s="65">
        <f>VLOOKUP($A12,'Return Data'!$B$7:$R$2843,16,0)</f>
        <v>5.0785</v>
      </c>
      <c r="S12" s="67">
        <f t="shared" si="7"/>
        <v>18</v>
      </c>
    </row>
    <row r="13" spans="1:20" x14ac:dyDescent="0.3">
      <c r="A13" s="63" t="s">
        <v>1742</v>
      </c>
      <c r="B13" s="64">
        <f>VLOOKUP($A13,'Return Data'!$B$7:$R$2843,3,0)</f>
        <v>44445</v>
      </c>
      <c r="C13" s="65">
        <f>VLOOKUP($A13,'Return Data'!$B$7:$R$2843,4,0)</f>
        <v>15.395099999999999</v>
      </c>
      <c r="D13" s="65">
        <f>VLOOKUP($A13,'Return Data'!$B$7:$R$2843,10,0)</f>
        <v>1.0388999999999999</v>
      </c>
      <c r="E13" s="66">
        <f t="shared" si="0"/>
        <v>4</v>
      </c>
      <c r="F13" s="65">
        <f>VLOOKUP($A13,'Return Data'!$B$7:$R$2843,11,0)</f>
        <v>2.1389999999999998</v>
      </c>
      <c r="G13" s="66">
        <f t="shared" si="1"/>
        <v>11</v>
      </c>
      <c r="H13" s="65">
        <f>VLOOKUP($A13,'Return Data'!$B$7:$R$2843,12,0)</f>
        <v>3.0876000000000001</v>
      </c>
      <c r="I13" s="66">
        <f t="shared" si="2"/>
        <v>6</v>
      </c>
      <c r="J13" s="65">
        <f>VLOOKUP($A13,'Return Data'!$B$7:$R$2843,13,0)</f>
        <v>3.8546</v>
      </c>
      <c r="K13" s="66">
        <f t="shared" si="3"/>
        <v>12</v>
      </c>
      <c r="L13" s="65">
        <f>VLOOKUP($A13,'Return Data'!$B$7:$R$2843,17,0)</f>
        <v>4.3967000000000001</v>
      </c>
      <c r="M13" s="66">
        <f t="shared" si="4"/>
        <v>4</v>
      </c>
      <c r="N13" s="65">
        <f>VLOOKUP($A13,'Return Data'!$B$7:$R$2843,14,0)</f>
        <v>5.1188000000000002</v>
      </c>
      <c r="O13" s="66">
        <f t="shared" si="5"/>
        <v>3</v>
      </c>
      <c r="P13" s="65">
        <f>VLOOKUP($A13,'Return Data'!$B$7:$R$2843,15,0)</f>
        <v>5.4650999999999996</v>
      </c>
      <c r="Q13" s="66">
        <f t="shared" si="6"/>
        <v>4</v>
      </c>
      <c r="R13" s="65">
        <f>VLOOKUP($A13,'Return Data'!$B$7:$R$2843,16,0)</f>
        <v>6.1757999999999997</v>
      </c>
      <c r="S13" s="67">
        <f t="shared" si="7"/>
        <v>11</v>
      </c>
    </row>
    <row r="14" spans="1:20" x14ac:dyDescent="0.3">
      <c r="A14" s="63" t="s">
        <v>1743</v>
      </c>
      <c r="B14" s="64">
        <f>VLOOKUP($A14,'Return Data'!$B$7:$R$2843,3,0)</f>
        <v>44445</v>
      </c>
      <c r="C14" s="65">
        <f>VLOOKUP($A14,'Return Data'!$B$7:$R$2843,4,0)</f>
        <v>24.422999999999998</v>
      </c>
      <c r="D14" s="65">
        <f>VLOOKUP($A14,'Return Data'!$B$7:$R$2843,10,0)</f>
        <v>1.0217000000000001</v>
      </c>
      <c r="E14" s="66">
        <f t="shared" si="0"/>
        <v>8</v>
      </c>
      <c r="F14" s="65">
        <f>VLOOKUP($A14,'Return Data'!$B$7:$R$2843,11,0)</f>
        <v>2.1669</v>
      </c>
      <c r="G14" s="66">
        <f t="shared" si="1"/>
        <v>8</v>
      </c>
      <c r="H14" s="65">
        <f>VLOOKUP($A14,'Return Data'!$B$7:$R$2843,12,0)</f>
        <v>3.0767000000000002</v>
      </c>
      <c r="I14" s="66">
        <f t="shared" si="2"/>
        <v>7</v>
      </c>
      <c r="J14" s="65">
        <f>VLOOKUP($A14,'Return Data'!$B$7:$R$2843,13,0)</f>
        <v>3.9188000000000001</v>
      </c>
      <c r="K14" s="66">
        <f t="shared" si="3"/>
        <v>9</v>
      </c>
      <c r="L14" s="65">
        <f>VLOOKUP($A14,'Return Data'!$B$7:$R$2843,17,0)</f>
        <v>4.0045999999999999</v>
      </c>
      <c r="M14" s="66">
        <f t="shared" si="4"/>
        <v>15</v>
      </c>
      <c r="N14" s="65">
        <f>VLOOKUP($A14,'Return Data'!$B$7:$R$2843,14,0)</f>
        <v>4.7504</v>
      </c>
      <c r="O14" s="66">
        <f t="shared" si="5"/>
        <v>13</v>
      </c>
      <c r="P14" s="65">
        <f>VLOOKUP($A14,'Return Data'!$B$7:$R$2843,15,0)</f>
        <v>5.0918000000000001</v>
      </c>
      <c r="Q14" s="66">
        <f t="shared" si="6"/>
        <v>13</v>
      </c>
      <c r="R14" s="65">
        <f>VLOOKUP($A14,'Return Data'!$B$7:$R$2843,16,0)</f>
        <v>6.6436000000000002</v>
      </c>
      <c r="S14" s="67">
        <f t="shared" si="7"/>
        <v>7</v>
      </c>
    </row>
    <row r="15" spans="1:20" x14ac:dyDescent="0.3">
      <c r="A15" s="63" t="s">
        <v>1744</v>
      </c>
      <c r="B15" s="64">
        <f>VLOOKUP($A15,'Return Data'!$B$7:$R$2843,3,0)</f>
        <v>44445</v>
      </c>
      <c r="C15" s="65">
        <f>VLOOKUP($A15,'Return Data'!$B$7:$R$2843,4,0)</f>
        <v>27.302</v>
      </c>
      <c r="D15" s="65">
        <f>VLOOKUP($A15,'Return Data'!$B$7:$R$2843,10,0)</f>
        <v>1.0271999999999999</v>
      </c>
      <c r="E15" s="66">
        <f t="shared" si="0"/>
        <v>7</v>
      </c>
      <c r="F15" s="65">
        <f>VLOOKUP($A15,'Return Data'!$B$7:$R$2843,11,0)</f>
        <v>2.1999</v>
      </c>
      <c r="G15" s="66">
        <f t="shared" si="1"/>
        <v>5</v>
      </c>
      <c r="H15" s="65">
        <f>VLOOKUP($A15,'Return Data'!$B$7:$R$2843,12,0)</f>
        <v>3.0924999999999998</v>
      </c>
      <c r="I15" s="66">
        <f t="shared" si="2"/>
        <v>5</v>
      </c>
      <c r="J15" s="65">
        <f>VLOOKUP($A15,'Return Data'!$B$7:$R$2843,13,0)</f>
        <v>3.9249000000000001</v>
      </c>
      <c r="K15" s="66">
        <f t="shared" si="3"/>
        <v>7</v>
      </c>
      <c r="L15" s="65">
        <f>VLOOKUP($A15,'Return Data'!$B$7:$R$2843,17,0)</f>
        <v>4.2446999999999999</v>
      </c>
      <c r="M15" s="66">
        <f t="shared" si="4"/>
        <v>10</v>
      </c>
      <c r="N15" s="65">
        <f>VLOOKUP($A15,'Return Data'!$B$7:$R$2843,14,0)</f>
        <v>5.0044000000000004</v>
      </c>
      <c r="O15" s="66">
        <f t="shared" si="5"/>
        <v>8</v>
      </c>
      <c r="P15" s="65">
        <f>VLOOKUP($A15,'Return Data'!$B$7:$R$2843,15,0)</f>
        <v>5.3536000000000001</v>
      </c>
      <c r="Q15" s="66">
        <f t="shared" si="6"/>
        <v>6</v>
      </c>
      <c r="R15" s="65">
        <f>VLOOKUP($A15,'Return Data'!$B$7:$R$2843,16,0)</f>
        <v>7.0732999999999997</v>
      </c>
      <c r="S15" s="67">
        <f t="shared" si="7"/>
        <v>2</v>
      </c>
    </row>
    <row r="16" spans="1:20" x14ac:dyDescent="0.3">
      <c r="A16" s="63" t="s">
        <v>1745</v>
      </c>
      <c r="B16" s="64">
        <f>VLOOKUP($A16,'Return Data'!$B$7:$R$2843,3,0)</f>
        <v>44445</v>
      </c>
      <c r="C16" s="65">
        <f>VLOOKUP($A16,'Return Data'!$B$7:$R$2843,4,0)</f>
        <v>25.913499999999999</v>
      </c>
      <c r="D16" s="65">
        <f>VLOOKUP($A16,'Return Data'!$B$7:$R$2843,10,0)</f>
        <v>0.97260000000000002</v>
      </c>
      <c r="E16" s="66">
        <f t="shared" si="0"/>
        <v>17</v>
      </c>
      <c r="F16" s="65">
        <f>VLOOKUP($A16,'Return Data'!$B$7:$R$2843,11,0)</f>
        <v>2.0236999999999998</v>
      </c>
      <c r="G16" s="66">
        <f t="shared" si="1"/>
        <v>17</v>
      </c>
      <c r="H16" s="65">
        <f>VLOOKUP($A16,'Return Data'!$B$7:$R$2843,12,0)</f>
        <v>2.9060999999999999</v>
      </c>
      <c r="I16" s="66">
        <f t="shared" si="2"/>
        <v>17</v>
      </c>
      <c r="J16" s="65">
        <f>VLOOKUP($A16,'Return Data'!$B$7:$R$2843,13,0)</f>
        <v>3.7079</v>
      </c>
      <c r="K16" s="66">
        <f t="shared" si="3"/>
        <v>14</v>
      </c>
      <c r="L16" s="65">
        <f>VLOOKUP($A16,'Return Data'!$B$7:$R$2843,17,0)</f>
        <v>3.9188000000000001</v>
      </c>
      <c r="M16" s="66">
        <f t="shared" si="4"/>
        <v>16</v>
      </c>
      <c r="N16" s="65">
        <f>VLOOKUP($A16,'Return Data'!$B$7:$R$2843,14,0)</f>
        <v>4.8703000000000003</v>
      </c>
      <c r="O16" s="66">
        <f t="shared" si="5"/>
        <v>11</v>
      </c>
      <c r="P16" s="65">
        <f>VLOOKUP($A16,'Return Data'!$B$7:$R$2843,15,0)</f>
        <v>5.2443</v>
      </c>
      <c r="Q16" s="66">
        <f t="shared" si="6"/>
        <v>9</v>
      </c>
      <c r="R16" s="65">
        <f>VLOOKUP($A16,'Return Data'!$B$7:$R$2843,16,0)</f>
        <v>6.6821000000000002</v>
      </c>
      <c r="S16" s="67">
        <f t="shared" si="7"/>
        <v>6</v>
      </c>
    </row>
    <row r="17" spans="1:19" x14ac:dyDescent="0.3">
      <c r="A17" s="63" t="s">
        <v>1746</v>
      </c>
      <c r="B17" s="64">
        <f>VLOOKUP($A17,'Return Data'!$B$7:$R$2843,3,0)</f>
        <v>44445</v>
      </c>
      <c r="C17" s="65">
        <f>VLOOKUP($A17,'Return Data'!$B$7:$R$2843,4,0)</f>
        <v>14.396000000000001</v>
      </c>
      <c r="D17" s="65">
        <f>VLOOKUP($A17,'Return Data'!$B$7:$R$2843,10,0)</f>
        <v>0.57920000000000005</v>
      </c>
      <c r="E17" s="66">
        <f t="shared" si="0"/>
        <v>25</v>
      </c>
      <c r="F17" s="65">
        <f>VLOOKUP($A17,'Return Data'!$B$7:$R$2843,11,0)</f>
        <v>1.3859999999999999</v>
      </c>
      <c r="G17" s="66">
        <f t="shared" si="1"/>
        <v>25</v>
      </c>
      <c r="H17" s="65">
        <f>VLOOKUP($A17,'Return Data'!$B$7:$R$2843,12,0)</f>
        <v>1.907</v>
      </c>
      <c r="I17" s="66">
        <f t="shared" si="2"/>
        <v>25</v>
      </c>
      <c r="J17" s="65">
        <f>VLOOKUP($A17,'Return Data'!$B$7:$R$2843,13,0)</f>
        <v>2.3155000000000001</v>
      </c>
      <c r="K17" s="66">
        <f t="shared" si="3"/>
        <v>25</v>
      </c>
      <c r="L17" s="65">
        <f>VLOOKUP($A17,'Return Data'!$B$7:$R$2843,17,0)</f>
        <v>3.0972</v>
      </c>
      <c r="M17" s="66">
        <f t="shared" si="4"/>
        <v>19</v>
      </c>
      <c r="N17" s="65">
        <f>VLOOKUP($A17,'Return Data'!$B$7:$R$2843,14,0)</f>
        <v>4.0944000000000003</v>
      </c>
      <c r="O17" s="66">
        <f t="shared" si="5"/>
        <v>16</v>
      </c>
      <c r="P17" s="65">
        <f>VLOOKUP($A17,'Return Data'!$B$7:$R$2843,15,0)</f>
        <v>4.8418999999999999</v>
      </c>
      <c r="Q17" s="66">
        <f t="shared" si="6"/>
        <v>14</v>
      </c>
      <c r="R17" s="65">
        <f>VLOOKUP($A17,'Return Data'!$B$7:$R$2843,16,0)</f>
        <v>5.5712999999999999</v>
      </c>
      <c r="S17" s="67">
        <f t="shared" si="7"/>
        <v>15</v>
      </c>
    </row>
    <row r="18" spans="1:19" x14ac:dyDescent="0.3">
      <c r="A18" s="63" t="s">
        <v>1747</v>
      </c>
      <c r="B18" s="64">
        <f>VLOOKUP($A18,'Return Data'!$B$7:$R$2843,3,0)</f>
        <v>44445</v>
      </c>
      <c r="C18" s="65">
        <f>VLOOKUP($A18,'Return Data'!$B$7:$R$2843,4,0)</f>
        <v>25.1645</v>
      </c>
      <c r="D18" s="65">
        <f>VLOOKUP($A18,'Return Data'!$B$7:$R$2843,10,0)</f>
        <v>0.92200000000000004</v>
      </c>
      <c r="E18" s="66">
        <f t="shared" si="0"/>
        <v>19</v>
      </c>
      <c r="F18" s="65">
        <f>VLOOKUP($A18,'Return Data'!$B$7:$R$2843,11,0)</f>
        <v>1.9842</v>
      </c>
      <c r="G18" s="66">
        <f t="shared" si="1"/>
        <v>18</v>
      </c>
      <c r="H18" s="65">
        <f>VLOOKUP($A18,'Return Data'!$B$7:$R$2843,12,0)</f>
        <v>2.8832</v>
      </c>
      <c r="I18" s="66">
        <f t="shared" si="2"/>
        <v>18</v>
      </c>
      <c r="J18" s="65">
        <f>VLOOKUP($A18,'Return Data'!$B$7:$R$2843,13,0)</f>
        <v>3.6309999999999998</v>
      </c>
      <c r="K18" s="66">
        <f t="shared" si="3"/>
        <v>19</v>
      </c>
      <c r="L18" s="65">
        <f>VLOOKUP($A18,'Return Data'!$B$7:$R$2843,17,0)</f>
        <v>4.1928999999999998</v>
      </c>
      <c r="M18" s="66">
        <f t="shared" si="4"/>
        <v>11</v>
      </c>
      <c r="N18" s="65">
        <f>VLOOKUP($A18,'Return Data'!$B$7:$R$2843,14,0)</f>
        <v>4.8475000000000001</v>
      </c>
      <c r="O18" s="66">
        <f t="shared" si="5"/>
        <v>12</v>
      </c>
      <c r="P18" s="65">
        <f>VLOOKUP($A18,'Return Data'!$B$7:$R$2843,15,0)</f>
        <v>5.2332999999999998</v>
      </c>
      <c r="Q18" s="66">
        <f t="shared" si="6"/>
        <v>10</v>
      </c>
      <c r="R18" s="65">
        <f>VLOOKUP($A18,'Return Data'!$B$7:$R$2843,16,0)</f>
        <v>6.6353999999999997</v>
      </c>
      <c r="S18" s="67">
        <f t="shared" si="7"/>
        <v>8</v>
      </c>
    </row>
    <row r="19" spans="1:19" x14ac:dyDescent="0.3">
      <c r="A19" s="63" t="s">
        <v>1748</v>
      </c>
      <c r="B19" s="64">
        <f>VLOOKUP($A19,'Return Data'!$B$7:$R$2843,3,0)</f>
        <v>44445</v>
      </c>
      <c r="C19" s="65">
        <f>VLOOKUP($A19,'Return Data'!$B$7:$R$2843,4,0)</f>
        <v>10.6455</v>
      </c>
      <c r="D19" s="65">
        <f>VLOOKUP($A19,'Return Data'!$B$7:$R$2843,10,0)</f>
        <v>0.68569999999999998</v>
      </c>
      <c r="E19" s="66">
        <f t="shared" si="0"/>
        <v>23</v>
      </c>
      <c r="F19" s="65">
        <f>VLOOKUP($A19,'Return Data'!$B$7:$R$2843,11,0)</f>
        <v>1.5075000000000001</v>
      </c>
      <c r="G19" s="66">
        <f t="shared" si="1"/>
        <v>23</v>
      </c>
      <c r="H19" s="65">
        <f>VLOOKUP($A19,'Return Data'!$B$7:$R$2843,12,0)</f>
        <v>2.1042999999999998</v>
      </c>
      <c r="I19" s="66">
        <f t="shared" si="2"/>
        <v>24</v>
      </c>
      <c r="J19" s="65">
        <f>VLOOKUP($A19,'Return Data'!$B$7:$R$2843,13,0)</f>
        <v>2.6141999999999999</v>
      </c>
      <c r="K19" s="66">
        <f t="shared" si="3"/>
        <v>23</v>
      </c>
      <c r="L19" s="65"/>
      <c r="M19" s="66"/>
      <c r="N19" s="65"/>
      <c r="O19" s="66"/>
      <c r="P19" s="65"/>
      <c r="Q19" s="66"/>
      <c r="R19" s="65">
        <f>VLOOKUP($A19,'Return Data'!$B$7:$R$2843,16,0)</f>
        <v>3.1859000000000002</v>
      </c>
      <c r="S19" s="67">
        <f t="shared" si="7"/>
        <v>24</v>
      </c>
    </row>
    <row r="20" spans="1:19" x14ac:dyDescent="0.3">
      <c r="A20" s="63" t="s">
        <v>1749</v>
      </c>
      <c r="B20" s="64">
        <f>VLOOKUP($A20,'Return Data'!$B$7:$R$2843,3,0)</f>
        <v>44445</v>
      </c>
      <c r="C20" s="65">
        <f>VLOOKUP($A20,'Return Data'!$B$7:$R$2843,4,0)</f>
        <v>26.374300000000002</v>
      </c>
      <c r="D20" s="65">
        <f>VLOOKUP($A20,'Return Data'!$B$7:$R$2843,10,0)</f>
        <v>0.82540000000000002</v>
      </c>
      <c r="E20" s="66">
        <f t="shared" si="0"/>
        <v>22</v>
      </c>
      <c r="F20" s="65">
        <f>VLOOKUP($A20,'Return Data'!$B$7:$R$2843,11,0)</f>
        <v>1.5794999999999999</v>
      </c>
      <c r="G20" s="66">
        <f t="shared" si="1"/>
        <v>22</v>
      </c>
      <c r="H20" s="65">
        <f>VLOOKUP($A20,'Return Data'!$B$7:$R$2843,12,0)</f>
        <v>2.1112000000000002</v>
      </c>
      <c r="I20" s="66">
        <f t="shared" si="2"/>
        <v>23</v>
      </c>
      <c r="J20" s="65">
        <f>VLOOKUP($A20,'Return Data'!$B$7:$R$2843,13,0)</f>
        <v>2.6433</v>
      </c>
      <c r="K20" s="66">
        <f t="shared" si="3"/>
        <v>22</v>
      </c>
      <c r="L20" s="65">
        <f>VLOOKUP($A20,'Return Data'!$B$7:$R$2843,17,0)</f>
        <v>2.8506999999999998</v>
      </c>
      <c r="M20" s="66">
        <f t="shared" si="4"/>
        <v>21</v>
      </c>
      <c r="N20" s="65">
        <f>VLOOKUP($A20,'Return Data'!$B$7:$R$2843,14,0)</f>
        <v>3.8359000000000001</v>
      </c>
      <c r="O20" s="66">
        <f t="shared" si="5"/>
        <v>18</v>
      </c>
      <c r="P20" s="65">
        <f>VLOOKUP($A20,'Return Data'!$B$7:$R$2843,15,0)</f>
        <v>4.4720000000000004</v>
      </c>
      <c r="Q20" s="66">
        <f t="shared" si="6"/>
        <v>15</v>
      </c>
      <c r="R20" s="65">
        <f>VLOOKUP($A20,'Return Data'!$B$7:$R$2843,16,0)</f>
        <v>6.6116000000000001</v>
      </c>
      <c r="S20" s="67">
        <f t="shared" si="7"/>
        <v>9</v>
      </c>
    </row>
    <row r="21" spans="1:19" x14ac:dyDescent="0.3">
      <c r="A21" s="63" t="s">
        <v>1750</v>
      </c>
      <c r="B21" s="64">
        <f>VLOOKUP($A21,'Return Data'!$B$7:$R$2843,3,0)</f>
        <v>44445</v>
      </c>
      <c r="C21" s="65">
        <f>VLOOKUP($A21,'Return Data'!$B$7:$R$2843,4,0)</f>
        <v>29.593900000000001</v>
      </c>
      <c r="D21" s="65">
        <f>VLOOKUP($A21,'Return Data'!$B$7:$R$2843,10,0)</f>
        <v>1.0338000000000001</v>
      </c>
      <c r="E21" s="66">
        <f t="shared" si="0"/>
        <v>6</v>
      </c>
      <c r="F21" s="65">
        <f>VLOOKUP($A21,'Return Data'!$B$7:$R$2843,11,0)</f>
        <v>2.1951999999999998</v>
      </c>
      <c r="G21" s="66">
        <f t="shared" si="1"/>
        <v>6</v>
      </c>
      <c r="H21" s="65">
        <f>VLOOKUP($A21,'Return Data'!$B$7:$R$2843,12,0)</f>
        <v>3.1981000000000002</v>
      </c>
      <c r="I21" s="66">
        <f t="shared" si="2"/>
        <v>2</v>
      </c>
      <c r="J21" s="65">
        <f>VLOOKUP($A21,'Return Data'!$B$7:$R$2843,13,0)</f>
        <v>4.0372000000000003</v>
      </c>
      <c r="K21" s="66">
        <f t="shared" si="3"/>
        <v>2</v>
      </c>
      <c r="L21" s="65">
        <f>VLOOKUP($A21,'Return Data'!$B$7:$R$2843,17,0)</f>
        <v>4.3593999999999999</v>
      </c>
      <c r="M21" s="66">
        <f t="shared" si="4"/>
        <v>6</v>
      </c>
      <c r="N21" s="65">
        <f>VLOOKUP($A21,'Return Data'!$B$7:$R$2843,14,0)</f>
        <v>5.1062000000000003</v>
      </c>
      <c r="O21" s="66">
        <f t="shared" si="5"/>
        <v>4</v>
      </c>
      <c r="P21" s="65">
        <f>VLOOKUP($A21,'Return Data'!$B$7:$R$2843,15,0)</f>
        <v>5.4755000000000003</v>
      </c>
      <c r="Q21" s="66">
        <f t="shared" si="6"/>
        <v>3</v>
      </c>
      <c r="R21" s="65">
        <f>VLOOKUP($A21,'Return Data'!$B$7:$R$2843,16,0)</f>
        <v>7.04</v>
      </c>
      <c r="S21" s="67">
        <f t="shared" si="7"/>
        <v>3</v>
      </c>
    </row>
    <row r="22" spans="1:19" x14ac:dyDescent="0.3">
      <c r="A22" s="63" t="s">
        <v>1751</v>
      </c>
      <c r="B22" s="64">
        <f>VLOOKUP($A22,'Return Data'!$B$7:$R$2843,3,0)</f>
        <v>44445</v>
      </c>
      <c r="C22" s="65">
        <f>VLOOKUP($A22,'Return Data'!$B$7:$R$2843,4,0)</f>
        <v>15.244999999999999</v>
      </c>
      <c r="D22" s="65">
        <f>VLOOKUP($A22,'Return Data'!$B$7:$R$2843,10,0)</f>
        <v>1.0004</v>
      </c>
      <c r="E22" s="66">
        <f t="shared" si="0"/>
        <v>11</v>
      </c>
      <c r="F22" s="65">
        <f>VLOOKUP($A22,'Return Data'!$B$7:$R$2843,11,0)</f>
        <v>2.1714000000000002</v>
      </c>
      <c r="G22" s="66">
        <f t="shared" si="1"/>
        <v>7</v>
      </c>
      <c r="H22" s="65">
        <f>VLOOKUP($A22,'Return Data'!$B$7:$R$2843,12,0)</f>
        <v>3.0764</v>
      </c>
      <c r="I22" s="66">
        <f t="shared" si="2"/>
        <v>8</v>
      </c>
      <c r="J22" s="65">
        <f>VLOOKUP($A22,'Return Data'!$B$7:$R$2843,13,0)</f>
        <v>3.9196</v>
      </c>
      <c r="K22" s="66">
        <f t="shared" si="3"/>
        <v>8</v>
      </c>
      <c r="L22" s="65">
        <f>VLOOKUP($A22,'Return Data'!$B$7:$R$2843,17,0)</f>
        <v>4.5547000000000004</v>
      </c>
      <c r="M22" s="66">
        <f t="shared" si="4"/>
        <v>2</v>
      </c>
      <c r="N22" s="65">
        <f>VLOOKUP($A22,'Return Data'!$B$7:$R$2843,14,0)</f>
        <v>5.1502999999999997</v>
      </c>
      <c r="O22" s="66">
        <f t="shared" si="5"/>
        <v>1</v>
      </c>
      <c r="P22" s="65">
        <f>VLOOKUP($A22,'Return Data'!$B$7:$R$2843,15,0)</f>
        <v>5.4814999999999996</v>
      </c>
      <c r="Q22" s="66">
        <f t="shared" si="6"/>
        <v>2</v>
      </c>
      <c r="R22" s="65">
        <f>VLOOKUP($A22,'Return Data'!$B$7:$R$2843,16,0)</f>
        <v>6.0385</v>
      </c>
      <c r="S22" s="67">
        <f t="shared" si="7"/>
        <v>12</v>
      </c>
    </row>
    <row r="23" spans="1:19" x14ac:dyDescent="0.3">
      <c r="A23" s="63" t="s">
        <v>1752</v>
      </c>
      <c r="B23" s="64">
        <f>VLOOKUP($A23,'Return Data'!$B$7:$R$2843,3,0)</f>
        <v>44445</v>
      </c>
      <c r="C23" s="65">
        <f>VLOOKUP($A23,'Return Data'!$B$7:$R$2843,4,0)</f>
        <v>11.1403</v>
      </c>
      <c r="D23" s="65">
        <f>VLOOKUP($A23,'Return Data'!$B$7:$R$2843,10,0)</f>
        <v>0.84819999999999995</v>
      </c>
      <c r="E23" s="66">
        <f t="shared" si="0"/>
        <v>20</v>
      </c>
      <c r="F23" s="65">
        <f>VLOOKUP($A23,'Return Data'!$B$7:$R$2843,11,0)</f>
        <v>1.8281000000000001</v>
      </c>
      <c r="G23" s="66">
        <f t="shared" si="1"/>
        <v>20</v>
      </c>
      <c r="H23" s="65">
        <f>VLOOKUP($A23,'Return Data'!$B$7:$R$2843,12,0)</f>
        <v>2.5659000000000001</v>
      </c>
      <c r="I23" s="66">
        <f t="shared" si="2"/>
        <v>20</v>
      </c>
      <c r="J23" s="65">
        <f>VLOOKUP($A23,'Return Data'!$B$7:$R$2843,13,0)</f>
        <v>3.1442000000000001</v>
      </c>
      <c r="K23" s="66">
        <f t="shared" si="3"/>
        <v>20</v>
      </c>
      <c r="L23" s="65">
        <f>VLOOKUP($A23,'Return Data'!$B$7:$R$2843,17,0)</f>
        <v>3.645</v>
      </c>
      <c r="M23" s="66">
        <f t="shared" si="4"/>
        <v>18</v>
      </c>
      <c r="N23" s="65"/>
      <c r="O23" s="66"/>
      <c r="P23" s="65"/>
      <c r="Q23" s="66"/>
      <c r="R23" s="65">
        <f>VLOOKUP($A23,'Return Data'!$B$7:$R$2843,16,0)</f>
        <v>4.2134999999999998</v>
      </c>
      <c r="S23" s="67">
        <f t="shared" si="7"/>
        <v>20</v>
      </c>
    </row>
    <row r="24" spans="1:19" x14ac:dyDescent="0.3">
      <c r="A24" s="63" t="s">
        <v>1753</v>
      </c>
      <c r="B24" s="64">
        <f>VLOOKUP($A24,'Return Data'!$B$7:$R$2843,3,0)</f>
        <v>44445</v>
      </c>
      <c r="C24" s="65">
        <f>VLOOKUP($A24,'Return Data'!$B$7:$R$2843,4,0)</f>
        <v>10.296200000000001</v>
      </c>
      <c r="D24" s="65">
        <f>VLOOKUP($A24,'Return Data'!$B$7:$R$2843,10,0)</f>
        <v>0.83140000000000003</v>
      </c>
      <c r="E24" s="66">
        <f t="shared" si="0"/>
        <v>21</v>
      </c>
      <c r="F24" s="65">
        <f>VLOOKUP($A24,'Return Data'!$B$7:$R$2843,11,0)</f>
        <v>1.6828000000000001</v>
      </c>
      <c r="G24" s="66">
        <f t="shared" si="1"/>
        <v>21</v>
      </c>
      <c r="H24" s="65">
        <f>VLOOKUP($A24,'Return Data'!$B$7:$R$2843,12,0)</f>
        <v>2.3693</v>
      </c>
      <c r="I24" s="66">
        <f t="shared" si="2"/>
        <v>21</v>
      </c>
      <c r="J24" s="65">
        <f>VLOOKUP($A24,'Return Data'!$B$7:$R$2843,13,0)</f>
        <v>2.8622000000000001</v>
      </c>
      <c r="K24" s="66">
        <f t="shared" si="3"/>
        <v>21</v>
      </c>
      <c r="L24" s="65"/>
      <c r="M24" s="66"/>
      <c r="N24" s="65"/>
      <c r="O24" s="66"/>
      <c r="P24" s="65"/>
      <c r="Q24" s="66"/>
      <c r="R24" s="65">
        <f>VLOOKUP($A24,'Return Data'!$B$7:$R$2843,16,0)</f>
        <v>2.8586999999999998</v>
      </c>
      <c r="S24" s="67">
        <f t="shared" si="7"/>
        <v>26</v>
      </c>
    </row>
    <row r="25" spans="1:19" x14ac:dyDescent="0.3">
      <c r="A25" s="63" t="s">
        <v>1754</v>
      </c>
      <c r="B25" s="64">
        <f>VLOOKUP($A25,'Return Data'!$B$7:$R$2843,3,0)</f>
        <v>44445</v>
      </c>
      <c r="C25" s="65">
        <f>VLOOKUP($A25,'Return Data'!$B$7:$R$2843,4,0)</f>
        <v>10.433</v>
      </c>
      <c r="D25" s="65">
        <f>VLOOKUP($A25,'Return Data'!$B$7:$R$2843,10,0)</f>
        <v>0.99709999999999999</v>
      </c>
      <c r="E25" s="66">
        <f t="shared" si="0"/>
        <v>12</v>
      </c>
      <c r="F25" s="65">
        <f>VLOOKUP($A25,'Return Data'!$B$7:$R$2843,11,0)</f>
        <v>2.1040999999999999</v>
      </c>
      <c r="G25" s="66">
        <f t="shared" si="1"/>
        <v>13</v>
      </c>
      <c r="H25" s="65">
        <f>VLOOKUP($A25,'Return Data'!$B$7:$R$2843,12,0)</f>
        <v>2.9403000000000001</v>
      </c>
      <c r="I25" s="66">
        <f t="shared" si="2"/>
        <v>14</v>
      </c>
      <c r="J25" s="65">
        <f>VLOOKUP($A25,'Return Data'!$B$7:$R$2843,13,0)</f>
        <v>3.8315999999999999</v>
      </c>
      <c r="K25" s="66">
        <f t="shared" si="3"/>
        <v>13</v>
      </c>
      <c r="L25" s="65"/>
      <c r="M25" s="66"/>
      <c r="N25" s="65"/>
      <c r="O25" s="66"/>
      <c r="P25" s="65"/>
      <c r="Q25" s="66"/>
      <c r="R25" s="65">
        <f>VLOOKUP($A25,'Return Data'!$B$7:$R$2843,16,0)</f>
        <v>3.5461</v>
      </c>
      <c r="S25" s="67">
        <f t="shared" si="7"/>
        <v>23</v>
      </c>
    </row>
    <row r="26" spans="1:19" x14ac:dyDescent="0.3">
      <c r="A26" s="63" t="s">
        <v>1755</v>
      </c>
      <c r="B26" s="64">
        <f>VLOOKUP($A26,'Return Data'!$B$7:$R$2843,3,0)</f>
        <v>44445</v>
      </c>
      <c r="C26" s="65">
        <f>VLOOKUP($A26,'Return Data'!$B$7:$R$2843,4,0)</f>
        <v>21.211500000000001</v>
      </c>
      <c r="D26" s="65">
        <f>VLOOKUP($A26,'Return Data'!$B$7:$R$2843,10,0)</f>
        <v>1.0365</v>
      </c>
      <c r="E26" s="66">
        <f t="shared" si="0"/>
        <v>5</v>
      </c>
      <c r="F26" s="65">
        <f>VLOOKUP($A26,'Return Data'!$B$7:$R$2843,11,0)</f>
        <v>2.1635</v>
      </c>
      <c r="G26" s="66">
        <f t="shared" si="1"/>
        <v>9</v>
      </c>
      <c r="H26" s="65">
        <f>VLOOKUP($A26,'Return Data'!$B$7:$R$2843,12,0)</f>
        <v>3.0665</v>
      </c>
      <c r="I26" s="66">
        <f t="shared" si="2"/>
        <v>9</v>
      </c>
      <c r="J26" s="65">
        <f>VLOOKUP($A26,'Return Data'!$B$7:$R$2843,13,0)</f>
        <v>3.8959000000000001</v>
      </c>
      <c r="K26" s="66">
        <f t="shared" si="3"/>
        <v>11</v>
      </c>
      <c r="L26" s="65">
        <f>VLOOKUP($A26,'Return Data'!$B$7:$R$2843,17,0)</f>
        <v>4.2872000000000003</v>
      </c>
      <c r="M26" s="66">
        <f t="shared" si="4"/>
        <v>9</v>
      </c>
      <c r="N26" s="65">
        <f>VLOOKUP($A26,'Return Data'!$B$7:$R$2843,14,0)</f>
        <v>5.1033999999999997</v>
      </c>
      <c r="O26" s="66">
        <f t="shared" si="5"/>
        <v>5</v>
      </c>
      <c r="P26" s="65">
        <f>VLOOKUP($A26,'Return Data'!$B$7:$R$2843,15,0)</f>
        <v>5.5084</v>
      </c>
      <c r="Q26" s="66">
        <f t="shared" si="6"/>
        <v>1</v>
      </c>
      <c r="R26" s="65">
        <f>VLOOKUP($A26,'Return Data'!$B$7:$R$2843,16,0)</f>
        <v>7.1394000000000002</v>
      </c>
      <c r="S26" s="67">
        <f t="shared" si="7"/>
        <v>1</v>
      </c>
    </row>
    <row r="27" spans="1:19" x14ac:dyDescent="0.3">
      <c r="A27" s="63" t="s">
        <v>1756</v>
      </c>
      <c r="B27" s="64">
        <f>VLOOKUP($A27,'Return Data'!$B$7:$R$2843,3,0)</f>
        <v>44445</v>
      </c>
      <c r="C27" s="65">
        <f>VLOOKUP($A27,'Return Data'!$B$7:$R$2843,4,0)</f>
        <v>14.8436</v>
      </c>
      <c r="D27" s="65">
        <f>VLOOKUP($A27,'Return Data'!$B$7:$R$2843,10,0)</f>
        <v>0.99129999999999996</v>
      </c>
      <c r="E27" s="66">
        <f t="shared" si="0"/>
        <v>13</v>
      </c>
      <c r="F27" s="65">
        <f>VLOOKUP($A27,'Return Data'!$B$7:$R$2843,11,0)</f>
        <v>1.98</v>
      </c>
      <c r="G27" s="66">
        <f t="shared" si="1"/>
        <v>19</v>
      </c>
      <c r="H27" s="65">
        <f>VLOOKUP($A27,'Return Data'!$B$7:$R$2843,12,0)</f>
        <v>2.9590000000000001</v>
      </c>
      <c r="I27" s="66">
        <f t="shared" si="2"/>
        <v>12</v>
      </c>
      <c r="J27" s="65">
        <f>VLOOKUP($A27,'Return Data'!$B$7:$R$2843,13,0)</f>
        <v>3.9024000000000001</v>
      </c>
      <c r="K27" s="66">
        <f t="shared" si="3"/>
        <v>10</v>
      </c>
      <c r="L27" s="65">
        <f>VLOOKUP($A27,'Return Data'!$B$7:$R$2843,17,0)</f>
        <v>4.0289999999999999</v>
      </c>
      <c r="M27" s="66">
        <f t="shared" si="4"/>
        <v>14</v>
      </c>
      <c r="N27" s="65">
        <f>VLOOKUP($A27,'Return Data'!$B$7:$R$2843,14,0)</f>
        <v>4.6749000000000001</v>
      </c>
      <c r="O27" s="66">
        <f t="shared" si="5"/>
        <v>15</v>
      </c>
      <c r="P27" s="65">
        <f>VLOOKUP($A27,'Return Data'!$B$7:$R$2843,15,0)</f>
        <v>5.1360999999999999</v>
      </c>
      <c r="Q27" s="66">
        <f t="shared" si="6"/>
        <v>12</v>
      </c>
      <c r="R27" s="65">
        <f>VLOOKUP($A27,'Return Data'!$B$7:$R$2843,16,0)</f>
        <v>5.7770000000000001</v>
      </c>
      <c r="S27" s="67">
        <f t="shared" si="7"/>
        <v>14</v>
      </c>
    </row>
    <row r="28" spans="1:19" x14ac:dyDescent="0.3">
      <c r="A28" s="63" t="s">
        <v>1757</v>
      </c>
      <c r="B28" s="64">
        <f>VLOOKUP($A28,'Return Data'!$B$7:$R$2843,3,0)</f>
        <v>44445</v>
      </c>
      <c r="C28" s="65">
        <f>VLOOKUP($A28,'Return Data'!$B$7:$R$2843,4,0)</f>
        <v>11.7309</v>
      </c>
      <c r="D28" s="65">
        <f>VLOOKUP($A28,'Return Data'!$B$7:$R$2843,10,0)</f>
        <v>0.65290000000000004</v>
      </c>
      <c r="E28" s="66">
        <f t="shared" si="0"/>
        <v>24</v>
      </c>
      <c r="F28" s="65">
        <f>VLOOKUP($A28,'Return Data'!$B$7:$R$2843,11,0)</f>
        <v>1.5038</v>
      </c>
      <c r="G28" s="66">
        <f t="shared" si="1"/>
        <v>24</v>
      </c>
      <c r="H28" s="65">
        <f>VLOOKUP($A28,'Return Data'!$B$7:$R$2843,12,0)</f>
        <v>2.1135000000000002</v>
      </c>
      <c r="I28" s="66">
        <f t="shared" si="2"/>
        <v>22</v>
      </c>
      <c r="J28" s="65">
        <f>VLOOKUP($A28,'Return Data'!$B$7:$R$2843,13,0)</f>
        <v>2.5760000000000001</v>
      </c>
      <c r="K28" s="66">
        <f t="shared" si="3"/>
        <v>24</v>
      </c>
      <c r="L28" s="65">
        <f>VLOOKUP($A28,'Return Data'!$B$7:$R$2843,17,0)</f>
        <v>2.488</v>
      </c>
      <c r="M28" s="66">
        <f t="shared" si="4"/>
        <v>22</v>
      </c>
      <c r="N28" s="65">
        <f>VLOOKUP($A28,'Return Data'!$B$7:$R$2843,14,0)</f>
        <v>1.1695</v>
      </c>
      <c r="O28" s="66">
        <f t="shared" si="5"/>
        <v>19</v>
      </c>
      <c r="P28" s="65">
        <f>VLOOKUP($A28,'Return Data'!$B$7:$R$2843,15,0)</f>
        <v>2.7042000000000002</v>
      </c>
      <c r="Q28" s="66">
        <f t="shared" si="6"/>
        <v>16</v>
      </c>
      <c r="R28" s="65">
        <f>VLOOKUP($A28,'Return Data'!$B$7:$R$2843,16,0)</f>
        <v>3.0112999999999999</v>
      </c>
      <c r="S28" s="67">
        <f t="shared" si="7"/>
        <v>25</v>
      </c>
    </row>
    <row r="29" spans="1:19" x14ac:dyDescent="0.3">
      <c r="A29" s="63" t="s">
        <v>1758</v>
      </c>
      <c r="B29" s="64">
        <f>VLOOKUP($A29,'Return Data'!$B$7:$R$2843,3,0)</f>
        <v>44445</v>
      </c>
      <c r="C29" s="65">
        <f>VLOOKUP($A29,'Return Data'!$B$7:$R$2843,4,0)</f>
        <v>26.6709</v>
      </c>
      <c r="D29" s="65">
        <f>VLOOKUP($A29,'Return Data'!$B$7:$R$2843,10,0)</f>
        <v>1.0158</v>
      </c>
      <c r="E29" s="66">
        <f t="shared" si="0"/>
        <v>9</v>
      </c>
      <c r="F29" s="65">
        <f>VLOOKUP($A29,'Return Data'!$B$7:$R$2843,11,0)</f>
        <v>2.113</v>
      </c>
      <c r="G29" s="66">
        <f t="shared" si="1"/>
        <v>12</v>
      </c>
      <c r="H29" s="65">
        <f>VLOOKUP($A29,'Return Data'!$B$7:$R$2843,12,0)</f>
        <v>2.9462000000000002</v>
      </c>
      <c r="I29" s="66">
        <f t="shared" si="2"/>
        <v>13</v>
      </c>
      <c r="J29" s="65">
        <f>VLOOKUP($A29,'Return Data'!$B$7:$R$2843,13,0)</f>
        <v>3.6543999999999999</v>
      </c>
      <c r="K29" s="66">
        <f t="shared" si="3"/>
        <v>17</v>
      </c>
      <c r="L29" s="65">
        <f>VLOOKUP($A29,'Return Data'!$B$7:$R$2843,17,0)</f>
        <v>3.754</v>
      </c>
      <c r="M29" s="66">
        <f t="shared" si="4"/>
        <v>17</v>
      </c>
      <c r="N29" s="65">
        <f>VLOOKUP($A29,'Return Data'!$B$7:$R$2843,14,0)</f>
        <v>4.7046999999999999</v>
      </c>
      <c r="O29" s="66">
        <f t="shared" si="5"/>
        <v>14</v>
      </c>
      <c r="P29" s="65">
        <f>VLOOKUP($A29,'Return Data'!$B$7:$R$2843,15,0)</f>
        <v>5.1505000000000001</v>
      </c>
      <c r="Q29" s="66">
        <f t="shared" si="6"/>
        <v>11</v>
      </c>
      <c r="R29" s="65">
        <f>VLOOKUP($A29,'Return Data'!$B$7:$R$2843,16,0)</f>
        <v>6.8281000000000001</v>
      </c>
      <c r="S29" s="67">
        <f t="shared" si="7"/>
        <v>5</v>
      </c>
    </row>
    <row r="30" spans="1:19" x14ac:dyDescent="0.3">
      <c r="A30" s="63" t="s">
        <v>1759</v>
      </c>
      <c r="B30" s="64">
        <f>VLOOKUP($A30,'Return Data'!$B$7:$R$2843,3,0)</f>
        <v>44445</v>
      </c>
      <c r="C30" s="65">
        <f>VLOOKUP($A30,'Return Data'!$B$7:$R$2843,4,0)</f>
        <v>10.604100000000001</v>
      </c>
      <c r="D30" s="65">
        <f>VLOOKUP($A30,'Return Data'!$B$7:$R$2843,10,0)</f>
        <v>0.92320000000000002</v>
      </c>
      <c r="E30" s="66">
        <f t="shared" si="0"/>
        <v>18</v>
      </c>
      <c r="F30" s="65">
        <f>VLOOKUP($A30,'Return Data'!$B$7:$R$2843,11,0)</f>
        <v>2.1520999999999999</v>
      </c>
      <c r="G30" s="66">
        <f t="shared" si="1"/>
        <v>10</v>
      </c>
      <c r="H30" s="65">
        <f>VLOOKUP($A30,'Return Data'!$B$7:$R$2843,12,0)</f>
        <v>3.0565000000000002</v>
      </c>
      <c r="I30" s="66">
        <f t="shared" si="2"/>
        <v>10</v>
      </c>
      <c r="J30" s="65">
        <f>VLOOKUP($A30,'Return Data'!$B$7:$R$2843,13,0)</f>
        <v>4.0045999999999999</v>
      </c>
      <c r="K30" s="66">
        <f t="shared" si="3"/>
        <v>3</v>
      </c>
      <c r="L30" s="65"/>
      <c r="M30" s="66"/>
      <c r="N30" s="65"/>
      <c r="O30" s="66"/>
      <c r="P30" s="65"/>
      <c r="Q30" s="66"/>
      <c r="R30" s="65">
        <f>VLOOKUP($A30,'Return Data'!$B$7:$R$2843,16,0)</f>
        <v>3.7602000000000002</v>
      </c>
      <c r="S30" s="67">
        <f t="shared" si="7"/>
        <v>22</v>
      </c>
    </row>
    <row r="31" spans="1:19" x14ac:dyDescent="0.3">
      <c r="A31" s="63" t="s">
        <v>1760</v>
      </c>
      <c r="B31" s="64">
        <f>VLOOKUP($A31,'Return Data'!$B$7:$R$2843,3,0)</f>
        <v>44445</v>
      </c>
      <c r="C31" s="65">
        <f>VLOOKUP($A31,'Return Data'!$B$7:$R$2843,4,0)</f>
        <v>11.486800000000001</v>
      </c>
      <c r="D31" s="65">
        <f>VLOOKUP($A31,'Return Data'!$B$7:$R$2843,10,0)</f>
        <v>1.0122</v>
      </c>
      <c r="E31" s="66">
        <f t="shared" si="0"/>
        <v>10</v>
      </c>
      <c r="F31" s="65">
        <f>VLOOKUP($A31,'Return Data'!$B$7:$R$2843,11,0)</f>
        <v>2.2229999999999999</v>
      </c>
      <c r="G31" s="66">
        <f t="shared" si="1"/>
        <v>4</v>
      </c>
      <c r="H31" s="65">
        <f>VLOOKUP($A31,'Return Data'!$B$7:$R$2843,12,0)</f>
        <v>3.1492</v>
      </c>
      <c r="I31" s="66">
        <f t="shared" si="2"/>
        <v>4</v>
      </c>
      <c r="J31" s="65">
        <f>VLOOKUP($A31,'Return Data'!$B$7:$R$2843,13,0)</f>
        <v>4.0621999999999998</v>
      </c>
      <c r="K31" s="66">
        <f t="shared" si="3"/>
        <v>1</v>
      </c>
      <c r="L31" s="65">
        <f>VLOOKUP($A31,'Return Data'!$B$7:$R$2843,17,0)</f>
        <v>4.7066999999999997</v>
      </c>
      <c r="M31" s="66">
        <f t="shared" si="4"/>
        <v>1</v>
      </c>
      <c r="N31" s="65"/>
      <c r="O31" s="66"/>
      <c r="P31" s="65"/>
      <c r="Q31" s="66"/>
      <c r="R31" s="65">
        <f>VLOOKUP($A31,'Return Data'!$B$7:$R$2843,16,0)</f>
        <v>5.2271000000000001</v>
      </c>
      <c r="S31" s="67">
        <f t="shared" si="7"/>
        <v>17</v>
      </c>
    </row>
    <row r="32" spans="1:19" x14ac:dyDescent="0.3">
      <c r="A32" s="63" t="s">
        <v>1761</v>
      </c>
      <c r="B32" s="64">
        <f>VLOOKUP($A32,'Return Data'!$B$7:$R$2843,3,0)</f>
        <v>44445</v>
      </c>
      <c r="C32" s="65">
        <f>VLOOKUP($A32,'Return Data'!$B$7:$R$2843,4,0)</f>
        <v>11.2728</v>
      </c>
      <c r="D32" s="65">
        <f>VLOOKUP($A32,'Return Data'!$B$7:$R$2843,10,0)</f>
        <v>1.0750999999999999</v>
      </c>
      <c r="E32" s="66">
        <f t="shared" si="0"/>
        <v>2</v>
      </c>
      <c r="F32" s="65">
        <f>VLOOKUP($A32,'Return Data'!$B$7:$R$2843,11,0)</f>
        <v>2.2652000000000001</v>
      </c>
      <c r="G32" s="66">
        <f t="shared" si="1"/>
        <v>3</v>
      </c>
      <c r="H32" s="65">
        <f>VLOOKUP($A32,'Return Data'!$B$7:$R$2843,12,0)</f>
        <v>2.9376000000000002</v>
      </c>
      <c r="I32" s="66">
        <f t="shared" si="2"/>
        <v>15</v>
      </c>
      <c r="J32" s="65">
        <f>VLOOKUP($A32,'Return Data'!$B$7:$R$2843,13,0)</f>
        <v>3.6617000000000002</v>
      </c>
      <c r="K32" s="66">
        <f t="shared" si="3"/>
        <v>15</v>
      </c>
      <c r="L32" s="65">
        <f>VLOOKUP($A32,'Return Data'!$B$7:$R$2843,17,0)</f>
        <v>4.3346</v>
      </c>
      <c r="M32" s="66">
        <f t="shared" si="4"/>
        <v>7</v>
      </c>
      <c r="N32" s="65"/>
      <c r="O32" s="66"/>
      <c r="P32" s="65"/>
      <c r="Q32" s="66"/>
      <c r="R32" s="65">
        <f>VLOOKUP($A32,'Return Data'!$B$7:$R$2843,16,0)</f>
        <v>4.8197000000000001</v>
      </c>
      <c r="S32" s="67">
        <f t="shared" si="7"/>
        <v>19</v>
      </c>
    </row>
    <row r="33" spans="1:19" x14ac:dyDescent="0.3">
      <c r="A33" s="63" t="s">
        <v>1762</v>
      </c>
      <c r="B33" s="64">
        <f>VLOOKUP($A33,'Return Data'!$B$7:$R$2843,3,0)</f>
        <v>44445</v>
      </c>
      <c r="C33" s="65">
        <f>VLOOKUP($A33,'Return Data'!$B$7:$R$2843,4,0)</f>
        <v>27.904199999999999</v>
      </c>
      <c r="D33" s="65">
        <f>VLOOKUP($A33,'Return Data'!$B$7:$R$2843,10,0)</f>
        <v>1.0775999999999999</v>
      </c>
      <c r="E33" s="66">
        <f t="shared" si="0"/>
        <v>1</v>
      </c>
      <c r="F33" s="65">
        <f>VLOOKUP($A33,'Return Data'!$B$7:$R$2843,11,0)</f>
        <v>2.2730999999999999</v>
      </c>
      <c r="G33" s="66">
        <f t="shared" si="1"/>
        <v>2</v>
      </c>
      <c r="H33" s="65">
        <f>VLOOKUP($A33,'Return Data'!$B$7:$R$2843,12,0)</f>
        <v>3.1894999999999998</v>
      </c>
      <c r="I33" s="66">
        <f t="shared" si="2"/>
        <v>3</v>
      </c>
      <c r="J33" s="65">
        <f>VLOOKUP($A33,'Return Data'!$B$7:$R$2843,13,0)</f>
        <v>3.9908999999999999</v>
      </c>
      <c r="K33" s="66">
        <f t="shared" si="3"/>
        <v>4</v>
      </c>
      <c r="L33" s="65">
        <f>VLOOKUP($A33,'Return Data'!$B$7:$R$2843,17,0)</f>
        <v>4.383</v>
      </c>
      <c r="M33" s="66">
        <f t="shared" si="4"/>
        <v>5</v>
      </c>
      <c r="N33" s="65">
        <f>VLOOKUP($A33,'Return Data'!$B$7:$R$2843,14,0)</f>
        <v>5.1456999999999997</v>
      </c>
      <c r="O33" s="66">
        <f t="shared" si="5"/>
        <v>2</v>
      </c>
      <c r="P33" s="65">
        <f>VLOOKUP($A33,'Return Data'!$B$7:$R$2843,15,0)</f>
        <v>5.4348999999999998</v>
      </c>
      <c r="Q33" s="66">
        <f t="shared" si="6"/>
        <v>5</v>
      </c>
      <c r="R33" s="65">
        <f>VLOOKUP($A33,'Return Data'!$B$7:$R$2843,16,0)</f>
        <v>6.9843999999999999</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0.92763846153846141</v>
      </c>
      <c r="E35" s="74"/>
      <c r="F35" s="75">
        <f>AVERAGE(F8:F33)</f>
        <v>1.9783692307692304</v>
      </c>
      <c r="G35" s="74"/>
      <c r="H35" s="75">
        <f>AVERAGE(H8:H33)</f>
        <v>2.7961499999999999</v>
      </c>
      <c r="I35" s="74"/>
      <c r="J35" s="75">
        <f>AVERAGE(J8:J33)</f>
        <v>3.5259807692307685</v>
      </c>
      <c r="K35" s="74"/>
      <c r="L35" s="75">
        <f>AVERAGE(L8:L33)</f>
        <v>3.9601136363636367</v>
      </c>
      <c r="M35" s="74"/>
      <c r="N35" s="75">
        <f>AVERAGE(N8:N33)</f>
        <v>4.6040210526315786</v>
      </c>
      <c r="O35" s="74"/>
      <c r="P35" s="75">
        <f>AVERAGE(P8:P33)</f>
        <v>5.0781749999999999</v>
      </c>
      <c r="Q35" s="74"/>
      <c r="R35" s="75">
        <f>AVERAGE(R8:R33)</f>
        <v>5.487861538461539</v>
      </c>
      <c r="S35" s="76"/>
    </row>
    <row r="36" spans="1:19" x14ac:dyDescent="0.3">
      <c r="A36" s="73" t="s">
        <v>28</v>
      </c>
      <c r="B36" s="74"/>
      <c r="C36" s="74"/>
      <c r="D36" s="75">
        <f>MIN(D8:D33)</f>
        <v>0.55520000000000003</v>
      </c>
      <c r="E36" s="74"/>
      <c r="F36" s="75">
        <f>MIN(F8:F33)</f>
        <v>1.3050999999999999</v>
      </c>
      <c r="G36" s="74"/>
      <c r="H36" s="75">
        <f>MIN(H8:H33)</f>
        <v>1.8776999999999999</v>
      </c>
      <c r="I36" s="74"/>
      <c r="J36" s="75">
        <f>MIN(J8:J33)</f>
        <v>2.3090999999999999</v>
      </c>
      <c r="K36" s="74"/>
      <c r="L36" s="75">
        <f>MIN(L8:L33)</f>
        <v>2.488</v>
      </c>
      <c r="M36" s="74"/>
      <c r="N36" s="75">
        <f>MIN(N8:N33)</f>
        <v>1.1695</v>
      </c>
      <c r="O36" s="74"/>
      <c r="P36" s="75">
        <f>MIN(P8:P33)</f>
        <v>2.7042000000000002</v>
      </c>
      <c r="Q36" s="74"/>
      <c r="R36" s="75">
        <f>MIN(R8:R33)</f>
        <v>2.8586999999999998</v>
      </c>
      <c r="S36" s="76"/>
    </row>
    <row r="37" spans="1:19" ht="15" thickBot="1" x14ac:dyDescent="0.35">
      <c r="A37" s="77" t="s">
        <v>29</v>
      </c>
      <c r="B37" s="78"/>
      <c r="C37" s="78"/>
      <c r="D37" s="79">
        <f>MAX(D8:D33)</f>
        <v>1.0775999999999999</v>
      </c>
      <c r="E37" s="78"/>
      <c r="F37" s="79">
        <f>MAX(F8:F33)</f>
        <v>2.2742</v>
      </c>
      <c r="G37" s="78"/>
      <c r="H37" s="79">
        <f>MAX(H8:H33)</f>
        <v>3.2385000000000002</v>
      </c>
      <c r="I37" s="78"/>
      <c r="J37" s="79">
        <f>MAX(J8:J33)</f>
        <v>4.0621999999999998</v>
      </c>
      <c r="K37" s="78"/>
      <c r="L37" s="79">
        <f>MAX(L8:L33)</f>
        <v>4.7066999999999997</v>
      </c>
      <c r="M37" s="78"/>
      <c r="N37" s="79">
        <f>MAX(N8:N33)</f>
        <v>5.1502999999999997</v>
      </c>
      <c r="O37" s="78"/>
      <c r="P37" s="79">
        <f>MAX(P8:P33)</f>
        <v>5.5084</v>
      </c>
      <c r="Q37" s="78"/>
      <c r="R37" s="79">
        <f>MAX(R8:R33)</f>
        <v>7.1394000000000002</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44445</v>
      </c>
      <c r="C8" s="65">
        <f>VLOOKUP($A8,'Return Data'!$B$7:$R$2843,4,0)</f>
        <v>84.77</v>
      </c>
      <c r="D8" s="65">
        <f>VLOOKUP($A8,'Return Data'!$B$7:$R$2843,10,0)</f>
        <v>10.5648</v>
      </c>
      <c r="E8" s="66">
        <f>RANK(D8,D$8:D$10,0)</f>
        <v>2</v>
      </c>
      <c r="F8" s="65">
        <f>VLOOKUP($A8,'Return Data'!$B$7:$R$2843,11,0)</f>
        <v>17.41</v>
      </c>
      <c r="G8" s="66">
        <f>RANK(F8,F$8:F$10,0)</f>
        <v>2</v>
      </c>
      <c r="H8" s="65">
        <f>VLOOKUP($A8,'Return Data'!$B$7:$R$2843,12,0)</f>
        <v>33.664499999999997</v>
      </c>
      <c r="I8" s="66">
        <f>RANK(H8,H$8:H$10,0)</f>
        <v>3</v>
      </c>
      <c r="J8" s="65">
        <f>VLOOKUP($A8,'Return Data'!$B$7:$R$2843,13,0)</f>
        <v>55.029299999999999</v>
      </c>
      <c r="K8" s="66">
        <f>RANK(J8,J$8:J$10,0)</f>
        <v>3</v>
      </c>
      <c r="L8" s="65">
        <f>VLOOKUP($A8,'Return Data'!$B$7:$R$2843,17,0)</f>
        <v>31.399799999999999</v>
      </c>
      <c r="M8" s="66">
        <f>RANK(L8,L$8:L$10,0)</f>
        <v>2</v>
      </c>
      <c r="N8" s="65">
        <f>VLOOKUP($A8,'Return Data'!$B$7:$R$2843,14,0)</f>
        <v>16.608699999999999</v>
      </c>
      <c r="O8" s="66">
        <f>RANK(N8,N$8:N$10,0)</f>
        <v>3</v>
      </c>
      <c r="P8" s="65">
        <f>VLOOKUP($A8,'Return Data'!$B$7:$R$2843,15,0)</f>
        <v>18.055499999999999</v>
      </c>
      <c r="Q8" s="66">
        <f>RANK(P8,P$8:P$10,0)</f>
        <v>1</v>
      </c>
      <c r="R8" s="65">
        <f>VLOOKUP($A8,'Return Data'!$B$7:$R$2843,16,0)</f>
        <v>19.936900000000001</v>
      </c>
      <c r="S8" s="67">
        <f>RANK(R8,R$8:R$10,0)</f>
        <v>1</v>
      </c>
    </row>
    <row r="9" spans="1:20" x14ac:dyDescent="0.3">
      <c r="A9" s="63" t="s">
        <v>608</v>
      </c>
      <c r="B9" s="64">
        <f>VLOOKUP($A9,'Return Data'!$B$7:$R$2843,3,0)</f>
        <v>44445</v>
      </c>
      <c r="C9" s="65">
        <f>VLOOKUP($A9,'Return Data'!$B$7:$R$2843,4,0)</f>
        <v>92.290999999999997</v>
      </c>
      <c r="D9" s="65">
        <f>VLOOKUP($A9,'Return Data'!$B$7:$R$2843,10,0)</f>
        <v>11.4491</v>
      </c>
      <c r="E9" s="66">
        <f>RANK(D9,D$8:D$10,0)</f>
        <v>1</v>
      </c>
      <c r="F9" s="65">
        <f>VLOOKUP($A9,'Return Data'!$B$7:$R$2843,11,0)</f>
        <v>16.5717</v>
      </c>
      <c r="G9" s="66">
        <f>RANK(F9,F$8:F$10,0)</f>
        <v>3</v>
      </c>
      <c r="H9" s="65">
        <f>VLOOKUP($A9,'Return Data'!$B$7:$R$2843,12,0)</f>
        <v>36.563499999999998</v>
      </c>
      <c r="I9" s="66">
        <f>RANK(H9,H$8:H$10,0)</f>
        <v>2</v>
      </c>
      <c r="J9" s="65">
        <f>VLOOKUP($A9,'Return Data'!$B$7:$R$2843,13,0)</f>
        <v>61.576700000000002</v>
      </c>
      <c r="K9" s="66">
        <f>RANK(J9,J$8:J$10,0)</f>
        <v>2</v>
      </c>
      <c r="L9" s="65">
        <f>VLOOKUP($A9,'Return Data'!$B$7:$R$2843,17,0)</f>
        <v>30.0962</v>
      </c>
      <c r="M9" s="66">
        <f>RANK(L9,L$8:L$10,0)</f>
        <v>3</v>
      </c>
      <c r="N9" s="65">
        <f>VLOOKUP($A9,'Return Data'!$B$7:$R$2843,14,0)</f>
        <v>17.6097</v>
      </c>
      <c r="O9" s="66">
        <f>RANK(N9,N$8:N$10,0)</f>
        <v>2</v>
      </c>
      <c r="P9" s="65">
        <f>VLOOKUP($A9,'Return Data'!$B$7:$R$2843,15,0)</f>
        <v>17.749500000000001</v>
      </c>
      <c r="Q9" s="66">
        <f>RANK(P9,P$8:P$10,0)</f>
        <v>2</v>
      </c>
      <c r="R9" s="65">
        <f>VLOOKUP($A9,'Return Data'!$B$7:$R$2843,16,0)</f>
        <v>17.095199999999998</v>
      </c>
      <c r="S9" s="67">
        <f>RANK(R9,R$8:R$10,0)</f>
        <v>2</v>
      </c>
    </row>
    <row r="10" spans="1:20" x14ac:dyDescent="0.3">
      <c r="A10" s="63" t="s">
        <v>1856</v>
      </c>
      <c r="B10" s="64">
        <f>VLOOKUP($A10,'Return Data'!$B$7:$R$2843,3,0)</f>
        <v>44445</v>
      </c>
      <c r="C10" s="65">
        <f>VLOOKUP($A10,'Return Data'!$B$7:$R$2843,4,0)</f>
        <v>198.35570000000001</v>
      </c>
      <c r="D10" s="65">
        <f>VLOOKUP($A10,'Return Data'!$B$7:$R$2843,10,0)</f>
        <v>9.7909000000000006</v>
      </c>
      <c r="E10" s="66">
        <f>RANK(D10,D$8:D$10,0)</f>
        <v>3</v>
      </c>
      <c r="F10" s="65">
        <f>VLOOKUP($A10,'Return Data'!$B$7:$R$2843,11,0)</f>
        <v>21.4846</v>
      </c>
      <c r="G10" s="66">
        <f>RANK(F10,F$8:F$10,0)</f>
        <v>1</v>
      </c>
      <c r="H10" s="65">
        <f>VLOOKUP($A10,'Return Data'!$B$7:$R$2843,12,0)</f>
        <v>47.952100000000002</v>
      </c>
      <c r="I10" s="66">
        <f>RANK(H10,H$8:H$10,0)</f>
        <v>1</v>
      </c>
      <c r="J10" s="65">
        <f>VLOOKUP($A10,'Return Data'!$B$7:$R$2843,13,0)</f>
        <v>81.325299999999999</v>
      </c>
      <c r="K10" s="66">
        <f>RANK(J10,J$8:J$10,0)</f>
        <v>1</v>
      </c>
      <c r="L10" s="65">
        <f>VLOOKUP($A10,'Return Data'!$B$7:$R$2843,17,0)</f>
        <v>39.986800000000002</v>
      </c>
      <c r="M10" s="66">
        <f>RANK(L10,L$8:L$10,0)</f>
        <v>1</v>
      </c>
      <c r="N10" s="65">
        <f>VLOOKUP($A10,'Return Data'!$B$7:$R$2843,14,0)</f>
        <v>19.126300000000001</v>
      </c>
      <c r="O10" s="66">
        <f>RANK(N10,N$8:N$10,0)</f>
        <v>1</v>
      </c>
      <c r="P10" s="65">
        <f>VLOOKUP($A10,'Return Data'!$B$7:$R$2843,15,0)</f>
        <v>14.6471</v>
      </c>
      <c r="Q10" s="66">
        <f>RANK(P10,P$8:P$10,0)</f>
        <v>3</v>
      </c>
      <c r="R10" s="65">
        <f>VLOOKUP($A10,'Return Data'!$B$7:$R$2843,16,0)</f>
        <v>14.9626</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10.601599999999999</v>
      </c>
      <c r="E12" s="74"/>
      <c r="F12" s="75">
        <f>AVERAGE(F8:F10)</f>
        <v>18.488766666666667</v>
      </c>
      <c r="G12" s="74"/>
      <c r="H12" s="75">
        <f>AVERAGE(H8:H10)</f>
        <v>39.393366666666665</v>
      </c>
      <c r="I12" s="74"/>
      <c r="J12" s="75">
        <f>AVERAGE(J8:J10)</f>
        <v>65.977099999999993</v>
      </c>
      <c r="K12" s="74"/>
      <c r="L12" s="75">
        <f>AVERAGE(L8:L10)</f>
        <v>33.827599999999997</v>
      </c>
      <c r="M12" s="74"/>
      <c r="N12" s="75">
        <f>AVERAGE(N8:N10)</f>
        <v>17.781566666666667</v>
      </c>
      <c r="O12" s="74"/>
      <c r="P12" s="75">
        <f>AVERAGE(P8:P10)</f>
        <v>16.817366666666668</v>
      </c>
      <c r="Q12" s="74"/>
      <c r="R12" s="75">
        <f>AVERAGE(R8:R10)</f>
        <v>17.331566666666667</v>
      </c>
      <c r="S12" s="76"/>
    </row>
    <row r="13" spans="1:20" x14ac:dyDescent="0.3">
      <c r="A13" s="73" t="s">
        <v>28</v>
      </c>
      <c r="B13" s="74"/>
      <c r="C13" s="74"/>
      <c r="D13" s="75">
        <f>MIN(D8:D10)</f>
        <v>9.7909000000000006</v>
      </c>
      <c r="E13" s="74"/>
      <c r="F13" s="75">
        <f>MIN(F8:F10)</f>
        <v>16.5717</v>
      </c>
      <c r="G13" s="74"/>
      <c r="H13" s="75">
        <f>MIN(H8:H10)</f>
        <v>33.664499999999997</v>
      </c>
      <c r="I13" s="74"/>
      <c r="J13" s="75">
        <f>MIN(J8:J10)</f>
        <v>55.029299999999999</v>
      </c>
      <c r="K13" s="74"/>
      <c r="L13" s="75">
        <f>MIN(L8:L10)</f>
        <v>30.0962</v>
      </c>
      <c r="M13" s="74"/>
      <c r="N13" s="75">
        <f>MIN(N8:N10)</f>
        <v>16.608699999999999</v>
      </c>
      <c r="O13" s="74"/>
      <c r="P13" s="75">
        <f>MIN(P8:P10)</f>
        <v>14.6471</v>
      </c>
      <c r="Q13" s="74"/>
      <c r="R13" s="75">
        <f>MIN(R8:R10)</f>
        <v>14.9626</v>
      </c>
      <c r="S13" s="76"/>
    </row>
    <row r="14" spans="1:20" ht="15" thickBot="1" x14ac:dyDescent="0.35">
      <c r="A14" s="77" t="s">
        <v>29</v>
      </c>
      <c r="B14" s="78"/>
      <c r="C14" s="78"/>
      <c r="D14" s="79">
        <f>MAX(D8:D10)</f>
        <v>11.4491</v>
      </c>
      <c r="E14" s="78"/>
      <c r="F14" s="79">
        <f>MAX(F8:F10)</f>
        <v>21.4846</v>
      </c>
      <c r="G14" s="78"/>
      <c r="H14" s="79">
        <f>MAX(H8:H10)</f>
        <v>47.952100000000002</v>
      </c>
      <c r="I14" s="78"/>
      <c r="J14" s="79">
        <f>MAX(J8:J10)</f>
        <v>81.325299999999999</v>
      </c>
      <c r="K14" s="78"/>
      <c r="L14" s="79">
        <f>MAX(L8:L10)</f>
        <v>39.986800000000002</v>
      </c>
      <c r="M14" s="78"/>
      <c r="N14" s="79">
        <f>MAX(N8:N10)</f>
        <v>19.126300000000001</v>
      </c>
      <c r="O14" s="78"/>
      <c r="P14" s="79">
        <f>MAX(P8:P10)</f>
        <v>18.055499999999999</v>
      </c>
      <c r="Q14" s="78"/>
      <c r="R14" s="79">
        <f>MAX(R8:R10)</f>
        <v>19.936900000000001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44445</v>
      </c>
      <c r="C8" s="65">
        <f>VLOOKUP($A8,'Return Data'!$B$7:$R$2843,4,0)</f>
        <v>75.67</v>
      </c>
      <c r="D8" s="65">
        <f>VLOOKUP($A8,'Return Data'!$B$7:$R$2843,10,0)</f>
        <v>10.1776</v>
      </c>
      <c r="E8" s="66">
        <f>RANK(D8,D$8:D$10,0)</f>
        <v>2</v>
      </c>
      <c r="F8" s="65">
        <f>VLOOKUP($A8,'Return Data'!$B$7:$R$2843,11,0)</f>
        <v>16.6127</v>
      </c>
      <c r="G8" s="66">
        <f>RANK(F8,F$8:F$10,0)</f>
        <v>2</v>
      </c>
      <c r="H8" s="65">
        <f>VLOOKUP($A8,'Return Data'!$B$7:$R$2843,12,0)</f>
        <v>32.336500000000001</v>
      </c>
      <c r="I8" s="66">
        <f>RANK(H8,H$8:H$10,0)</f>
        <v>3</v>
      </c>
      <c r="J8" s="65">
        <f>VLOOKUP($A8,'Return Data'!$B$7:$R$2843,13,0)</f>
        <v>52.9923</v>
      </c>
      <c r="K8" s="66">
        <f>RANK(J8,J$8:J$10,0)</f>
        <v>3</v>
      </c>
      <c r="L8" s="65">
        <f>VLOOKUP($A8,'Return Data'!$B$7:$R$2843,17,0)</f>
        <v>29.816099999999999</v>
      </c>
      <c r="M8" s="66">
        <f>RANK(L8,L$8:L$10,0)</f>
        <v>2</v>
      </c>
      <c r="N8" s="65">
        <f>VLOOKUP($A8,'Return Data'!$B$7:$R$2843,14,0)</f>
        <v>15.228199999999999</v>
      </c>
      <c r="O8" s="66">
        <f>RANK(N8,N$8:N$10,0)</f>
        <v>3</v>
      </c>
      <c r="P8" s="65">
        <f>VLOOKUP($A8,'Return Data'!$B$7:$R$2843,15,0)</f>
        <v>16.464500000000001</v>
      </c>
      <c r="Q8" s="66">
        <f>RANK(P8,P$8:P$10,0)</f>
        <v>1</v>
      </c>
      <c r="R8" s="65">
        <f>VLOOKUP($A8,'Return Data'!$B$7:$R$2843,16,0)</f>
        <v>15.071199999999999</v>
      </c>
      <c r="S8" s="67">
        <f>RANK(R8,R$8:R$10,0)</f>
        <v>2</v>
      </c>
    </row>
    <row r="9" spans="1:20" x14ac:dyDescent="0.3">
      <c r="A9" s="63" t="s">
        <v>607</v>
      </c>
      <c r="B9" s="64">
        <f>VLOOKUP($A9,'Return Data'!$B$7:$R$2843,3,0)</f>
        <v>44445</v>
      </c>
      <c r="C9" s="65">
        <f>VLOOKUP($A9,'Return Data'!$B$7:$R$2843,4,0)</f>
        <v>82.445999999999998</v>
      </c>
      <c r="D9" s="65">
        <f>VLOOKUP($A9,'Return Data'!$B$7:$R$2843,10,0)</f>
        <v>11.0518</v>
      </c>
      <c r="E9" s="66">
        <f>RANK(D9,D$8:D$10,0)</f>
        <v>1</v>
      </c>
      <c r="F9" s="65">
        <f>VLOOKUP($A9,'Return Data'!$B$7:$R$2843,11,0)</f>
        <v>15.765700000000001</v>
      </c>
      <c r="G9" s="66">
        <f>RANK(F9,F$8:F$10,0)</f>
        <v>3</v>
      </c>
      <c r="H9" s="65">
        <f>VLOOKUP($A9,'Return Data'!$B$7:$R$2843,12,0)</f>
        <v>35.172899999999998</v>
      </c>
      <c r="I9" s="66">
        <f>RANK(H9,H$8:H$10,0)</f>
        <v>2</v>
      </c>
      <c r="J9" s="65">
        <f>VLOOKUP($A9,'Return Data'!$B$7:$R$2843,13,0)</f>
        <v>59.405299999999997</v>
      </c>
      <c r="K9" s="66">
        <f>RANK(J9,J$8:J$10,0)</f>
        <v>2</v>
      </c>
      <c r="L9" s="65">
        <f>VLOOKUP($A9,'Return Data'!$B$7:$R$2843,17,0)</f>
        <v>28.354800000000001</v>
      </c>
      <c r="M9" s="66">
        <f>RANK(L9,L$8:L$10,0)</f>
        <v>3</v>
      </c>
      <c r="N9" s="65">
        <f>VLOOKUP($A9,'Return Data'!$B$7:$R$2843,14,0)</f>
        <v>16.017700000000001</v>
      </c>
      <c r="O9" s="66">
        <f>RANK(N9,N$8:N$10,0)</f>
        <v>2</v>
      </c>
      <c r="P9" s="65">
        <f>VLOOKUP($A9,'Return Data'!$B$7:$R$2843,15,0)</f>
        <v>16.086300000000001</v>
      </c>
      <c r="Q9" s="66">
        <f>RANK(P9,P$8:P$10,0)</f>
        <v>2</v>
      </c>
      <c r="R9" s="65">
        <f>VLOOKUP($A9,'Return Data'!$B$7:$R$2843,16,0)</f>
        <v>13.9785</v>
      </c>
      <c r="S9" s="67">
        <f>RANK(R9,R$8:R$10,0)</f>
        <v>3</v>
      </c>
    </row>
    <row r="10" spans="1:20" x14ac:dyDescent="0.3">
      <c r="A10" s="63" t="s">
        <v>1857</v>
      </c>
      <c r="B10" s="64">
        <f>VLOOKUP($A10,'Return Data'!$B$7:$R$2843,3,0)</f>
        <v>44445</v>
      </c>
      <c r="C10" s="65">
        <f>VLOOKUP($A10,'Return Data'!$B$7:$R$2843,4,0)</f>
        <v>475.35854607938001</v>
      </c>
      <c r="D10" s="65">
        <f>VLOOKUP($A10,'Return Data'!$B$7:$R$2843,10,0)</f>
        <v>9.5690000000000008</v>
      </c>
      <c r="E10" s="66">
        <f>RANK(D10,D$8:D$10,0)</f>
        <v>3</v>
      </c>
      <c r="F10" s="65">
        <f>VLOOKUP($A10,'Return Data'!$B$7:$R$2843,11,0)</f>
        <v>21.0501</v>
      </c>
      <c r="G10" s="66">
        <f>RANK(F10,F$8:F$10,0)</f>
        <v>1</v>
      </c>
      <c r="H10" s="65">
        <f>VLOOKUP($A10,'Return Data'!$B$7:$R$2843,12,0)</f>
        <v>47.1905</v>
      </c>
      <c r="I10" s="66">
        <f>RANK(H10,H$8:H$10,0)</f>
        <v>1</v>
      </c>
      <c r="J10" s="65">
        <f>VLOOKUP($A10,'Return Data'!$B$7:$R$2843,13,0)</f>
        <v>80.118200000000002</v>
      </c>
      <c r="K10" s="66">
        <f>RANK(J10,J$8:J$10,0)</f>
        <v>1</v>
      </c>
      <c r="L10" s="65">
        <f>VLOOKUP($A10,'Return Data'!$B$7:$R$2843,17,0)</f>
        <v>39.116599999999998</v>
      </c>
      <c r="M10" s="66">
        <f>RANK(L10,L$8:L$10,0)</f>
        <v>1</v>
      </c>
      <c r="N10" s="65">
        <f>VLOOKUP($A10,'Return Data'!$B$7:$R$2843,14,0)</f>
        <v>18.392499999999998</v>
      </c>
      <c r="O10" s="66">
        <f>RANK(N10,N$8:N$10,0)</f>
        <v>1</v>
      </c>
      <c r="P10" s="65">
        <f>VLOOKUP($A10,'Return Data'!$B$7:$R$2843,15,0)</f>
        <v>13.914300000000001</v>
      </c>
      <c r="Q10" s="66">
        <f>RANK(P10,P$8:P$10,0)</f>
        <v>3</v>
      </c>
      <c r="R10" s="65">
        <f>VLOOKUP($A10,'Return Data'!$B$7:$R$2843,16,0)</f>
        <v>18.5259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10.266133333333334</v>
      </c>
      <c r="E12" s="74"/>
      <c r="F12" s="75">
        <f>AVERAGE(F8:F10)</f>
        <v>17.8095</v>
      </c>
      <c r="G12" s="74"/>
      <c r="H12" s="75">
        <f>AVERAGE(H8:H10)</f>
        <v>38.2333</v>
      </c>
      <c r="I12" s="74"/>
      <c r="J12" s="75">
        <f>AVERAGE(J8:J10)</f>
        <v>64.171933333333342</v>
      </c>
      <c r="K12" s="74"/>
      <c r="L12" s="75">
        <f>AVERAGE(L8:L10)</f>
        <v>32.429166666666667</v>
      </c>
      <c r="M12" s="74"/>
      <c r="N12" s="75">
        <f>AVERAGE(N8:N10)</f>
        <v>16.546133333333334</v>
      </c>
      <c r="O12" s="74"/>
      <c r="P12" s="75">
        <f>AVERAGE(P8:P10)</f>
        <v>15.48836666666667</v>
      </c>
      <c r="Q12" s="74"/>
      <c r="R12" s="75">
        <f>AVERAGE(R8:R10)</f>
        <v>15.858533333333334</v>
      </c>
      <c r="S12" s="76"/>
    </row>
    <row r="13" spans="1:20" x14ac:dyDescent="0.3">
      <c r="A13" s="73" t="s">
        <v>28</v>
      </c>
      <c r="B13" s="74"/>
      <c r="C13" s="74"/>
      <c r="D13" s="75">
        <f>MIN(D8:D10)</f>
        <v>9.5690000000000008</v>
      </c>
      <c r="E13" s="74"/>
      <c r="F13" s="75">
        <f>MIN(F8:F10)</f>
        <v>15.765700000000001</v>
      </c>
      <c r="G13" s="74"/>
      <c r="H13" s="75">
        <f>MIN(H8:H10)</f>
        <v>32.336500000000001</v>
      </c>
      <c r="I13" s="74"/>
      <c r="J13" s="75">
        <f>MIN(J8:J10)</f>
        <v>52.9923</v>
      </c>
      <c r="K13" s="74"/>
      <c r="L13" s="75">
        <f>MIN(L8:L10)</f>
        <v>28.354800000000001</v>
      </c>
      <c r="M13" s="74"/>
      <c r="N13" s="75">
        <f>MIN(N8:N10)</f>
        <v>15.228199999999999</v>
      </c>
      <c r="O13" s="74"/>
      <c r="P13" s="75">
        <f>MIN(P8:P10)</f>
        <v>13.914300000000001</v>
      </c>
      <c r="Q13" s="74"/>
      <c r="R13" s="75">
        <f>MIN(R8:R10)</f>
        <v>13.9785</v>
      </c>
      <c r="S13" s="76"/>
    </row>
    <row r="14" spans="1:20" ht="15" thickBot="1" x14ac:dyDescent="0.35">
      <c r="A14" s="77" t="s">
        <v>29</v>
      </c>
      <c r="B14" s="78"/>
      <c r="C14" s="78"/>
      <c r="D14" s="79">
        <f>MAX(D8:D10)</f>
        <v>11.0518</v>
      </c>
      <c r="E14" s="78"/>
      <c r="F14" s="79">
        <f>MAX(F8:F10)</f>
        <v>21.0501</v>
      </c>
      <c r="G14" s="78"/>
      <c r="H14" s="79">
        <f>MAX(H8:H10)</f>
        <v>47.1905</v>
      </c>
      <c r="I14" s="78"/>
      <c r="J14" s="79">
        <f>MAX(J8:J10)</f>
        <v>80.118200000000002</v>
      </c>
      <c r="K14" s="78"/>
      <c r="L14" s="79">
        <f>MAX(L8:L10)</f>
        <v>39.116599999999998</v>
      </c>
      <c r="M14" s="78"/>
      <c r="N14" s="79">
        <f>MAX(N8:N10)</f>
        <v>18.392499999999998</v>
      </c>
      <c r="O14" s="78"/>
      <c r="P14" s="79">
        <f>MAX(P8:P10)</f>
        <v>16.464500000000001</v>
      </c>
      <c r="Q14" s="78"/>
      <c r="R14" s="79">
        <f>MAX(R8:R10)</f>
        <v>18.5259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44445</v>
      </c>
      <c r="C8" s="65">
        <f>VLOOKUP($A8,'Return Data'!$B$7:$R$2843,4,0)</f>
        <v>78.663600000000002</v>
      </c>
      <c r="D8" s="65">
        <f>VLOOKUP($A8,'Return Data'!$B$7:$R$2843,10,0)</f>
        <v>8.3298000000000005</v>
      </c>
      <c r="E8" s="66">
        <f t="shared" ref="E8:E21" si="0">RANK(D8,D$8:D$21,0)</f>
        <v>13</v>
      </c>
      <c r="F8" s="65">
        <f>VLOOKUP($A8,'Return Data'!$B$7:$R$2843,11,0)</f>
        <v>20.872900000000001</v>
      </c>
      <c r="G8" s="66">
        <f t="shared" ref="G8:G21" si="1">RANK(F8,F$8:F$21,0)</f>
        <v>4</v>
      </c>
      <c r="H8" s="65">
        <f>VLOOKUP($A8,'Return Data'!$B$7:$R$2843,12,0)</f>
        <v>39.889699999999998</v>
      </c>
      <c r="I8" s="66">
        <f t="shared" ref="I8:I21" si="2">RANK(H8,H$8:H$21,0)</f>
        <v>5</v>
      </c>
      <c r="J8" s="65">
        <f>VLOOKUP($A8,'Return Data'!$B$7:$R$2843,13,0)</f>
        <v>62.484099999999998</v>
      </c>
      <c r="K8" s="66">
        <f t="shared" ref="K8:K21" si="3">RANK(J8,J$8:J$21,0)</f>
        <v>6</v>
      </c>
      <c r="L8" s="65">
        <f>VLOOKUP($A8,'Return Data'!$B$7:$R$2843,17,0)</f>
        <v>28.5899</v>
      </c>
      <c r="M8" s="66">
        <f t="shared" ref="M8:M21" si="4">RANK(L8,L$8:L$21,0)</f>
        <v>9</v>
      </c>
      <c r="N8" s="65">
        <f>VLOOKUP($A8,'Return Data'!$B$7:$R$2843,14,0)</f>
        <v>9.0389999999999997</v>
      </c>
      <c r="O8" s="66">
        <f t="shared" ref="O8:O19" si="5">RANK(N8,N$8:N$21,0)</f>
        <v>13</v>
      </c>
      <c r="P8" s="65">
        <f>VLOOKUP($A8,'Return Data'!$B$7:$R$2843,15,0)</f>
        <v>10.352399999999999</v>
      </c>
      <c r="Q8" s="66">
        <f>RANK(P8,P$8:P$21,0)</f>
        <v>12</v>
      </c>
      <c r="R8" s="65">
        <f>VLOOKUP($A8,'Return Data'!$B$7:$R$2843,16,0)</f>
        <v>18.180800000000001</v>
      </c>
      <c r="S8" s="67">
        <f t="shared" ref="S8:S21" si="6">RANK(R8,R$8:R$21,0)</f>
        <v>4</v>
      </c>
    </row>
    <row r="9" spans="1:19" s="68" customFormat="1" x14ac:dyDescent="0.3">
      <c r="A9" s="63" t="s">
        <v>12</v>
      </c>
      <c r="B9" s="64">
        <f>VLOOKUP($A9,'Return Data'!$B$7:$R$2843,3,0)</f>
        <v>44445</v>
      </c>
      <c r="C9" s="65">
        <f>VLOOKUP($A9,'Return Data'!$B$7:$R$2843,4,0)</f>
        <v>456.98599999999999</v>
      </c>
      <c r="D9" s="65">
        <f>VLOOKUP($A9,'Return Data'!$B$7:$R$2843,10,0)</f>
        <v>12.392899999999999</v>
      </c>
      <c r="E9" s="66">
        <f t="shared" si="0"/>
        <v>3</v>
      </c>
      <c r="F9" s="65">
        <f>VLOOKUP($A9,'Return Data'!$B$7:$R$2843,11,0)</f>
        <v>19.367999999999999</v>
      </c>
      <c r="G9" s="66">
        <f t="shared" si="1"/>
        <v>5</v>
      </c>
      <c r="H9" s="65">
        <f>VLOOKUP($A9,'Return Data'!$B$7:$R$2843,12,0)</f>
        <v>37.735199999999999</v>
      </c>
      <c r="I9" s="66">
        <f t="shared" si="2"/>
        <v>7</v>
      </c>
      <c r="J9" s="65">
        <f>VLOOKUP($A9,'Return Data'!$B$7:$R$2843,13,0)</f>
        <v>60.925899999999999</v>
      </c>
      <c r="K9" s="66">
        <f t="shared" si="3"/>
        <v>7</v>
      </c>
      <c r="L9" s="65">
        <f>VLOOKUP($A9,'Return Data'!$B$7:$R$2843,17,0)</f>
        <v>27.243300000000001</v>
      </c>
      <c r="M9" s="66">
        <f t="shared" si="4"/>
        <v>12</v>
      </c>
      <c r="N9" s="65">
        <f>VLOOKUP($A9,'Return Data'!$B$7:$R$2843,14,0)</f>
        <v>12.600199999999999</v>
      </c>
      <c r="O9" s="66">
        <f t="shared" si="5"/>
        <v>9</v>
      </c>
      <c r="P9" s="65">
        <f>VLOOKUP($A9,'Return Data'!$B$7:$R$2843,15,0)</f>
        <v>14.4427</v>
      </c>
      <c r="Q9" s="66">
        <f>RANK(P9,P$8:P$21,0)</f>
        <v>6</v>
      </c>
      <c r="R9" s="65">
        <f>VLOOKUP($A9,'Return Data'!$B$7:$R$2843,16,0)</f>
        <v>17.004899999999999</v>
      </c>
      <c r="S9" s="67">
        <f t="shared" si="6"/>
        <v>8</v>
      </c>
    </row>
    <row r="10" spans="1:19" s="68" customFormat="1" x14ac:dyDescent="0.3">
      <c r="A10" s="63" t="s">
        <v>13</v>
      </c>
      <c r="B10" s="64">
        <f>VLOOKUP($A10,'Return Data'!$B$7:$R$2843,3,0)</f>
        <v>44445</v>
      </c>
      <c r="C10" s="65">
        <f>VLOOKUP($A10,'Return Data'!$B$7:$R$2843,4,0)</f>
        <v>249.36</v>
      </c>
      <c r="D10" s="65">
        <f>VLOOKUP($A10,'Return Data'!$B$7:$R$2843,10,0)</f>
        <v>9.048</v>
      </c>
      <c r="E10" s="66">
        <f t="shared" si="0"/>
        <v>11</v>
      </c>
      <c r="F10" s="65">
        <f>VLOOKUP($A10,'Return Data'!$B$7:$R$2843,11,0)</f>
        <v>19.1172</v>
      </c>
      <c r="G10" s="66">
        <f t="shared" si="1"/>
        <v>7</v>
      </c>
      <c r="H10" s="65">
        <f>VLOOKUP($A10,'Return Data'!$B$7:$R$2843,12,0)</f>
        <v>37.078800000000001</v>
      </c>
      <c r="I10" s="66">
        <f t="shared" si="2"/>
        <v>9</v>
      </c>
      <c r="J10" s="65">
        <f>VLOOKUP($A10,'Return Data'!$B$7:$R$2843,13,0)</f>
        <v>57.713000000000001</v>
      </c>
      <c r="K10" s="66">
        <f t="shared" si="3"/>
        <v>11</v>
      </c>
      <c r="L10" s="65">
        <f>VLOOKUP($A10,'Return Data'!$B$7:$R$2843,17,0)</f>
        <v>30.6584</v>
      </c>
      <c r="M10" s="66">
        <f t="shared" si="4"/>
        <v>7</v>
      </c>
      <c r="N10" s="65">
        <f>VLOOKUP($A10,'Return Data'!$B$7:$R$2843,14,0)</f>
        <v>15.202999999999999</v>
      </c>
      <c r="O10" s="66">
        <f t="shared" si="5"/>
        <v>7</v>
      </c>
      <c r="P10" s="65">
        <f>VLOOKUP($A10,'Return Data'!$B$7:$R$2843,15,0)</f>
        <v>13.5518</v>
      </c>
      <c r="Q10" s="66">
        <f>RANK(P10,P$8:P$21,0)</f>
        <v>8</v>
      </c>
      <c r="R10" s="65">
        <f>VLOOKUP($A10,'Return Data'!$B$7:$R$2843,16,0)</f>
        <v>18.2759</v>
      </c>
      <c r="S10" s="67">
        <f t="shared" si="6"/>
        <v>3</v>
      </c>
    </row>
    <row r="11" spans="1:19" s="68" customFormat="1" x14ac:dyDescent="0.3">
      <c r="A11" s="63" t="s">
        <v>14</v>
      </c>
      <c r="B11" s="64">
        <f>VLOOKUP($A11,'Return Data'!$B$7:$R$2843,3,0)</f>
        <v>44445</v>
      </c>
      <c r="C11" s="65">
        <f>VLOOKUP($A11,'Return Data'!$B$7:$R$2843,4,0)</f>
        <v>16.23</v>
      </c>
      <c r="D11" s="65">
        <f>VLOOKUP($A11,'Return Data'!$B$7:$R$2843,10,0)</f>
        <v>10.183299999999999</v>
      </c>
      <c r="E11" s="66">
        <f t="shared" si="0"/>
        <v>10</v>
      </c>
      <c r="F11" s="65">
        <f>VLOOKUP($A11,'Return Data'!$B$7:$R$2843,11,0)</f>
        <v>18.208300000000001</v>
      </c>
      <c r="G11" s="66">
        <f t="shared" si="1"/>
        <v>9</v>
      </c>
      <c r="H11" s="65">
        <f>VLOOKUP($A11,'Return Data'!$B$7:$R$2843,12,0)</f>
        <v>38.2453</v>
      </c>
      <c r="I11" s="66">
        <f t="shared" si="2"/>
        <v>6</v>
      </c>
      <c r="J11" s="65">
        <f>VLOOKUP($A11,'Return Data'!$B$7:$R$2843,13,0)</f>
        <v>59.273800000000001</v>
      </c>
      <c r="K11" s="66">
        <f t="shared" si="3"/>
        <v>9</v>
      </c>
      <c r="L11" s="65">
        <f>VLOOKUP($A11,'Return Data'!$B$7:$R$2843,17,0)</f>
        <v>27.354800000000001</v>
      </c>
      <c r="M11" s="66">
        <f t="shared" si="4"/>
        <v>11</v>
      </c>
      <c r="N11" s="65">
        <f>VLOOKUP($A11,'Return Data'!$B$7:$R$2843,14,0)</f>
        <v>17.345099999999999</v>
      </c>
      <c r="O11" s="66">
        <f t="shared" si="5"/>
        <v>2</v>
      </c>
      <c r="P11" s="65"/>
      <c r="Q11" s="66"/>
      <c r="R11" s="65">
        <f>VLOOKUP($A11,'Return Data'!$B$7:$R$2843,16,0)</f>
        <v>17.2121</v>
      </c>
      <c r="S11" s="67">
        <f t="shared" si="6"/>
        <v>7</v>
      </c>
    </row>
    <row r="12" spans="1:19" s="68" customFormat="1" x14ac:dyDescent="0.3">
      <c r="A12" s="63" t="s">
        <v>15</v>
      </c>
      <c r="B12" s="64">
        <f>VLOOKUP($A12,'Return Data'!$B$7:$R$2843,3,0)</f>
        <v>44445</v>
      </c>
      <c r="C12" s="65">
        <f>VLOOKUP($A12,'Return Data'!$B$7:$R$2843,4,0)</f>
        <v>89.76</v>
      </c>
      <c r="D12" s="65">
        <f>VLOOKUP($A12,'Return Data'!$B$7:$R$2843,10,0)</f>
        <v>11.8087</v>
      </c>
      <c r="E12" s="66">
        <f t="shared" si="0"/>
        <v>6</v>
      </c>
      <c r="F12" s="65">
        <f>VLOOKUP($A12,'Return Data'!$B$7:$R$2843,11,0)</f>
        <v>27.066800000000001</v>
      </c>
      <c r="G12" s="66">
        <f t="shared" si="1"/>
        <v>1</v>
      </c>
      <c r="H12" s="65">
        <f>VLOOKUP($A12,'Return Data'!$B$7:$R$2843,12,0)</f>
        <v>56.485399999999998</v>
      </c>
      <c r="I12" s="66">
        <f t="shared" si="2"/>
        <v>1</v>
      </c>
      <c r="J12" s="65">
        <f>VLOOKUP($A12,'Return Data'!$B$7:$R$2843,13,0)</f>
        <v>89.287199999999999</v>
      </c>
      <c r="K12" s="66">
        <f t="shared" si="3"/>
        <v>1</v>
      </c>
      <c r="L12" s="65">
        <f>VLOOKUP($A12,'Return Data'!$B$7:$R$2843,17,0)</f>
        <v>38.031300000000002</v>
      </c>
      <c r="M12" s="66">
        <f t="shared" si="4"/>
        <v>1</v>
      </c>
      <c r="N12" s="65">
        <f>VLOOKUP($A12,'Return Data'!$B$7:$R$2843,14,0)</f>
        <v>15.9879</v>
      </c>
      <c r="O12" s="66">
        <f t="shared" si="5"/>
        <v>4</v>
      </c>
      <c r="P12" s="65">
        <f>VLOOKUP($A12,'Return Data'!$B$7:$R$2843,15,0)</f>
        <v>17.222799999999999</v>
      </c>
      <c r="Q12" s="66">
        <f t="shared" ref="Q12:Q19" si="7">RANK(P12,P$8:P$21,0)</f>
        <v>1</v>
      </c>
      <c r="R12" s="65">
        <f>VLOOKUP($A12,'Return Data'!$B$7:$R$2843,16,0)</f>
        <v>17.641500000000001</v>
      </c>
      <c r="S12" s="67">
        <f t="shared" si="6"/>
        <v>6</v>
      </c>
    </row>
    <row r="13" spans="1:19" s="68" customFormat="1" x14ac:dyDescent="0.3">
      <c r="A13" s="63" t="s">
        <v>16</v>
      </c>
      <c r="B13" s="64">
        <f>VLOOKUP($A13,'Return Data'!$B$7:$R$2843,3,0)</f>
        <v>44445</v>
      </c>
      <c r="C13" s="65">
        <f>VLOOKUP($A13,'Return Data'!$B$7:$R$2843,4,0)</f>
        <v>18.921299999999999</v>
      </c>
      <c r="D13" s="65">
        <f>VLOOKUP($A13,'Return Data'!$B$7:$R$2843,10,0)</f>
        <v>10.901899999999999</v>
      </c>
      <c r="E13" s="66">
        <f t="shared" si="0"/>
        <v>8</v>
      </c>
      <c r="F13" s="65">
        <f>VLOOKUP($A13,'Return Data'!$B$7:$R$2843,11,0)</f>
        <v>17.5791</v>
      </c>
      <c r="G13" s="66">
        <f t="shared" si="1"/>
        <v>11</v>
      </c>
      <c r="H13" s="65">
        <f>VLOOKUP($A13,'Return Data'!$B$7:$R$2843,12,0)</f>
        <v>30.626000000000001</v>
      </c>
      <c r="I13" s="66">
        <f t="shared" si="2"/>
        <v>13</v>
      </c>
      <c r="J13" s="65">
        <f>VLOOKUP($A13,'Return Data'!$B$7:$R$2843,13,0)</f>
        <v>51.595999999999997</v>
      </c>
      <c r="K13" s="66">
        <f t="shared" si="3"/>
        <v>13</v>
      </c>
      <c r="L13" s="65">
        <f>VLOOKUP($A13,'Return Data'!$B$7:$R$2843,17,0)</f>
        <v>27.8096</v>
      </c>
      <c r="M13" s="66">
        <f t="shared" si="4"/>
        <v>10</v>
      </c>
      <c r="N13" s="65">
        <f>VLOOKUP($A13,'Return Data'!$B$7:$R$2843,14,0)</f>
        <v>11.539300000000001</v>
      </c>
      <c r="O13" s="66">
        <f t="shared" si="5"/>
        <v>12</v>
      </c>
      <c r="P13" s="65">
        <f>VLOOKUP($A13,'Return Data'!$B$7:$R$2843,15,0)</f>
        <v>10.8231</v>
      </c>
      <c r="Q13" s="66">
        <f t="shared" si="7"/>
        <v>10</v>
      </c>
      <c r="R13" s="65">
        <f>VLOOKUP($A13,'Return Data'!$B$7:$R$2843,16,0)</f>
        <v>11.208399999999999</v>
      </c>
      <c r="S13" s="67">
        <f t="shared" si="6"/>
        <v>14</v>
      </c>
    </row>
    <row r="14" spans="1:19" s="68" customFormat="1" x14ac:dyDescent="0.3">
      <c r="A14" s="63" t="s">
        <v>17</v>
      </c>
      <c r="B14" s="64">
        <f>VLOOKUP($A14,'Return Data'!$B$7:$R$2843,3,0)</f>
        <v>44445</v>
      </c>
      <c r="C14" s="65">
        <f>VLOOKUP($A14,'Return Data'!$B$7:$R$2843,4,0)</f>
        <v>54.282800000000002</v>
      </c>
      <c r="D14" s="65">
        <f>VLOOKUP($A14,'Return Data'!$B$7:$R$2843,10,0)</f>
        <v>10.753399999999999</v>
      </c>
      <c r="E14" s="66">
        <f t="shared" si="0"/>
        <v>9</v>
      </c>
      <c r="F14" s="65">
        <f>VLOOKUP($A14,'Return Data'!$B$7:$R$2843,11,0)</f>
        <v>18.068200000000001</v>
      </c>
      <c r="G14" s="66">
        <f t="shared" si="1"/>
        <v>10</v>
      </c>
      <c r="H14" s="65">
        <f>VLOOKUP($A14,'Return Data'!$B$7:$R$2843,12,0)</f>
        <v>37.395600000000002</v>
      </c>
      <c r="I14" s="66">
        <f t="shared" si="2"/>
        <v>8</v>
      </c>
      <c r="J14" s="65">
        <f>VLOOKUP($A14,'Return Data'!$B$7:$R$2843,13,0)</f>
        <v>63.341000000000001</v>
      </c>
      <c r="K14" s="66">
        <f t="shared" si="3"/>
        <v>5</v>
      </c>
      <c r="L14" s="65">
        <f>VLOOKUP($A14,'Return Data'!$B$7:$R$2843,17,0)</f>
        <v>30.749099999999999</v>
      </c>
      <c r="M14" s="66">
        <f t="shared" si="4"/>
        <v>5</v>
      </c>
      <c r="N14" s="65">
        <f>VLOOKUP($A14,'Return Data'!$B$7:$R$2843,14,0)</f>
        <v>15.9358</v>
      </c>
      <c r="O14" s="66">
        <f t="shared" si="5"/>
        <v>5</v>
      </c>
      <c r="P14" s="65">
        <f>VLOOKUP($A14,'Return Data'!$B$7:$R$2843,15,0)</f>
        <v>14.6332</v>
      </c>
      <c r="Q14" s="66">
        <f t="shared" si="7"/>
        <v>5</v>
      </c>
      <c r="R14" s="65">
        <f>VLOOKUP($A14,'Return Data'!$B$7:$R$2843,16,0)</f>
        <v>16.428999999999998</v>
      </c>
      <c r="S14" s="67">
        <f t="shared" si="6"/>
        <v>9</v>
      </c>
    </row>
    <row r="15" spans="1:19" s="68" customFormat="1" x14ac:dyDescent="0.3">
      <c r="A15" s="63" t="s">
        <v>18</v>
      </c>
      <c r="B15" s="64">
        <f>VLOOKUP($A15,'Return Data'!$B$7:$R$2843,3,0)</f>
        <v>44445</v>
      </c>
      <c r="C15" s="65">
        <f>VLOOKUP($A15,'Return Data'!$B$7:$R$2843,4,0)</f>
        <v>60.482999999999997</v>
      </c>
      <c r="D15" s="65">
        <f>VLOOKUP($A15,'Return Data'!$B$7:$R$2843,10,0)</f>
        <v>13.334099999999999</v>
      </c>
      <c r="E15" s="66">
        <f t="shared" si="0"/>
        <v>1</v>
      </c>
      <c r="F15" s="65">
        <f>VLOOKUP($A15,'Return Data'!$B$7:$R$2843,11,0)</f>
        <v>22.710899999999999</v>
      </c>
      <c r="G15" s="66">
        <f t="shared" si="1"/>
        <v>2</v>
      </c>
      <c r="H15" s="65">
        <f>VLOOKUP($A15,'Return Data'!$B$7:$R$2843,12,0)</f>
        <v>42.092300000000002</v>
      </c>
      <c r="I15" s="66">
        <f t="shared" si="2"/>
        <v>4</v>
      </c>
      <c r="J15" s="65">
        <f>VLOOKUP($A15,'Return Data'!$B$7:$R$2843,13,0)</f>
        <v>64.722999999999999</v>
      </c>
      <c r="K15" s="66">
        <f t="shared" si="3"/>
        <v>4</v>
      </c>
      <c r="L15" s="65">
        <f>VLOOKUP($A15,'Return Data'!$B$7:$R$2843,17,0)</f>
        <v>31.748100000000001</v>
      </c>
      <c r="M15" s="66">
        <f t="shared" si="4"/>
        <v>4</v>
      </c>
      <c r="N15" s="65">
        <f>VLOOKUP($A15,'Return Data'!$B$7:$R$2843,14,0)</f>
        <v>15.5931</v>
      </c>
      <c r="O15" s="66">
        <f t="shared" si="5"/>
        <v>6</v>
      </c>
      <c r="P15" s="65">
        <f>VLOOKUP($A15,'Return Data'!$B$7:$R$2843,15,0)</f>
        <v>15.4975</v>
      </c>
      <c r="Q15" s="66">
        <f t="shared" si="7"/>
        <v>3</v>
      </c>
      <c r="R15" s="65">
        <f>VLOOKUP($A15,'Return Data'!$B$7:$R$2843,16,0)</f>
        <v>20.1524</v>
      </c>
      <c r="S15" s="67">
        <f t="shared" si="6"/>
        <v>2</v>
      </c>
    </row>
    <row r="16" spans="1:19" s="68" customFormat="1" x14ac:dyDescent="0.3">
      <c r="A16" s="63" t="s">
        <v>19</v>
      </c>
      <c r="B16" s="64">
        <f>VLOOKUP($A16,'Return Data'!$B$7:$R$2843,3,0)</f>
        <v>44445</v>
      </c>
      <c r="C16" s="65">
        <f>VLOOKUP($A16,'Return Data'!$B$7:$R$2843,4,0)</f>
        <v>127.0701</v>
      </c>
      <c r="D16" s="65">
        <f>VLOOKUP($A16,'Return Data'!$B$7:$R$2843,10,0)</f>
        <v>11.967700000000001</v>
      </c>
      <c r="E16" s="66">
        <f t="shared" si="0"/>
        <v>5</v>
      </c>
      <c r="F16" s="65">
        <f>VLOOKUP($A16,'Return Data'!$B$7:$R$2843,11,0)</f>
        <v>22.012899999999998</v>
      </c>
      <c r="G16" s="66">
        <f t="shared" si="1"/>
        <v>3</v>
      </c>
      <c r="H16" s="65">
        <f>VLOOKUP($A16,'Return Data'!$B$7:$R$2843,12,0)</f>
        <v>43.732799999999997</v>
      </c>
      <c r="I16" s="66">
        <f t="shared" si="2"/>
        <v>3</v>
      </c>
      <c r="J16" s="65">
        <f>VLOOKUP($A16,'Return Data'!$B$7:$R$2843,13,0)</f>
        <v>67.2012</v>
      </c>
      <c r="K16" s="66">
        <f t="shared" si="3"/>
        <v>3</v>
      </c>
      <c r="L16" s="65">
        <f>VLOOKUP($A16,'Return Data'!$B$7:$R$2843,17,0)</f>
        <v>33.058700000000002</v>
      </c>
      <c r="M16" s="66">
        <f t="shared" si="4"/>
        <v>2</v>
      </c>
      <c r="N16" s="65">
        <f>VLOOKUP($A16,'Return Data'!$B$7:$R$2843,14,0)</f>
        <v>17.660599999999999</v>
      </c>
      <c r="O16" s="66">
        <f t="shared" si="5"/>
        <v>1</v>
      </c>
      <c r="P16" s="65">
        <f>VLOOKUP($A16,'Return Data'!$B$7:$R$2843,15,0)</f>
        <v>15.828799999999999</v>
      </c>
      <c r="Q16" s="66">
        <f t="shared" si="7"/>
        <v>2</v>
      </c>
      <c r="R16" s="65">
        <f>VLOOKUP($A16,'Return Data'!$B$7:$R$2843,16,0)</f>
        <v>16.264399999999998</v>
      </c>
      <c r="S16" s="67">
        <f t="shared" si="6"/>
        <v>10</v>
      </c>
    </row>
    <row r="17" spans="1:21" s="68" customFormat="1" x14ac:dyDescent="0.3">
      <c r="A17" s="63" t="s">
        <v>20</v>
      </c>
      <c r="B17" s="64">
        <f>VLOOKUP($A17,'Return Data'!$B$7:$R$2843,3,0)</f>
        <v>44445</v>
      </c>
      <c r="C17" s="65">
        <f>VLOOKUP($A17,'Return Data'!$B$7:$R$2843,4,0)</f>
        <v>77.739999999999995</v>
      </c>
      <c r="D17" s="65">
        <f>VLOOKUP($A17,'Return Data'!$B$7:$R$2843,10,0)</f>
        <v>6.8444000000000003</v>
      </c>
      <c r="E17" s="66">
        <f t="shared" si="0"/>
        <v>14</v>
      </c>
      <c r="F17" s="65">
        <f>VLOOKUP($A17,'Return Data'!$B$7:$R$2843,11,0)</f>
        <v>15.2728</v>
      </c>
      <c r="G17" s="66">
        <f t="shared" si="1"/>
        <v>14</v>
      </c>
      <c r="H17" s="65">
        <f>VLOOKUP($A17,'Return Data'!$B$7:$R$2843,12,0)</f>
        <v>32.210900000000002</v>
      </c>
      <c r="I17" s="66">
        <f t="shared" si="2"/>
        <v>12</v>
      </c>
      <c r="J17" s="65">
        <f>VLOOKUP($A17,'Return Data'!$B$7:$R$2843,13,0)</f>
        <v>58.945</v>
      </c>
      <c r="K17" s="66">
        <f t="shared" si="3"/>
        <v>10</v>
      </c>
      <c r="L17" s="65">
        <f>VLOOKUP($A17,'Return Data'!$B$7:$R$2843,17,0)</f>
        <v>22.720700000000001</v>
      </c>
      <c r="M17" s="66">
        <f t="shared" si="4"/>
        <v>14</v>
      </c>
      <c r="N17" s="65">
        <f>VLOOKUP($A17,'Return Data'!$B$7:$R$2843,14,0)</f>
        <v>11.9977</v>
      </c>
      <c r="O17" s="66">
        <f t="shared" si="5"/>
        <v>11</v>
      </c>
      <c r="P17" s="65">
        <f>VLOOKUP($A17,'Return Data'!$B$7:$R$2843,15,0)</f>
        <v>10.7334</v>
      </c>
      <c r="Q17" s="66">
        <f t="shared" si="7"/>
        <v>11</v>
      </c>
      <c r="R17" s="65">
        <f>VLOOKUP($A17,'Return Data'!$B$7:$R$2843,16,0)</f>
        <v>14.1501</v>
      </c>
      <c r="S17" s="67">
        <f t="shared" si="6"/>
        <v>13</v>
      </c>
    </row>
    <row r="18" spans="1:21" s="68" customFormat="1" x14ac:dyDescent="0.3">
      <c r="A18" s="63" t="s">
        <v>21</v>
      </c>
      <c r="B18" s="64">
        <f>VLOOKUP($A18,'Return Data'!$B$7:$R$2843,3,0)</f>
        <v>44445</v>
      </c>
      <c r="C18" s="65">
        <f>VLOOKUP($A18,'Return Data'!$B$7:$R$2843,4,0)</f>
        <v>208.91630000000001</v>
      </c>
      <c r="D18" s="65">
        <f>VLOOKUP($A18,'Return Data'!$B$7:$R$2843,10,0)</f>
        <v>11.0052</v>
      </c>
      <c r="E18" s="66">
        <f t="shared" si="0"/>
        <v>7</v>
      </c>
      <c r="F18" s="65">
        <f>VLOOKUP($A18,'Return Data'!$B$7:$R$2843,11,0)</f>
        <v>15.9825</v>
      </c>
      <c r="G18" s="66">
        <f t="shared" si="1"/>
        <v>12</v>
      </c>
      <c r="H18" s="65">
        <f>VLOOKUP($A18,'Return Data'!$B$7:$R$2843,12,0)</f>
        <v>30.2758</v>
      </c>
      <c r="I18" s="66">
        <f t="shared" si="2"/>
        <v>14</v>
      </c>
      <c r="J18" s="65">
        <f>VLOOKUP($A18,'Return Data'!$B$7:$R$2843,13,0)</f>
        <v>50.43</v>
      </c>
      <c r="K18" s="66">
        <f t="shared" si="3"/>
        <v>14</v>
      </c>
      <c r="L18" s="65">
        <f>VLOOKUP($A18,'Return Data'!$B$7:$R$2843,17,0)</f>
        <v>25.149899999999999</v>
      </c>
      <c r="M18" s="66">
        <f t="shared" si="4"/>
        <v>13</v>
      </c>
      <c r="N18" s="65">
        <f>VLOOKUP($A18,'Return Data'!$B$7:$R$2843,14,0)</f>
        <v>12.270899999999999</v>
      </c>
      <c r="O18" s="66">
        <f t="shared" si="5"/>
        <v>10</v>
      </c>
      <c r="P18" s="65">
        <f>VLOOKUP($A18,'Return Data'!$B$7:$R$2843,15,0)</f>
        <v>14.353400000000001</v>
      </c>
      <c r="Q18" s="66">
        <f t="shared" si="7"/>
        <v>7</v>
      </c>
      <c r="R18" s="65">
        <f>VLOOKUP($A18,'Return Data'!$B$7:$R$2843,16,0)</f>
        <v>17.700399999999998</v>
      </c>
      <c r="S18" s="67">
        <f t="shared" si="6"/>
        <v>5</v>
      </c>
    </row>
    <row r="19" spans="1:21" s="68" customFormat="1" x14ac:dyDescent="0.3">
      <c r="A19" s="63" t="s">
        <v>24</v>
      </c>
      <c r="B19" s="64">
        <f>VLOOKUP($A19,'Return Data'!$B$7:$R$2843,3,0)</f>
        <v>44445</v>
      </c>
      <c r="C19" s="65">
        <f>VLOOKUP($A19,'Return Data'!$B$7:$R$2843,4,0)</f>
        <v>403.31450000000001</v>
      </c>
      <c r="D19" s="65">
        <f>VLOOKUP($A19,'Return Data'!$B$7:$R$2843,10,0)</f>
        <v>8.4474999999999998</v>
      </c>
      <c r="E19" s="66">
        <f t="shared" si="0"/>
        <v>12</v>
      </c>
      <c r="F19" s="65">
        <f>VLOOKUP($A19,'Return Data'!$B$7:$R$2843,11,0)</f>
        <v>15.6289</v>
      </c>
      <c r="G19" s="66">
        <f t="shared" si="1"/>
        <v>13</v>
      </c>
      <c r="H19" s="65">
        <f>VLOOKUP($A19,'Return Data'!$B$7:$R$2843,12,0)</f>
        <v>43.764499999999998</v>
      </c>
      <c r="I19" s="66">
        <f t="shared" si="2"/>
        <v>2</v>
      </c>
      <c r="J19" s="65">
        <f>VLOOKUP($A19,'Return Data'!$B$7:$R$2843,13,0)</f>
        <v>74.546599999999998</v>
      </c>
      <c r="K19" s="66">
        <f t="shared" si="3"/>
        <v>2</v>
      </c>
      <c r="L19" s="65">
        <f>VLOOKUP($A19,'Return Data'!$B$7:$R$2843,17,0)</f>
        <v>30.726600000000001</v>
      </c>
      <c r="M19" s="66">
        <f t="shared" si="4"/>
        <v>6</v>
      </c>
      <c r="N19" s="65">
        <f>VLOOKUP($A19,'Return Data'!$B$7:$R$2843,14,0)</f>
        <v>13.248699999999999</v>
      </c>
      <c r="O19" s="66">
        <f t="shared" si="5"/>
        <v>8</v>
      </c>
      <c r="P19" s="65">
        <f>VLOOKUP($A19,'Return Data'!$B$7:$R$2843,15,0)</f>
        <v>13.182499999999999</v>
      </c>
      <c r="Q19" s="66">
        <f t="shared" si="7"/>
        <v>9</v>
      </c>
      <c r="R19" s="65">
        <f>VLOOKUP($A19,'Return Data'!$B$7:$R$2843,16,0)</f>
        <v>14.3424</v>
      </c>
      <c r="S19" s="67">
        <f t="shared" si="6"/>
        <v>12</v>
      </c>
    </row>
    <row r="20" spans="1:21" s="68" customFormat="1" x14ac:dyDescent="0.3">
      <c r="A20" s="63" t="s">
        <v>25</v>
      </c>
      <c r="B20" s="64">
        <f>VLOOKUP($A20,'Return Data'!$B$7:$R$2843,3,0)</f>
        <v>44445</v>
      </c>
      <c r="C20" s="65">
        <f>VLOOKUP($A20,'Return Data'!$B$7:$R$2843,4,0)</f>
        <v>16.8</v>
      </c>
      <c r="D20" s="65">
        <f>VLOOKUP($A20,'Return Data'!$B$7:$R$2843,10,0)</f>
        <v>12.6005</v>
      </c>
      <c r="E20" s="66">
        <f t="shared" si="0"/>
        <v>2</v>
      </c>
      <c r="F20" s="65">
        <f>VLOOKUP($A20,'Return Data'!$B$7:$R$2843,11,0)</f>
        <v>18.309899999999999</v>
      </c>
      <c r="G20" s="66">
        <f t="shared" si="1"/>
        <v>8</v>
      </c>
      <c r="H20" s="65">
        <f>VLOOKUP($A20,'Return Data'!$B$7:$R$2843,12,0)</f>
        <v>36.032400000000003</v>
      </c>
      <c r="I20" s="66">
        <f t="shared" si="2"/>
        <v>10</v>
      </c>
      <c r="J20" s="65">
        <f>VLOOKUP($A20,'Return Data'!$B$7:$R$2843,13,0)</f>
        <v>55.988900000000001</v>
      </c>
      <c r="K20" s="66">
        <f t="shared" si="3"/>
        <v>12</v>
      </c>
      <c r="L20" s="65">
        <f>VLOOKUP($A20,'Return Data'!$B$7:$R$2843,17,0)</f>
        <v>30.2864</v>
      </c>
      <c r="M20" s="66">
        <f t="shared" si="4"/>
        <v>8</v>
      </c>
      <c r="N20" s="65"/>
      <c r="O20" s="66"/>
      <c r="P20" s="65"/>
      <c r="Q20" s="66"/>
      <c r="R20" s="65">
        <f>VLOOKUP($A20,'Return Data'!$B$7:$R$2843,16,0)</f>
        <v>20.711200000000002</v>
      </c>
      <c r="S20" s="67">
        <f t="shared" si="6"/>
        <v>1</v>
      </c>
    </row>
    <row r="21" spans="1:21" s="68" customFormat="1" x14ac:dyDescent="0.3">
      <c r="A21" s="63" t="s">
        <v>26</v>
      </c>
      <c r="B21" s="64">
        <f>VLOOKUP($A21,'Return Data'!$B$7:$R$2843,3,0)</f>
        <v>44445</v>
      </c>
      <c r="C21" s="65">
        <f>VLOOKUP($A21,'Return Data'!$B$7:$R$2843,4,0)</f>
        <v>106.28870000000001</v>
      </c>
      <c r="D21" s="65">
        <f>VLOOKUP($A21,'Return Data'!$B$7:$R$2843,10,0)</f>
        <v>12.228999999999999</v>
      </c>
      <c r="E21" s="66">
        <f t="shared" si="0"/>
        <v>4</v>
      </c>
      <c r="F21" s="65">
        <f>VLOOKUP($A21,'Return Data'!$B$7:$R$2843,11,0)</f>
        <v>19.3216</v>
      </c>
      <c r="G21" s="66">
        <f t="shared" si="1"/>
        <v>6</v>
      </c>
      <c r="H21" s="65">
        <f>VLOOKUP($A21,'Return Data'!$B$7:$R$2843,12,0)</f>
        <v>35.683399999999999</v>
      </c>
      <c r="I21" s="66">
        <f t="shared" si="2"/>
        <v>11</v>
      </c>
      <c r="J21" s="65">
        <f>VLOOKUP($A21,'Return Data'!$B$7:$R$2843,13,0)</f>
        <v>60.858699999999999</v>
      </c>
      <c r="K21" s="66">
        <f t="shared" si="3"/>
        <v>8</v>
      </c>
      <c r="L21" s="65">
        <f>VLOOKUP($A21,'Return Data'!$B$7:$R$2843,17,0)</f>
        <v>32.3249</v>
      </c>
      <c r="M21" s="66">
        <f t="shared" si="4"/>
        <v>3</v>
      </c>
      <c r="N21" s="65">
        <f>VLOOKUP($A21,'Return Data'!$B$7:$R$2843,14,0)</f>
        <v>17.265599999999999</v>
      </c>
      <c r="O21" s="66">
        <f>RANK(N21,N$8:N$21,0)</f>
        <v>3</v>
      </c>
      <c r="P21" s="65">
        <f>VLOOKUP($A21,'Return Data'!$B$7:$R$2843,15,0)</f>
        <v>15.0236</v>
      </c>
      <c r="Q21" s="66">
        <f>RANK(P21,P$8:P$21,0)</f>
        <v>4</v>
      </c>
      <c r="R21" s="65">
        <f>VLOOKUP($A21,'Return Data'!$B$7:$R$2843,16,0)</f>
        <v>14.679</v>
      </c>
      <c r="S21" s="67">
        <f t="shared" si="6"/>
        <v>11</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10.703314285714287</v>
      </c>
      <c r="E23" s="74"/>
      <c r="F23" s="75">
        <f>AVERAGE(F8:F21)</f>
        <v>19.251428571428569</v>
      </c>
      <c r="G23" s="74"/>
      <c r="H23" s="75">
        <f>AVERAGE(H8:H21)</f>
        <v>38.660578571428573</v>
      </c>
      <c r="I23" s="74"/>
      <c r="J23" s="75">
        <f>AVERAGE(J8:J21)</f>
        <v>62.665314285714281</v>
      </c>
      <c r="K23" s="74"/>
      <c r="L23" s="75">
        <f>AVERAGE(L8:L21)</f>
        <v>29.746550000000006</v>
      </c>
      <c r="M23" s="74"/>
      <c r="N23" s="75">
        <f>AVERAGE(N8:N21)</f>
        <v>14.28360769230769</v>
      </c>
      <c r="O23" s="74"/>
      <c r="P23" s="75">
        <f>AVERAGE(P8:P21)</f>
        <v>13.803766666666666</v>
      </c>
      <c r="Q23" s="74"/>
      <c r="R23" s="75">
        <f>AVERAGE(R8:R21)</f>
        <v>16.710892857142859</v>
      </c>
      <c r="S23" s="76"/>
    </row>
    <row r="24" spans="1:21" s="68" customFormat="1" x14ac:dyDescent="0.3">
      <c r="A24" s="73" t="s">
        <v>28</v>
      </c>
      <c r="B24" s="74"/>
      <c r="C24" s="74"/>
      <c r="D24" s="75">
        <f>MIN(D8:D21)</f>
        <v>6.8444000000000003</v>
      </c>
      <c r="E24" s="74"/>
      <c r="F24" s="75">
        <f>MIN(F8:F21)</f>
        <v>15.2728</v>
      </c>
      <c r="G24" s="74"/>
      <c r="H24" s="75">
        <f>MIN(H8:H21)</f>
        <v>30.2758</v>
      </c>
      <c r="I24" s="74"/>
      <c r="J24" s="75">
        <f>MIN(J8:J21)</f>
        <v>50.43</v>
      </c>
      <c r="K24" s="74"/>
      <c r="L24" s="75">
        <f>MIN(L8:L21)</f>
        <v>22.720700000000001</v>
      </c>
      <c r="M24" s="74"/>
      <c r="N24" s="75">
        <f>MIN(N8:N21)</f>
        <v>9.0389999999999997</v>
      </c>
      <c r="O24" s="74"/>
      <c r="P24" s="75">
        <f>MIN(P8:P21)</f>
        <v>10.352399999999999</v>
      </c>
      <c r="Q24" s="74"/>
      <c r="R24" s="75">
        <f>MIN(R8:R21)</f>
        <v>11.208399999999999</v>
      </c>
      <c r="S24" s="76"/>
    </row>
    <row r="25" spans="1:21" s="68" customFormat="1" ht="15" thickBot="1" x14ac:dyDescent="0.35">
      <c r="A25" s="77" t="s">
        <v>29</v>
      </c>
      <c r="B25" s="78"/>
      <c r="C25" s="78"/>
      <c r="D25" s="79">
        <f>MAX(D8:D21)</f>
        <v>13.334099999999999</v>
      </c>
      <c r="E25" s="78"/>
      <c r="F25" s="79">
        <f>MAX(F8:F21)</f>
        <v>27.066800000000001</v>
      </c>
      <c r="G25" s="78"/>
      <c r="H25" s="79">
        <f>MAX(H8:H21)</f>
        <v>56.485399999999998</v>
      </c>
      <c r="I25" s="78"/>
      <c r="J25" s="79">
        <f>MAX(J8:J21)</f>
        <v>89.287199999999999</v>
      </c>
      <c r="K25" s="78"/>
      <c r="L25" s="79">
        <f>MAX(L8:L21)</f>
        <v>38.031300000000002</v>
      </c>
      <c r="M25" s="78"/>
      <c r="N25" s="79">
        <f>MAX(N8:N21)</f>
        <v>17.660599999999999</v>
      </c>
      <c r="O25" s="78"/>
      <c r="P25" s="79">
        <f>MAX(P8:P21)</f>
        <v>17.222799999999999</v>
      </c>
      <c r="Q25" s="78"/>
      <c r="R25" s="79">
        <f>MAX(R8:R21)</f>
        <v>20.711200000000002</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44445</v>
      </c>
      <c r="C8" s="65">
        <f>VLOOKUP($A8,'Return Data'!$B$7:$R$2843,4,0)</f>
        <v>265.13</v>
      </c>
      <c r="D8" s="65">
        <f>VLOOKUP($A8,'Return Data'!$B$7:$R$2843,10,0)</f>
        <v>12.4194</v>
      </c>
      <c r="E8" s="66">
        <f t="shared" ref="E8:E13" si="0">RANK(D8,D$8:D$13,0)</f>
        <v>4</v>
      </c>
      <c r="F8" s="65">
        <f>VLOOKUP($A8,'Return Data'!$B$7:$R$2843,11,0)</f>
        <v>27.105799999999999</v>
      </c>
      <c r="G8" s="66">
        <f t="shared" ref="G8:G13" si="1">RANK(F8,F$8:F$13,0)</f>
        <v>2</v>
      </c>
      <c r="H8" s="65">
        <f>VLOOKUP($A8,'Return Data'!$B$7:$R$2843,12,0)</f>
        <v>38.030999999999999</v>
      </c>
      <c r="I8" s="66">
        <f t="shared" ref="I8:I13" si="2">RANK(H8,H$8:H$13,0)</f>
        <v>4</v>
      </c>
      <c r="J8" s="65">
        <f>VLOOKUP($A8,'Return Data'!$B$7:$R$2843,13,0)</f>
        <v>54.5227</v>
      </c>
      <c r="K8" s="66">
        <f t="shared" ref="K8:K13" si="3">RANK(J8,J$8:J$13,0)</f>
        <v>5</v>
      </c>
      <c r="L8" s="65">
        <f>VLOOKUP($A8,'Return Data'!$B$7:$R$2843,17,0)</f>
        <v>29.6614</v>
      </c>
      <c r="M8" s="66">
        <f>RANK(L8,L$8:L$13,0)</f>
        <v>4</v>
      </c>
      <c r="N8" s="65">
        <f>VLOOKUP($A8,'Return Data'!$B$7:$R$2843,14,0)</f>
        <v>13.097899999999999</v>
      </c>
      <c r="O8" s="66">
        <f>RANK(N8,N$8:N$13,0)</f>
        <v>4</v>
      </c>
      <c r="P8" s="65">
        <f>VLOOKUP($A8,'Return Data'!$B$7:$R$2843,15,0)</f>
        <v>11.489800000000001</v>
      </c>
      <c r="Q8" s="66">
        <f>RANK(P8,P$8:P$13,0)</f>
        <v>5</v>
      </c>
      <c r="R8" s="65">
        <f>VLOOKUP($A8,'Return Data'!$B$7:$R$2843,16,0)</f>
        <v>12.4802</v>
      </c>
      <c r="S8" s="67">
        <f t="shared" ref="S8:S13" si="4">RANK(R8,R$8:R$13,0)</f>
        <v>6</v>
      </c>
    </row>
    <row r="9" spans="1:20" x14ac:dyDescent="0.3">
      <c r="A9" s="63" t="s">
        <v>767</v>
      </c>
      <c r="B9" s="64">
        <f>VLOOKUP($A9,'Return Data'!$B$7:$R$2843,3,0)</f>
        <v>44445</v>
      </c>
      <c r="C9" s="65">
        <f>VLOOKUP($A9,'Return Data'!$B$7:$R$2843,4,0)</f>
        <v>26.36</v>
      </c>
      <c r="D9" s="65">
        <f>VLOOKUP($A9,'Return Data'!$B$7:$R$2843,10,0)</f>
        <v>13.5228</v>
      </c>
      <c r="E9" s="66">
        <f t="shared" si="0"/>
        <v>3</v>
      </c>
      <c r="F9" s="65">
        <f>VLOOKUP($A9,'Return Data'!$B$7:$R$2843,11,0)</f>
        <v>22.376999999999999</v>
      </c>
      <c r="G9" s="66">
        <f t="shared" si="1"/>
        <v>3</v>
      </c>
      <c r="H9" s="65">
        <f>VLOOKUP($A9,'Return Data'!$B$7:$R$2843,12,0)</f>
        <v>45.3142</v>
      </c>
      <c r="I9" s="66">
        <f t="shared" si="2"/>
        <v>1</v>
      </c>
      <c r="J9" s="65">
        <f>VLOOKUP($A9,'Return Data'!$B$7:$R$2843,13,0)</f>
        <v>68.005099999999999</v>
      </c>
      <c r="K9" s="66">
        <f t="shared" si="3"/>
        <v>2</v>
      </c>
      <c r="L9" s="65">
        <f>VLOOKUP($A9,'Return Data'!$B$7:$R$2843,17,0)</f>
        <v>27.793800000000001</v>
      </c>
      <c r="M9" s="66">
        <f>RANK(L9,L$8:L$13,0)</f>
        <v>5</v>
      </c>
      <c r="N9" s="65">
        <f>VLOOKUP($A9,'Return Data'!$B$7:$R$2843,14,0)</f>
        <v>13.0055</v>
      </c>
      <c r="O9" s="66">
        <f>RANK(N9,N$8:N$13,0)</f>
        <v>5</v>
      </c>
      <c r="P9" s="65">
        <f>VLOOKUP($A9,'Return Data'!$B$7:$R$2843,15,0)</f>
        <v>13.1942</v>
      </c>
      <c r="Q9" s="66">
        <f>RANK(P9,P$8:P$13,0)</f>
        <v>4</v>
      </c>
      <c r="R9" s="65">
        <f>VLOOKUP($A9,'Return Data'!$B$7:$R$2843,16,0)</f>
        <v>14.168200000000001</v>
      </c>
      <c r="S9" s="67">
        <f t="shared" si="4"/>
        <v>5</v>
      </c>
    </row>
    <row r="10" spans="1:20" x14ac:dyDescent="0.3">
      <c r="A10" s="63" t="s">
        <v>768</v>
      </c>
      <c r="B10" s="64">
        <f>VLOOKUP($A10,'Return Data'!$B$7:$R$2843,3,0)</f>
        <v>44445</v>
      </c>
      <c r="C10" s="65">
        <f>VLOOKUP($A10,'Return Data'!$B$7:$R$2843,4,0)</f>
        <v>17.350000000000001</v>
      </c>
      <c r="D10" s="65">
        <f>VLOOKUP($A10,'Return Data'!$B$7:$R$2843,10,0)</f>
        <v>11.647399999999999</v>
      </c>
      <c r="E10" s="66">
        <f t="shared" si="0"/>
        <v>5</v>
      </c>
      <c r="F10" s="65">
        <f>VLOOKUP($A10,'Return Data'!$B$7:$R$2843,11,0)</f>
        <v>19.326000000000001</v>
      </c>
      <c r="G10" s="66">
        <f t="shared" si="1"/>
        <v>6</v>
      </c>
      <c r="H10" s="65">
        <f>VLOOKUP($A10,'Return Data'!$B$7:$R$2843,12,0)</f>
        <v>30.353100000000001</v>
      </c>
      <c r="I10" s="66">
        <f t="shared" si="2"/>
        <v>6</v>
      </c>
      <c r="J10" s="65">
        <f>VLOOKUP($A10,'Return Data'!$B$7:$R$2843,13,0)</f>
        <v>48.290599999999998</v>
      </c>
      <c r="K10" s="66">
        <f t="shared" si="3"/>
        <v>6</v>
      </c>
      <c r="L10" s="65"/>
      <c r="M10" s="66"/>
      <c r="N10" s="65"/>
      <c r="O10" s="66"/>
      <c r="P10" s="65"/>
      <c r="Q10" s="66"/>
      <c r="R10" s="65">
        <f>VLOOKUP($A10,'Return Data'!$B$7:$R$2843,16,0)</f>
        <v>22.525500000000001</v>
      </c>
      <c r="S10" s="67">
        <f t="shared" si="4"/>
        <v>1</v>
      </c>
    </row>
    <row r="11" spans="1:20" x14ac:dyDescent="0.3">
      <c r="A11" s="63" t="s">
        <v>771</v>
      </c>
      <c r="B11" s="64">
        <f>VLOOKUP($A11,'Return Data'!$B$7:$R$2843,3,0)</f>
        <v>44445</v>
      </c>
      <c r="C11" s="65">
        <f>VLOOKUP($A11,'Return Data'!$B$7:$R$2843,4,0)</f>
        <v>90.27</v>
      </c>
      <c r="D11" s="65">
        <f>VLOOKUP($A11,'Return Data'!$B$7:$R$2843,10,0)</f>
        <v>14.3527</v>
      </c>
      <c r="E11" s="66">
        <f t="shared" si="0"/>
        <v>2</v>
      </c>
      <c r="F11" s="65">
        <f>VLOOKUP($A11,'Return Data'!$B$7:$R$2843,11,0)</f>
        <v>21.97</v>
      </c>
      <c r="G11" s="66">
        <f t="shared" si="1"/>
        <v>4</v>
      </c>
      <c r="H11" s="65">
        <f>VLOOKUP($A11,'Return Data'!$B$7:$R$2843,12,0)</f>
        <v>38.027500000000003</v>
      </c>
      <c r="I11" s="66">
        <f t="shared" si="2"/>
        <v>5</v>
      </c>
      <c r="J11" s="65">
        <f>VLOOKUP($A11,'Return Data'!$B$7:$R$2843,13,0)</f>
        <v>59.375</v>
      </c>
      <c r="K11" s="66">
        <f t="shared" si="3"/>
        <v>4</v>
      </c>
      <c r="L11" s="65">
        <f>VLOOKUP($A11,'Return Data'!$B$7:$R$2843,17,0)</f>
        <v>32.703899999999997</v>
      </c>
      <c r="M11" s="66">
        <f>RANK(L11,L$8:L$13,0)</f>
        <v>1</v>
      </c>
      <c r="N11" s="65">
        <f>VLOOKUP($A11,'Return Data'!$B$7:$R$2843,14,0)</f>
        <v>16.6341</v>
      </c>
      <c r="O11" s="66">
        <f>RANK(N11,N$8:N$13,0)</f>
        <v>3</v>
      </c>
      <c r="P11" s="65">
        <f>VLOOKUP($A11,'Return Data'!$B$7:$R$2843,15,0)</f>
        <v>17.1114</v>
      </c>
      <c r="Q11" s="66">
        <f>RANK(P11,P$8:P$13,0)</f>
        <v>1</v>
      </c>
      <c r="R11" s="65">
        <f>VLOOKUP($A11,'Return Data'!$B$7:$R$2843,16,0)</f>
        <v>15.1769</v>
      </c>
      <c r="S11" s="67">
        <f t="shared" si="4"/>
        <v>3</v>
      </c>
    </row>
    <row r="12" spans="1:20" x14ac:dyDescent="0.3">
      <c r="A12" s="63" t="s">
        <v>773</v>
      </c>
      <c r="B12" s="64">
        <f>VLOOKUP($A12,'Return Data'!$B$7:$R$2843,3,0)</f>
        <v>44445</v>
      </c>
      <c r="C12" s="65">
        <f>VLOOKUP($A12,'Return Data'!$B$7:$R$2843,4,0)</f>
        <v>81.591700000000003</v>
      </c>
      <c r="D12" s="65">
        <f>VLOOKUP($A12,'Return Data'!$B$7:$R$2843,10,0)</f>
        <v>10.514900000000001</v>
      </c>
      <c r="E12" s="66">
        <f t="shared" si="0"/>
        <v>6</v>
      </c>
      <c r="F12" s="65">
        <f>VLOOKUP($A12,'Return Data'!$B$7:$R$2843,11,0)</f>
        <v>21.504100000000001</v>
      </c>
      <c r="G12" s="66">
        <f t="shared" si="1"/>
        <v>5</v>
      </c>
      <c r="H12" s="65">
        <f>VLOOKUP($A12,'Return Data'!$B$7:$R$2843,12,0)</f>
        <v>44.200600000000001</v>
      </c>
      <c r="I12" s="66">
        <f t="shared" si="2"/>
        <v>3</v>
      </c>
      <c r="J12" s="65">
        <f>VLOOKUP($A12,'Return Data'!$B$7:$R$2843,13,0)</f>
        <v>70.684299999999993</v>
      </c>
      <c r="K12" s="66">
        <f t="shared" si="3"/>
        <v>1</v>
      </c>
      <c r="L12" s="65">
        <f>VLOOKUP($A12,'Return Data'!$B$7:$R$2843,17,0)</f>
        <v>32.320599999999999</v>
      </c>
      <c r="M12" s="66">
        <f>RANK(L12,L$8:L$13,0)</f>
        <v>2</v>
      </c>
      <c r="N12" s="65">
        <f>VLOOKUP($A12,'Return Data'!$B$7:$R$2843,14,0)</f>
        <v>18.036799999999999</v>
      </c>
      <c r="O12" s="66">
        <f>RANK(N12,N$8:N$13,0)</f>
        <v>1</v>
      </c>
      <c r="P12" s="65">
        <f>VLOOKUP($A12,'Return Data'!$B$7:$R$2843,15,0)</f>
        <v>16.111899999999999</v>
      </c>
      <c r="Q12" s="66">
        <f>RANK(P12,P$8:P$13,0)</f>
        <v>3</v>
      </c>
      <c r="R12" s="65">
        <f>VLOOKUP($A12,'Return Data'!$B$7:$R$2843,16,0)</f>
        <v>15.4811</v>
      </c>
      <c r="S12" s="67">
        <f t="shared" si="4"/>
        <v>2</v>
      </c>
    </row>
    <row r="13" spans="1:20" x14ac:dyDescent="0.3">
      <c r="A13" s="63" t="s">
        <v>774</v>
      </c>
      <c r="B13" s="64">
        <f>VLOOKUP($A13,'Return Data'!$B$7:$R$2843,3,0)</f>
        <v>44445</v>
      </c>
      <c r="C13" s="65">
        <f>VLOOKUP($A13,'Return Data'!$B$7:$R$2843,4,0)</f>
        <v>113.17619999999999</v>
      </c>
      <c r="D13" s="65">
        <f>VLOOKUP($A13,'Return Data'!$B$7:$R$2843,10,0)</f>
        <v>16.763200000000001</v>
      </c>
      <c r="E13" s="66">
        <f t="shared" si="0"/>
        <v>1</v>
      </c>
      <c r="F13" s="65">
        <f>VLOOKUP($A13,'Return Data'!$B$7:$R$2843,11,0)</f>
        <v>28.648900000000001</v>
      </c>
      <c r="G13" s="66">
        <f t="shared" si="1"/>
        <v>1</v>
      </c>
      <c r="H13" s="65">
        <f>VLOOKUP($A13,'Return Data'!$B$7:$R$2843,12,0)</f>
        <v>44.6051</v>
      </c>
      <c r="I13" s="66">
        <f t="shared" si="2"/>
        <v>2</v>
      </c>
      <c r="J13" s="65">
        <f>VLOOKUP($A13,'Return Data'!$B$7:$R$2843,13,0)</f>
        <v>63.426400000000001</v>
      </c>
      <c r="K13" s="66">
        <f t="shared" si="3"/>
        <v>3</v>
      </c>
      <c r="L13" s="65">
        <f>VLOOKUP($A13,'Return Data'!$B$7:$R$2843,17,0)</f>
        <v>31.284199999999998</v>
      </c>
      <c r="M13" s="66">
        <f>RANK(L13,L$8:L$13,0)</f>
        <v>3</v>
      </c>
      <c r="N13" s="65">
        <f>VLOOKUP($A13,'Return Data'!$B$7:$R$2843,14,0)</f>
        <v>17.583200000000001</v>
      </c>
      <c r="O13" s="66">
        <f>RANK(N13,N$8:N$13,0)</f>
        <v>2</v>
      </c>
      <c r="P13" s="65">
        <f>VLOOKUP($A13,'Return Data'!$B$7:$R$2843,15,0)</f>
        <v>16.3626</v>
      </c>
      <c r="Q13" s="66">
        <f>RANK(P13,P$8:P$13,0)</f>
        <v>2</v>
      </c>
      <c r="R13" s="65">
        <f>VLOOKUP($A13,'Return Data'!$B$7:$R$2843,16,0)</f>
        <v>14.5442</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13.2034</v>
      </c>
      <c r="E15" s="74"/>
      <c r="F15" s="75">
        <f>AVERAGE(F8:F13)</f>
        <v>23.488633333333329</v>
      </c>
      <c r="G15" s="74"/>
      <c r="H15" s="75">
        <f>AVERAGE(H8:H13)</f>
        <v>40.088583333333332</v>
      </c>
      <c r="I15" s="74"/>
      <c r="J15" s="75">
        <f>AVERAGE(J8:J13)</f>
        <v>60.717350000000003</v>
      </c>
      <c r="K15" s="74"/>
      <c r="L15" s="75">
        <f>AVERAGE(L8:L13)</f>
        <v>30.752779999999994</v>
      </c>
      <c r="M15" s="74"/>
      <c r="N15" s="75">
        <f>AVERAGE(N8:N13)</f>
        <v>15.6715</v>
      </c>
      <c r="O15" s="74"/>
      <c r="P15" s="75">
        <f>AVERAGE(P8:P13)</f>
        <v>14.853980000000002</v>
      </c>
      <c r="Q15" s="74"/>
      <c r="R15" s="75">
        <f>AVERAGE(R8:R13)</f>
        <v>15.729350000000002</v>
      </c>
      <c r="S15" s="76"/>
    </row>
    <row r="16" spans="1:20" x14ac:dyDescent="0.3">
      <c r="A16" s="73" t="s">
        <v>28</v>
      </c>
      <c r="B16" s="74"/>
      <c r="C16" s="74"/>
      <c r="D16" s="75">
        <f>MIN(D8:D13)</f>
        <v>10.514900000000001</v>
      </c>
      <c r="E16" s="74"/>
      <c r="F16" s="75">
        <f>MIN(F8:F13)</f>
        <v>19.326000000000001</v>
      </c>
      <c r="G16" s="74"/>
      <c r="H16" s="75">
        <f>MIN(H8:H13)</f>
        <v>30.353100000000001</v>
      </c>
      <c r="I16" s="74"/>
      <c r="J16" s="75">
        <f>MIN(J8:J13)</f>
        <v>48.290599999999998</v>
      </c>
      <c r="K16" s="74"/>
      <c r="L16" s="75">
        <f>MIN(L8:L13)</f>
        <v>27.793800000000001</v>
      </c>
      <c r="M16" s="74"/>
      <c r="N16" s="75">
        <f>MIN(N8:N13)</f>
        <v>13.0055</v>
      </c>
      <c r="O16" s="74"/>
      <c r="P16" s="75">
        <f>MIN(P8:P13)</f>
        <v>11.489800000000001</v>
      </c>
      <c r="Q16" s="74"/>
      <c r="R16" s="75">
        <f>MIN(R8:R13)</f>
        <v>12.4802</v>
      </c>
      <c r="S16" s="76"/>
    </row>
    <row r="17" spans="1:19" ht="15" thickBot="1" x14ac:dyDescent="0.35">
      <c r="A17" s="77" t="s">
        <v>29</v>
      </c>
      <c r="B17" s="78"/>
      <c r="C17" s="78"/>
      <c r="D17" s="79">
        <f>MAX(D8:D13)</f>
        <v>16.763200000000001</v>
      </c>
      <c r="E17" s="78"/>
      <c r="F17" s="79">
        <f>MAX(F8:F13)</f>
        <v>28.648900000000001</v>
      </c>
      <c r="G17" s="78"/>
      <c r="H17" s="79">
        <f>MAX(H8:H13)</f>
        <v>45.3142</v>
      </c>
      <c r="I17" s="78"/>
      <c r="J17" s="79">
        <f>MAX(J8:J13)</f>
        <v>70.684299999999993</v>
      </c>
      <c r="K17" s="78"/>
      <c r="L17" s="79">
        <f>MAX(L8:L13)</f>
        <v>32.703899999999997</v>
      </c>
      <c r="M17" s="78"/>
      <c r="N17" s="79">
        <f>MAX(N8:N13)</f>
        <v>18.036799999999999</v>
      </c>
      <c r="O17" s="78"/>
      <c r="P17" s="79">
        <f>MAX(P8:P13)</f>
        <v>17.1114</v>
      </c>
      <c r="Q17" s="78"/>
      <c r="R17" s="79">
        <f>MAX(R8:R13)</f>
        <v>22.525500000000001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44445</v>
      </c>
      <c r="C8" s="65">
        <f>VLOOKUP($A8,'Return Data'!$B$7:$R$2843,4,0)</f>
        <v>248.68</v>
      </c>
      <c r="D8" s="65">
        <f>VLOOKUP($A8,'Return Data'!$B$7:$R$2843,10,0)</f>
        <v>12.240500000000001</v>
      </c>
      <c r="E8" s="66">
        <f t="shared" ref="E8:E13" si="0">RANK(D8,D$8:D$13,0)</f>
        <v>4</v>
      </c>
      <c r="F8" s="65">
        <f>VLOOKUP($A8,'Return Data'!$B$7:$R$2843,11,0)</f>
        <v>26.715900000000001</v>
      </c>
      <c r="G8" s="66">
        <f t="shared" ref="G8:G13" si="1">RANK(F8,F$8:F$13,0)</f>
        <v>2</v>
      </c>
      <c r="H8" s="65">
        <f>VLOOKUP($A8,'Return Data'!$B$7:$R$2843,12,0)</f>
        <v>37.377099999999999</v>
      </c>
      <c r="I8" s="66">
        <f t="shared" ref="I8:I13" si="2">RANK(H8,H$8:H$13,0)</f>
        <v>5</v>
      </c>
      <c r="J8" s="65">
        <f>VLOOKUP($A8,'Return Data'!$B$7:$R$2843,13,0)</f>
        <v>53.5062</v>
      </c>
      <c r="K8" s="66">
        <f t="shared" ref="K8:K13" si="3">RANK(J8,J$8:J$13,0)</f>
        <v>5</v>
      </c>
      <c r="L8" s="65">
        <f>VLOOKUP($A8,'Return Data'!$B$7:$R$2843,17,0)</f>
        <v>28.8123</v>
      </c>
      <c r="M8" s="66">
        <f>RANK(L8,L$8:L$13,0)</f>
        <v>4</v>
      </c>
      <c r="N8" s="65">
        <f>VLOOKUP($A8,'Return Data'!$B$7:$R$2843,14,0)</f>
        <v>12.345800000000001</v>
      </c>
      <c r="O8" s="66">
        <f>RANK(N8,N$8:N$13,0)</f>
        <v>4</v>
      </c>
      <c r="P8" s="65">
        <f>VLOOKUP($A8,'Return Data'!$B$7:$R$2843,15,0)</f>
        <v>10.6968</v>
      </c>
      <c r="Q8" s="66">
        <f>RANK(P8,P$8:P$13,0)</f>
        <v>5</v>
      </c>
      <c r="R8" s="65">
        <f>VLOOKUP($A8,'Return Data'!$B$7:$R$2843,16,0)</f>
        <v>18.877800000000001</v>
      </c>
      <c r="S8" s="67">
        <f t="shared" ref="S8:S13" si="4">RANK(R8,R$8:R$13,0)</f>
        <v>2</v>
      </c>
    </row>
    <row r="9" spans="1:20" x14ac:dyDescent="0.3">
      <c r="A9" s="63" t="s">
        <v>766</v>
      </c>
      <c r="B9" s="64">
        <f>VLOOKUP($A9,'Return Data'!$B$7:$R$2843,3,0)</f>
        <v>44445</v>
      </c>
      <c r="C9" s="65">
        <f>VLOOKUP($A9,'Return Data'!$B$7:$R$2843,4,0)</f>
        <v>24.93</v>
      </c>
      <c r="D9" s="65">
        <f>VLOOKUP($A9,'Return Data'!$B$7:$R$2843,10,0)</f>
        <v>13.215299999999999</v>
      </c>
      <c r="E9" s="66">
        <f t="shared" si="0"/>
        <v>3</v>
      </c>
      <c r="F9" s="65">
        <f>VLOOKUP($A9,'Return Data'!$B$7:$R$2843,11,0)</f>
        <v>21.788</v>
      </c>
      <c r="G9" s="66">
        <f t="shared" si="1"/>
        <v>3</v>
      </c>
      <c r="H9" s="65">
        <f>VLOOKUP($A9,'Return Data'!$B$7:$R$2843,12,0)</f>
        <v>44.270800000000001</v>
      </c>
      <c r="I9" s="66">
        <f t="shared" si="2"/>
        <v>1</v>
      </c>
      <c r="J9" s="65">
        <f>VLOOKUP($A9,'Return Data'!$B$7:$R$2843,13,0)</f>
        <v>66.421899999999994</v>
      </c>
      <c r="K9" s="66">
        <f t="shared" si="3"/>
        <v>2</v>
      </c>
      <c r="L9" s="65">
        <f>VLOOKUP($A9,'Return Data'!$B$7:$R$2843,17,0)</f>
        <v>26.699400000000001</v>
      </c>
      <c r="M9" s="66">
        <f>RANK(L9,L$8:L$13,0)</f>
        <v>5</v>
      </c>
      <c r="N9" s="65">
        <f>VLOOKUP($A9,'Return Data'!$B$7:$R$2843,14,0)</f>
        <v>12.061400000000001</v>
      </c>
      <c r="O9" s="66">
        <f>RANK(N9,N$8:N$13,0)</f>
        <v>5</v>
      </c>
      <c r="P9" s="65">
        <f>VLOOKUP($A9,'Return Data'!$B$7:$R$2843,15,0)</f>
        <v>12.2897</v>
      </c>
      <c r="Q9" s="66">
        <f>RANK(P9,P$8:P$13,0)</f>
        <v>4</v>
      </c>
      <c r="R9" s="65">
        <f>VLOOKUP($A9,'Return Data'!$B$7:$R$2843,16,0)</f>
        <v>13.301</v>
      </c>
      <c r="S9" s="67">
        <f t="shared" si="4"/>
        <v>6</v>
      </c>
    </row>
    <row r="10" spans="1:20" x14ac:dyDescent="0.3">
      <c r="A10" s="63" t="s">
        <v>769</v>
      </c>
      <c r="B10" s="64">
        <f>VLOOKUP($A10,'Return Data'!$B$7:$R$2843,3,0)</f>
        <v>44445</v>
      </c>
      <c r="C10" s="65">
        <f>VLOOKUP($A10,'Return Data'!$B$7:$R$2843,4,0)</f>
        <v>16.72</v>
      </c>
      <c r="D10" s="65">
        <f>VLOOKUP($A10,'Return Data'!$B$7:$R$2843,10,0)</f>
        <v>11.3924</v>
      </c>
      <c r="E10" s="66">
        <f t="shared" si="0"/>
        <v>5</v>
      </c>
      <c r="F10" s="65">
        <f>VLOOKUP($A10,'Return Data'!$B$7:$R$2843,11,0)</f>
        <v>18.75</v>
      </c>
      <c r="G10" s="66">
        <f t="shared" si="1"/>
        <v>6</v>
      </c>
      <c r="H10" s="65">
        <f>VLOOKUP($A10,'Return Data'!$B$7:$R$2843,12,0)</f>
        <v>29.411799999999999</v>
      </c>
      <c r="I10" s="66">
        <f t="shared" si="2"/>
        <v>6</v>
      </c>
      <c r="J10" s="65">
        <f>VLOOKUP($A10,'Return Data'!$B$7:$R$2843,13,0)</f>
        <v>46.924399999999999</v>
      </c>
      <c r="K10" s="66">
        <f t="shared" si="3"/>
        <v>6</v>
      </c>
      <c r="L10" s="65"/>
      <c r="M10" s="66"/>
      <c r="N10" s="65"/>
      <c r="O10" s="66"/>
      <c r="P10" s="65"/>
      <c r="Q10" s="66"/>
      <c r="R10" s="65">
        <f>VLOOKUP($A10,'Return Data'!$B$7:$R$2843,16,0)</f>
        <v>20.866</v>
      </c>
      <c r="S10" s="67">
        <f t="shared" si="4"/>
        <v>1</v>
      </c>
    </row>
    <row r="11" spans="1:20" x14ac:dyDescent="0.3">
      <c r="A11" s="63" t="s">
        <v>770</v>
      </c>
      <c r="B11" s="64">
        <f>VLOOKUP($A11,'Return Data'!$B$7:$R$2843,3,0)</f>
        <v>44445</v>
      </c>
      <c r="C11" s="65">
        <f>VLOOKUP($A11,'Return Data'!$B$7:$R$2843,4,0)</f>
        <v>86.3</v>
      </c>
      <c r="D11" s="65">
        <f>VLOOKUP($A11,'Return Data'!$B$7:$R$2843,10,0)</f>
        <v>14.213900000000001</v>
      </c>
      <c r="E11" s="66">
        <f t="shared" si="0"/>
        <v>2</v>
      </c>
      <c r="F11" s="65">
        <f>VLOOKUP($A11,'Return Data'!$B$7:$R$2843,11,0)</f>
        <v>21.686399999999999</v>
      </c>
      <c r="G11" s="66">
        <f t="shared" si="1"/>
        <v>4</v>
      </c>
      <c r="H11" s="65">
        <f>VLOOKUP($A11,'Return Data'!$B$7:$R$2843,12,0)</f>
        <v>37.5518</v>
      </c>
      <c r="I11" s="66">
        <f t="shared" si="2"/>
        <v>4</v>
      </c>
      <c r="J11" s="65">
        <f>VLOOKUP($A11,'Return Data'!$B$7:$R$2843,13,0)</f>
        <v>58.639699999999998</v>
      </c>
      <c r="K11" s="66">
        <f t="shared" si="3"/>
        <v>4</v>
      </c>
      <c r="L11" s="65">
        <f>VLOOKUP($A11,'Return Data'!$B$7:$R$2843,17,0)</f>
        <v>32.042299999999997</v>
      </c>
      <c r="M11" s="66">
        <f>RANK(L11,L$8:L$13,0)</f>
        <v>1</v>
      </c>
      <c r="N11" s="65">
        <f>VLOOKUP($A11,'Return Data'!$B$7:$R$2843,14,0)</f>
        <v>15.948499999999999</v>
      </c>
      <c r="O11" s="66">
        <f>RANK(N11,N$8:N$13,0)</f>
        <v>3</v>
      </c>
      <c r="P11" s="65">
        <f>VLOOKUP($A11,'Return Data'!$B$7:$R$2843,15,0)</f>
        <v>16.5276</v>
      </c>
      <c r="Q11" s="66">
        <f>RANK(P11,P$8:P$13,0)</f>
        <v>1</v>
      </c>
      <c r="R11" s="65">
        <f>VLOOKUP($A11,'Return Data'!$B$7:$R$2843,16,0)</f>
        <v>13.5983</v>
      </c>
      <c r="S11" s="67">
        <f t="shared" si="4"/>
        <v>5</v>
      </c>
    </row>
    <row r="12" spans="1:20" x14ac:dyDescent="0.3">
      <c r="A12" s="63" t="s">
        <v>772</v>
      </c>
      <c r="B12" s="64">
        <f>VLOOKUP($A12,'Return Data'!$B$7:$R$2843,3,0)</f>
        <v>44445</v>
      </c>
      <c r="C12" s="65">
        <f>VLOOKUP($A12,'Return Data'!$B$7:$R$2843,4,0)</f>
        <v>76.872</v>
      </c>
      <c r="D12" s="65">
        <f>VLOOKUP($A12,'Return Data'!$B$7:$R$2843,10,0)</f>
        <v>10.317</v>
      </c>
      <c r="E12" s="66">
        <f t="shared" si="0"/>
        <v>6</v>
      </c>
      <c r="F12" s="65">
        <f>VLOOKUP($A12,'Return Data'!$B$7:$R$2843,11,0)</f>
        <v>21.0703</v>
      </c>
      <c r="G12" s="66">
        <f t="shared" si="1"/>
        <v>5</v>
      </c>
      <c r="H12" s="65">
        <f>VLOOKUP($A12,'Return Data'!$B$7:$R$2843,12,0)</f>
        <v>43.390099999999997</v>
      </c>
      <c r="I12" s="66">
        <f t="shared" si="2"/>
        <v>3</v>
      </c>
      <c r="J12" s="65">
        <f>VLOOKUP($A12,'Return Data'!$B$7:$R$2843,13,0)</f>
        <v>69.307400000000001</v>
      </c>
      <c r="K12" s="66">
        <f t="shared" si="3"/>
        <v>1</v>
      </c>
      <c r="L12" s="65">
        <f>VLOOKUP($A12,'Return Data'!$B$7:$R$2843,17,0)</f>
        <v>31.094899999999999</v>
      </c>
      <c r="M12" s="66">
        <f>RANK(L12,L$8:L$13,0)</f>
        <v>2</v>
      </c>
      <c r="N12" s="65">
        <f>VLOOKUP($A12,'Return Data'!$B$7:$R$2843,14,0)</f>
        <v>17.0731</v>
      </c>
      <c r="O12" s="66">
        <f>RANK(N12,N$8:N$13,0)</f>
        <v>1</v>
      </c>
      <c r="P12" s="65">
        <f>VLOOKUP($A12,'Return Data'!$B$7:$R$2843,15,0)</f>
        <v>15.213200000000001</v>
      </c>
      <c r="Q12" s="66">
        <f>RANK(P12,P$8:P$13,0)</f>
        <v>3</v>
      </c>
      <c r="R12" s="65">
        <f>VLOOKUP($A12,'Return Data'!$B$7:$R$2843,16,0)</f>
        <v>14.2448</v>
      </c>
      <c r="S12" s="67">
        <f t="shared" si="4"/>
        <v>4</v>
      </c>
    </row>
    <row r="13" spans="1:20" x14ac:dyDescent="0.3">
      <c r="A13" s="63" t="s">
        <v>775</v>
      </c>
      <c r="B13" s="64">
        <f>VLOOKUP($A13,'Return Data'!$B$7:$R$2843,3,0)</f>
        <v>44445</v>
      </c>
      <c r="C13" s="65">
        <f>VLOOKUP($A13,'Return Data'!$B$7:$R$2843,4,0)</f>
        <v>107.3485</v>
      </c>
      <c r="D13" s="65">
        <f>VLOOKUP($A13,'Return Data'!$B$7:$R$2843,10,0)</f>
        <v>16.59</v>
      </c>
      <c r="E13" s="66">
        <f t="shared" si="0"/>
        <v>1</v>
      </c>
      <c r="F13" s="65">
        <f>VLOOKUP($A13,'Return Data'!$B$7:$R$2843,11,0)</f>
        <v>28.2758</v>
      </c>
      <c r="G13" s="66">
        <f t="shared" si="1"/>
        <v>1</v>
      </c>
      <c r="H13" s="65">
        <f>VLOOKUP($A13,'Return Data'!$B$7:$R$2843,12,0)</f>
        <v>43.979300000000002</v>
      </c>
      <c r="I13" s="66">
        <f t="shared" si="2"/>
        <v>2</v>
      </c>
      <c r="J13" s="65">
        <f>VLOOKUP($A13,'Return Data'!$B$7:$R$2843,13,0)</f>
        <v>62.486800000000002</v>
      </c>
      <c r="K13" s="66">
        <f t="shared" si="3"/>
        <v>3</v>
      </c>
      <c r="L13" s="65">
        <f>VLOOKUP($A13,'Return Data'!$B$7:$R$2843,17,0)</f>
        <v>30.5534</v>
      </c>
      <c r="M13" s="66">
        <f>RANK(L13,L$8:L$13,0)</f>
        <v>3</v>
      </c>
      <c r="N13" s="65">
        <f>VLOOKUP($A13,'Return Data'!$B$7:$R$2843,14,0)</f>
        <v>16.9025</v>
      </c>
      <c r="O13" s="66">
        <f>RANK(N13,N$8:N$13,0)</f>
        <v>2</v>
      </c>
      <c r="P13" s="65">
        <f>VLOOKUP($A13,'Return Data'!$B$7:$R$2843,15,0)</f>
        <v>15.6629</v>
      </c>
      <c r="Q13" s="66">
        <f>RANK(P13,P$8:P$13,0)</f>
        <v>2</v>
      </c>
      <c r="R13" s="65">
        <f>VLOOKUP($A13,'Return Data'!$B$7:$R$2843,16,0)</f>
        <v>15.617000000000001</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12.99485</v>
      </c>
      <c r="E15" s="74"/>
      <c r="F15" s="75">
        <f>AVERAGE(F8:F13)</f>
        <v>23.047733333333337</v>
      </c>
      <c r="G15" s="74"/>
      <c r="H15" s="75">
        <f>AVERAGE(H8:H13)</f>
        <v>39.330149999999996</v>
      </c>
      <c r="I15" s="74"/>
      <c r="J15" s="75">
        <f>AVERAGE(J8:J13)</f>
        <v>59.547733333333333</v>
      </c>
      <c r="K15" s="74"/>
      <c r="L15" s="75">
        <f>AVERAGE(L8:L13)</f>
        <v>29.84046</v>
      </c>
      <c r="M15" s="74"/>
      <c r="N15" s="75">
        <f>AVERAGE(N8:N13)</f>
        <v>14.86626</v>
      </c>
      <c r="O15" s="74"/>
      <c r="P15" s="75">
        <f>AVERAGE(P8:P13)</f>
        <v>14.078039999999998</v>
      </c>
      <c r="Q15" s="74"/>
      <c r="R15" s="75">
        <f>AVERAGE(R8:R13)</f>
        <v>16.084150000000001</v>
      </c>
      <c r="S15" s="76"/>
    </row>
    <row r="16" spans="1:20" x14ac:dyDescent="0.3">
      <c r="A16" s="73" t="s">
        <v>28</v>
      </c>
      <c r="B16" s="74"/>
      <c r="C16" s="74"/>
      <c r="D16" s="75">
        <f>MIN(D8:D13)</f>
        <v>10.317</v>
      </c>
      <c r="E16" s="74"/>
      <c r="F16" s="75">
        <f>MIN(F8:F13)</f>
        <v>18.75</v>
      </c>
      <c r="G16" s="74"/>
      <c r="H16" s="75">
        <f>MIN(H8:H13)</f>
        <v>29.411799999999999</v>
      </c>
      <c r="I16" s="74"/>
      <c r="J16" s="75">
        <f>MIN(J8:J13)</f>
        <v>46.924399999999999</v>
      </c>
      <c r="K16" s="74"/>
      <c r="L16" s="75">
        <f>MIN(L8:L13)</f>
        <v>26.699400000000001</v>
      </c>
      <c r="M16" s="74"/>
      <c r="N16" s="75">
        <f>MIN(N8:N13)</f>
        <v>12.061400000000001</v>
      </c>
      <c r="O16" s="74"/>
      <c r="P16" s="75">
        <f>MIN(P8:P13)</f>
        <v>10.6968</v>
      </c>
      <c r="Q16" s="74"/>
      <c r="R16" s="75">
        <f>MIN(R8:R13)</f>
        <v>13.301</v>
      </c>
      <c r="S16" s="76"/>
    </row>
    <row r="17" spans="1:19" ht="15" thickBot="1" x14ac:dyDescent="0.35">
      <c r="A17" s="77" t="s">
        <v>29</v>
      </c>
      <c r="B17" s="78"/>
      <c r="C17" s="78"/>
      <c r="D17" s="79">
        <f>MAX(D8:D13)</f>
        <v>16.59</v>
      </c>
      <c r="E17" s="78"/>
      <c r="F17" s="79">
        <f>MAX(F8:F13)</f>
        <v>28.2758</v>
      </c>
      <c r="G17" s="78"/>
      <c r="H17" s="79">
        <f>MAX(H8:H13)</f>
        <v>44.270800000000001</v>
      </c>
      <c r="I17" s="78"/>
      <c r="J17" s="79">
        <f>MAX(J8:J13)</f>
        <v>69.307400000000001</v>
      </c>
      <c r="K17" s="78"/>
      <c r="L17" s="79">
        <f>MAX(L8:L13)</f>
        <v>32.042299999999997</v>
      </c>
      <c r="M17" s="78"/>
      <c r="N17" s="79">
        <f>MAX(N8:N13)</f>
        <v>17.0731</v>
      </c>
      <c r="O17" s="78"/>
      <c r="P17" s="79">
        <f>MAX(P8:P13)</f>
        <v>16.5276</v>
      </c>
      <c r="Q17" s="78"/>
      <c r="R17" s="79">
        <f>MAX(R8:R13)</f>
        <v>20.866</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44445</v>
      </c>
      <c r="C8" s="65">
        <f>VLOOKUP($A8,'Return Data'!$B$7:$R$2843,4,0)</f>
        <v>99.117599999999996</v>
      </c>
      <c r="D8" s="65">
        <f>VLOOKUP($A8,'Return Data'!$B$7:$R$2843,10,0)</f>
        <v>12.9108</v>
      </c>
      <c r="E8" s="66">
        <f t="shared" ref="E8:E29" si="0">RANK(D8,D$8:D$29,0)</f>
        <v>10</v>
      </c>
      <c r="F8" s="65">
        <f>VLOOKUP($A8,'Return Data'!$B$7:$R$2843,11,0)</f>
        <v>19.405799999999999</v>
      </c>
      <c r="G8" s="66">
        <f t="shared" ref="G8:G29" si="1">RANK(F8,F$8:F$29,0)</f>
        <v>11</v>
      </c>
      <c r="H8" s="65">
        <f>VLOOKUP($A8,'Return Data'!$B$7:$R$2843,12,0)</f>
        <v>33.216500000000003</v>
      </c>
      <c r="I8" s="66">
        <f t="shared" ref="I8:I27" si="2">RANK(H8,H$8:H$29,0)</f>
        <v>15</v>
      </c>
      <c r="J8" s="65">
        <f>VLOOKUP($A8,'Return Data'!$B$7:$R$2843,13,0)</f>
        <v>55.073099999999997</v>
      </c>
      <c r="K8" s="66">
        <f t="shared" ref="K8:K26" si="3">RANK(J8,J$8:J$29,0)</f>
        <v>14</v>
      </c>
      <c r="L8" s="65">
        <f>VLOOKUP($A8,'Return Data'!$B$7:$R$2843,17,0)</f>
        <v>28.052900000000001</v>
      </c>
      <c r="M8" s="66">
        <f t="shared" ref="M8:M26" si="4">RANK(L8,L$8:L$29,0)</f>
        <v>11</v>
      </c>
      <c r="N8" s="65">
        <f>VLOOKUP($A8,'Return Data'!$B$7:$R$2843,14,0)</f>
        <v>16.439</v>
      </c>
      <c r="O8" s="66">
        <f t="shared" ref="O8" si="5">RANK(N8,N$8:N$29,0)</f>
        <v>9</v>
      </c>
      <c r="P8" s="65">
        <f>VLOOKUP($A8,'Return Data'!$B$7:$R$2843,15,0)</f>
        <v>14.5162</v>
      </c>
      <c r="Q8" s="66">
        <f t="shared" ref="Q8" si="6">RANK(P8,P$8:P$29,0)</f>
        <v>11</v>
      </c>
      <c r="R8" s="65">
        <f>VLOOKUP($A8,'Return Data'!$B$7:$R$2843,16,0)</f>
        <v>16.542000000000002</v>
      </c>
      <c r="S8" s="67">
        <f t="shared" ref="S8:S29" si="7">RANK(R8,R$8:R$29,0)</f>
        <v>13</v>
      </c>
    </row>
    <row r="9" spans="1:20" x14ac:dyDescent="0.3">
      <c r="A9" s="63" t="s">
        <v>821</v>
      </c>
      <c r="B9" s="64">
        <f>VLOOKUP($A9,'Return Data'!$B$7:$R$2843,3,0)</f>
        <v>44445</v>
      </c>
      <c r="C9" s="65">
        <f>VLOOKUP($A9,'Return Data'!$B$7:$R$2843,4,0)</f>
        <v>51.72</v>
      </c>
      <c r="D9" s="65">
        <f>VLOOKUP($A9,'Return Data'!$B$7:$R$2843,10,0)</f>
        <v>14.5261</v>
      </c>
      <c r="E9" s="66">
        <f t="shared" si="0"/>
        <v>4</v>
      </c>
      <c r="F9" s="65">
        <f>VLOOKUP($A9,'Return Data'!$B$7:$R$2843,11,0)</f>
        <v>20.306999999999999</v>
      </c>
      <c r="G9" s="66">
        <f t="shared" si="1"/>
        <v>6</v>
      </c>
      <c r="H9" s="65">
        <f>VLOOKUP($A9,'Return Data'!$B$7:$R$2843,12,0)</f>
        <v>33.747100000000003</v>
      </c>
      <c r="I9" s="66">
        <f t="shared" si="2"/>
        <v>14</v>
      </c>
      <c r="J9" s="65">
        <f>VLOOKUP($A9,'Return Data'!$B$7:$R$2843,13,0)</f>
        <v>59.728200000000001</v>
      </c>
      <c r="K9" s="66">
        <f t="shared" si="3"/>
        <v>10</v>
      </c>
      <c r="L9" s="65">
        <f>VLOOKUP($A9,'Return Data'!$B$7:$R$2843,17,0)</f>
        <v>32.448099999999997</v>
      </c>
      <c r="M9" s="66">
        <f t="shared" si="4"/>
        <v>5</v>
      </c>
      <c r="N9" s="65">
        <f>VLOOKUP($A9,'Return Data'!$B$7:$R$2843,14,0)</f>
        <v>18.407599999999999</v>
      </c>
      <c r="O9" s="66">
        <f t="shared" ref="O9:O27" si="8">RANK(N9,N$8:N$29,0)</f>
        <v>5</v>
      </c>
      <c r="P9" s="65">
        <f>VLOOKUP($A9,'Return Data'!$B$7:$R$2843,15,0)</f>
        <v>19.4587</v>
      </c>
      <c r="Q9" s="66">
        <f t="shared" ref="Q9:Q27" si="9">RANK(P9,P$8:P$29,0)</f>
        <v>1</v>
      </c>
      <c r="R9" s="65">
        <f>VLOOKUP($A9,'Return Data'!$B$7:$R$2843,16,0)</f>
        <v>18.711300000000001</v>
      </c>
      <c r="S9" s="67">
        <f t="shared" si="7"/>
        <v>8</v>
      </c>
    </row>
    <row r="10" spans="1:20" x14ac:dyDescent="0.3">
      <c r="A10" s="63" t="s">
        <v>823</v>
      </c>
      <c r="B10" s="64">
        <f>VLOOKUP($A10,'Return Data'!$B$7:$R$2843,3,0)</f>
        <v>44445</v>
      </c>
      <c r="C10" s="65">
        <f>VLOOKUP($A10,'Return Data'!$B$7:$R$2843,4,0)</f>
        <v>15.374000000000001</v>
      </c>
      <c r="D10" s="65">
        <f>VLOOKUP($A10,'Return Data'!$B$7:$R$2843,10,0)</f>
        <v>12.0717</v>
      </c>
      <c r="E10" s="66">
        <f t="shared" si="0"/>
        <v>13</v>
      </c>
      <c r="F10" s="65">
        <f>VLOOKUP($A10,'Return Data'!$B$7:$R$2843,11,0)</f>
        <v>17.197700000000001</v>
      </c>
      <c r="G10" s="66">
        <f t="shared" si="1"/>
        <v>16</v>
      </c>
      <c r="H10" s="65">
        <f>VLOOKUP($A10,'Return Data'!$B$7:$R$2843,12,0)</f>
        <v>30.0457</v>
      </c>
      <c r="I10" s="66">
        <f t="shared" si="2"/>
        <v>18</v>
      </c>
      <c r="J10" s="65">
        <f>VLOOKUP($A10,'Return Data'!$B$7:$R$2843,13,0)</f>
        <v>51.512799999999999</v>
      </c>
      <c r="K10" s="66">
        <f t="shared" si="3"/>
        <v>17</v>
      </c>
      <c r="L10" s="65">
        <f>VLOOKUP($A10,'Return Data'!$B$7:$R$2843,17,0)</f>
        <v>27.325199999999999</v>
      </c>
      <c r="M10" s="66">
        <f t="shared" si="4"/>
        <v>14</v>
      </c>
      <c r="N10" s="65">
        <f>VLOOKUP($A10,'Return Data'!$B$7:$R$2843,14,0)</f>
        <v>16.381</v>
      </c>
      <c r="O10" s="66">
        <f t="shared" si="8"/>
        <v>10</v>
      </c>
      <c r="P10" s="65"/>
      <c r="Q10" s="66"/>
      <c r="R10" s="65">
        <f>VLOOKUP($A10,'Return Data'!$B$7:$R$2843,16,0)</f>
        <v>11.5946</v>
      </c>
      <c r="S10" s="67">
        <f t="shared" si="7"/>
        <v>22</v>
      </c>
    </row>
    <row r="11" spans="1:20" x14ac:dyDescent="0.3">
      <c r="A11" s="63" t="s">
        <v>825</v>
      </c>
      <c r="B11" s="64">
        <f>VLOOKUP($A11,'Return Data'!$B$7:$R$2843,3,0)</f>
        <v>44445</v>
      </c>
      <c r="C11" s="65">
        <f>VLOOKUP($A11,'Return Data'!$B$7:$R$2843,4,0)</f>
        <v>37.725999999999999</v>
      </c>
      <c r="D11" s="65">
        <f>VLOOKUP($A11,'Return Data'!$B$7:$R$2843,10,0)</f>
        <v>12.2898</v>
      </c>
      <c r="E11" s="66">
        <f t="shared" si="0"/>
        <v>11</v>
      </c>
      <c r="F11" s="65">
        <f>VLOOKUP($A11,'Return Data'!$B$7:$R$2843,11,0)</f>
        <v>19.803100000000001</v>
      </c>
      <c r="G11" s="66">
        <f t="shared" si="1"/>
        <v>9</v>
      </c>
      <c r="H11" s="65">
        <f>VLOOKUP($A11,'Return Data'!$B$7:$R$2843,12,0)</f>
        <v>32.140099999999997</v>
      </c>
      <c r="I11" s="66">
        <f t="shared" si="2"/>
        <v>16</v>
      </c>
      <c r="J11" s="65">
        <f>VLOOKUP($A11,'Return Data'!$B$7:$R$2843,13,0)</f>
        <v>53.62</v>
      </c>
      <c r="K11" s="66">
        <f t="shared" si="3"/>
        <v>15</v>
      </c>
      <c r="L11" s="65">
        <f>VLOOKUP($A11,'Return Data'!$B$7:$R$2843,17,0)</f>
        <v>27.7302</v>
      </c>
      <c r="M11" s="66">
        <f t="shared" si="4"/>
        <v>13</v>
      </c>
      <c r="N11" s="65">
        <f>VLOOKUP($A11,'Return Data'!$B$7:$R$2843,14,0)</f>
        <v>15.4686</v>
      </c>
      <c r="O11" s="66">
        <f t="shared" si="8"/>
        <v>13</v>
      </c>
      <c r="P11" s="65">
        <f>VLOOKUP($A11,'Return Data'!$B$7:$R$2843,15,0)</f>
        <v>12.9156</v>
      </c>
      <c r="Q11" s="66">
        <f t="shared" si="9"/>
        <v>13</v>
      </c>
      <c r="R11" s="65">
        <f>VLOOKUP($A11,'Return Data'!$B$7:$R$2843,16,0)</f>
        <v>15.158899999999999</v>
      </c>
      <c r="S11" s="67">
        <f t="shared" si="7"/>
        <v>16</v>
      </c>
    </row>
    <row r="12" spans="1:20" x14ac:dyDescent="0.3">
      <c r="A12" s="63" t="s">
        <v>828</v>
      </c>
      <c r="B12" s="64">
        <f>VLOOKUP($A12,'Return Data'!$B$7:$R$2843,3,0)</f>
        <v>44445</v>
      </c>
      <c r="C12" s="65">
        <f>VLOOKUP($A12,'Return Data'!$B$7:$R$2843,4,0)</f>
        <v>69.848100000000002</v>
      </c>
      <c r="D12" s="65">
        <f>VLOOKUP($A12,'Return Data'!$B$7:$R$2843,10,0)</f>
        <v>9.0466999999999995</v>
      </c>
      <c r="E12" s="66">
        <f t="shared" si="0"/>
        <v>18</v>
      </c>
      <c r="F12" s="65">
        <f>VLOOKUP($A12,'Return Data'!$B$7:$R$2843,11,0)</f>
        <v>18.112300000000001</v>
      </c>
      <c r="G12" s="66">
        <f t="shared" si="1"/>
        <v>15</v>
      </c>
      <c r="H12" s="65">
        <f>VLOOKUP($A12,'Return Data'!$B$7:$R$2843,12,0)</f>
        <v>42.606499999999997</v>
      </c>
      <c r="I12" s="66">
        <f t="shared" si="2"/>
        <v>3</v>
      </c>
      <c r="J12" s="65">
        <f>VLOOKUP($A12,'Return Data'!$B$7:$R$2843,13,0)</f>
        <v>73.268799999999999</v>
      </c>
      <c r="K12" s="66">
        <f t="shared" si="3"/>
        <v>1</v>
      </c>
      <c r="L12" s="65">
        <f>VLOOKUP($A12,'Return Data'!$B$7:$R$2843,17,0)</f>
        <v>30.064900000000002</v>
      </c>
      <c r="M12" s="66">
        <f t="shared" si="4"/>
        <v>8</v>
      </c>
      <c r="N12" s="65">
        <f>VLOOKUP($A12,'Return Data'!$B$7:$R$2843,14,0)</f>
        <v>18.258600000000001</v>
      </c>
      <c r="O12" s="66">
        <f t="shared" si="8"/>
        <v>6</v>
      </c>
      <c r="P12" s="65">
        <f>VLOOKUP($A12,'Return Data'!$B$7:$R$2843,15,0)</f>
        <v>15.513999999999999</v>
      </c>
      <c r="Q12" s="66">
        <f t="shared" si="9"/>
        <v>8</v>
      </c>
      <c r="R12" s="65">
        <f>VLOOKUP($A12,'Return Data'!$B$7:$R$2843,16,0)</f>
        <v>19.732500000000002</v>
      </c>
      <c r="S12" s="67">
        <f t="shared" si="7"/>
        <v>6</v>
      </c>
    </row>
    <row r="13" spans="1:20" x14ac:dyDescent="0.3">
      <c r="A13" s="63" t="s">
        <v>830</v>
      </c>
      <c r="B13" s="64">
        <f>VLOOKUP($A13,'Return Data'!$B$7:$R$2843,3,0)</f>
        <v>44445</v>
      </c>
      <c r="C13" s="65">
        <f>VLOOKUP($A13,'Return Data'!$B$7:$R$2843,4,0)</f>
        <v>113.545</v>
      </c>
      <c r="D13" s="65">
        <f>VLOOKUP($A13,'Return Data'!$B$7:$R$2843,10,0)</f>
        <v>9.0206</v>
      </c>
      <c r="E13" s="66">
        <f t="shared" si="0"/>
        <v>20</v>
      </c>
      <c r="F13" s="65">
        <f>VLOOKUP($A13,'Return Data'!$B$7:$R$2843,11,0)</f>
        <v>16.3216</v>
      </c>
      <c r="G13" s="66">
        <f t="shared" si="1"/>
        <v>17</v>
      </c>
      <c r="H13" s="65">
        <f>VLOOKUP($A13,'Return Data'!$B$7:$R$2843,12,0)</f>
        <v>39.2438</v>
      </c>
      <c r="I13" s="66">
        <f t="shared" si="2"/>
        <v>9</v>
      </c>
      <c r="J13" s="65">
        <f>VLOOKUP($A13,'Return Data'!$B$7:$R$2843,13,0)</f>
        <v>56.879899999999999</v>
      </c>
      <c r="K13" s="66">
        <f t="shared" si="3"/>
        <v>13</v>
      </c>
      <c r="L13" s="65">
        <f>VLOOKUP($A13,'Return Data'!$B$7:$R$2843,17,0)</f>
        <v>21.982500000000002</v>
      </c>
      <c r="M13" s="66">
        <f t="shared" si="4"/>
        <v>17</v>
      </c>
      <c r="N13" s="65">
        <f>VLOOKUP($A13,'Return Data'!$B$7:$R$2843,14,0)</f>
        <v>11.296099999999999</v>
      </c>
      <c r="O13" s="66">
        <f t="shared" si="8"/>
        <v>16</v>
      </c>
      <c r="P13" s="65">
        <f>VLOOKUP($A13,'Return Data'!$B$7:$R$2843,15,0)</f>
        <v>10.746499999999999</v>
      </c>
      <c r="Q13" s="66">
        <f t="shared" si="9"/>
        <v>15</v>
      </c>
      <c r="R13" s="65">
        <f>VLOOKUP($A13,'Return Data'!$B$7:$R$2843,16,0)</f>
        <v>12.8317</v>
      </c>
      <c r="S13" s="67">
        <f t="shared" si="7"/>
        <v>20</v>
      </c>
    </row>
    <row r="14" spans="1:20" x14ac:dyDescent="0.3">
      <c r="A14" s="63" t="s">
        <v>833</v>
      </c>
      <c r="B14" s="64">
        <f>VLOOKUP($A14,'Return Data'!$B$7:$R$2843,3,0)</f>
        <v>44445</v>
      </c>
      <c r="C14" s="65">
        <f>VLOOKUP($A14,'Return Data'!$B$7:$R$2843,4,0)</f>
        <v>52.5</v>
      </c>
      <c r="D14" s="65">
        <f>VLOOKUP($A14,'Return Data'!$B$7:$R$2843,10,0)</f>
        <v>12.275399999999999</v>
      </c>
      <c r="E14" s="66">
        <f t="shared" si="0"/>
        <v>12</v>
      </c>
      <c r="F14" s="65">
        <f>VLOOKUP($A14,'Return Data'!$B$7:$R$2843,11,0)</f>
        <v>20.0274</v>
      </c>
      <c r="G14" s="66">
        <f t="shared" si="1"/>
        <v>7</v>
      </c>
      <c r="H14" s="65">
        <f>VLOOKUP($A14,'Return Data'!$B$7:$R$2843,12,0)</f>
        <v>39.331200000000003</v>
      </c>
      <c r="I14" s="66">
        <f t="shared" si="2"/>
        <v>8</v>
      </c>
      <c r="J14" s="65">
        <f>VLOOKUP($A14,'Return Data'!$B$7:$R$2843,13,0)</f>
        <v>56.997599999999998</v>
      </c>
      <c r="K14" s="66">
        <f t="shared" si="3"/>
        <v>11</v>
      </c>
      <c r="L14" s="65">
        <f>VLOOKUP($A14,'Return Data'!$B$7:$R$2843,17,0)</f>
        <v>31.214500000000001</v>
      </c>
      <c r="M14" s="66">
        <f t="shared" si="4"/>
        <v>7</v>
      </c>
      <c r="N14" s="65">
        <f>VLOOKUP($A14,'Return Data'!$B$7:$R$2843,14,0)</f>
        <v>15.9092</v>
      </c>
      <c r="O14" s="66">
        <f t="shared" si="8"/>
        <v>12</v>
      </c>
      <c r="P14" s="65">
        <f>VLOOKUP($A14,'Return Data'!$B$7:$R$2843,15,0)</f>
        <v>14.4458</v>
      </c>
      <c r="Q14" s="66">
        <f t="shared" si="9"/>
        <v>12</v>
      </c>
      <c r="R14" s="65">
        <f>VLOOKUP($A14,'Return Data'!$B$7:$R$2843,16,0)</f>
        <v>15.2517</v>
      </c>
      <c r="S14" s="67">
        <f t="shared" si="7"/>
        <v>15</v>
      </c>
    </row>
    <row r="15" spans="1:20" x14ac:dyDescent="0.3">
      <c r="A15" s="63" t="s">
        <v>834</v>
      </c>
      <c r="B15" s="64">
        <f>VLOOKUP($A15,'Return Data'!$B$7:$R$2843,3,0)</f>
        <v>44445</v>
      </c>
      <c r="C15" s="65">
        <f>VLOOKUP($A15,'Return Data'!$B$7:$R$2843,4,0)</f>
        <v>15.81</v>
      </c>
      <c r="D15" s="65">
        <f>VLOOKUP($A15,'Return Data'!$B$7:$R$2843,10,0)</f>
        <v>13.0093</v>
      </c>
      <c r="E15" s="66">
        <f t="shared" si="0"/>
        <v>9</v>
      </c>
      <c r="F15" s="65">
        <f>VLOOKUP($A15,'Return Data'!$B$7:$R$2843,11,0)</f>
        <v>18.3383</v>
      </c>
      <c r="G15" s="66">
        <f t="shared" si="1"/>
        <v>12</v>
      </c>
      <c r="H15" s="65">
        <f>VLOOKUP($A15,'Return Data'!$B$7:$R$2843,12,0)</f>
        <v>30.230599999999999</v>
      </c>
      <c r="I15" s="66">
        <f t="shared" si="2"/>
        <v>17</v>
      </c>
      <c r="J15" s="65">
        <f>VLOOKUP($A15,'Return Data'!$B$7:$R$2843,13,0)</f>
        <v>49.574300000000001</v>
      </c>
      <c r="K15" s="66">
        <f t="shared" si="3"/>
        <v>19</v>
      </c>
      <c r="L15" s="65">
        <f>VLOOKUP($A15,'Return Data'!$B$7:$R$2843,17,0)</f>
        <v>28.020800000000001</v>
      </c>
      <c r="M15" s="66">
        <f t="shared" si="4"/>
        <v>12</v>
      </c>
      <c r="N15" s="65">
        <f>VLOOKUP($A15,'Return Data'!$B$7:$R$2843,14,0)</f>
        <v>14.313000000000001</v>
      </c>
      <c r="O15" s="66">
        <f t="shared" si="8"/>
        <v>14</v>
      </c>
      <c r="P15" s="65"/>
      <c r="Q15" s="66"/>
      <c r="R15" s="65">
        <f>VLOOKUP($A15,'Return Data'!$B$7:$R$2843,16,0)</f>
        <v>12.7912</v>
      </c>
      <c r="S15" s="67">
        <f t="shared" si="7"/>
        <v>21</v>
      </c>
    </row>
    <row r="16" spans="1:20" x14ac:dyDescent="0.3">
      <c r="A16" s="63" t="s">
        <v>836</v>
      </c>
      <c r="B16" s="64">
        <f>VLOOKUP($A16,'Return Data'!$B$7:$R$2843,3,0)</f>
        <v>44445</v>
      </c>
      <c r="C16" s="65">
        <f>VLOOKUP($A16,'Return Data'!$B$7:$R$2843,4,0)</f>
        <v>59.61</v>
      </c>
      <c r="D16" s="65">
        <f>VLOOKUP($A16,'Return Data'!$B$7:$R$2843,10,0)</f>
        <v>8.9164999999999992</v>
      </c>
      <c r="E16" s="66">
        <f t="shared" si="0"/>
        <v>21</v>
      </c>
      <c r="F16" s="65">
        <f>VLOOKUP($A16,'Return Data'!$B$7:$R$2843,11,0)</f>
        <v>13.542899999999999</v>
      </c>
      <c r="G16" s="66">
        <f t="shared" si="1"/>
        <v>22</v>
      </c>
      <c r="H16" s="65">
        <f>VLOOKUP($A16,'Return Data'!$B$7:$R$2843,12,0)</f>
        <v>24.1099</v>
      </c>
      <c r="I16" s="66">
        <f t="shared" si="2"/>
        <v>21</v>
      </c>
      <c r="J16" s="65">
        <f>VLOOKUP($A16,'Return Data'!$B$7:$R$2843,13,0)</f>
        <v>39.210599999999999</v>
      </c>
      <c r="K16" s="66">
        <f t="shared" si="3"/>
        <v>22</v>
      </c>
      <c r="L16" s="65">
        <f>VLOOKUP($A16,'Return Data'!$B$7:$R$2843,17,0)</f>
        <v>28.527899999999999</v>
      </c>
      <c r="M16" s="66">
        <f t="shared" si="4"/>
        <v>10</v>
      </c>
      <c r="N16" s="65">
        <f>VLOOKUP($A16,'Return Data'!$B$7:$R$2843,14,0)</f>
        <v>11.525700000000001</v>
      </c>
      <c r="O16" s="66">
        <f t="shared" si="8"/>
        <v>15</v>
      </c>
      <c r="P16" s="65">
        <f>VLOOKUP($A16,'Return Data'!$B$7:$R$2843,15,0)</f>
        <v>14.710599999999999</v>
      </c>
      <c r="Q16" s="66">
        <f t="shared" si="9"/>
        <v>10</v>
      </c>
      <c r="R16" s="65">
        <f>VLOOKUP($A16,'Return Data'!$B$7:$R$2843,16,0)</f>
        <v>13.411899999999999</v>
      </c>
      <c r="S16" s="67">
        <f t="shared" si="7"/>
        <v>19</v>
      </c>
    </row>
    <row r="17" spans="1:19" x14ac:dyDescent="0.3">
      <c r="A17" s="63" t="s">
        <v>838</v>
      </c>
      <c r="B17" s="64">
        <f>VLOOKUP($A17,'Return Data'!$B$7:$R$2843,3,0)</f>
        <v>44445</v>
      </c>
      <c r="C17" s="65">
        <f>VLOOKUP($A17,'Return Data'!$B$7:$R$2843,4,0)</f>
        <v>32.286499999999997</v>
      </c>
      <c r="D17" s="65">
        <f>VLOOKUP($A17,'Return Data'!$B$7:$R$2843,10,0)</f>
        <v>16.4892</v>
      </c>
      <c r="E17" s="66">
        <f t="shared" si="0"/>
        <v>2</v>
      </c>
      <c r="F17" s="65">
        <f>VLOOKUP($A17,'Return Data'!$B$7:$R$2843,11,0)</f>
        <v>21.633900000000001</v>
      </c>
      <c r="G17" s="66">
        <f t="shared" si="1"/>
        <v>4</v>
      </c>
      <c r="H17" s="65">
        <f>VLOOKUP($A17,'Return Data'!$B$7:$R$2843,12,0)</f>
        <v>38.369700000000002</v>
      </c>
      <c r="I17" s="66">
        <f t="shared" si="2"/>
        <v>10</v>
      </c>
      <c r="J17" s="65">
        <f>VLOOKUP($A17,'Return Data'!$B$7:$R$2843,13,0)</f>
        <v>65.468299999999999</v>
      </c>
      <c r="K17" s="66">
        <f t="shared" si="3"/>
        <v>5</v>
      </c>
      <c r="L17" s="65">
        <f>VLOOKUP($A17,'Return Data'!$B$7:$R$2843,17,0)</f>
        <v>38.317500000000003</v>
      </c>
      <c r="M17" s="66">
        <f t="shared" si="4"/>
        <v>1</v>
      </c>
      <c r="N17" s="65">
        <f>VLOOKUP($A17,'Return Data'!$B$7:$R$2843,14,0)</f>
        <v>24.521599999999999</v>
      </c>
      <c r="O17" s="66">
        <f t="shared" si="8"/>
        <v>1</v>
      </c>
      <c r="P17" s="65">
        <f>VLOOKUP($A17,'Return Data'!$B$7:$R$2843,15,0)</f>
        <v>19.4161</v>
      </c>
      <c r="Q17" s="66">
        <f t="shared" si="9"/>
        <v>2</v>
      </c>
      <c r="R17" s="65">
        <f>VLOOKUP($A17,'Return Data'!$B$7:$R$2843,16,0)</f>
        <v>18.639099999999999</v>
      </c>
      <c r="S17" s="67">
        <f t="shared" si="7"/>
        <v>9</v>
      </c>
    </row>
    <row r="18" spans="1:19" x14ac:dyDescent="0.3">
      <c r="A18" s="63" t="s">
        <v>841</v>
      </c>
      <c r="B18" s="64">
        <f>VLOOKUP($A18,'Return Data'!$B$7:$R$2843,3,0)</f>
        <v>44445</v>
      </c>
      <c r="C18" s="65">
        <f>VLOOKUP($A18,'Return Data'!$B$7:$R$2843,4,0)</f>
        <v>12.8973</v>
      </c>
      <c r="D18" s="65">
        <f>VLOOKUP($A18,'Return Data'!$B$7:$R$2843,10,0)</f>
        <v>10.685499999999999</v>
      </c>
      <c r="E18" s="66">
        <f t="shared" si="0"/>
        <v>16</v>
      </c>
      <c r="F18" s="65">
        <f>VLOOKUP($A18,'Return Data'!$B$7:$R$2843,11,0)</f>
        <v>14.449400000000001</v>
      </c>
      <c r="G18" s="66">
        <f t="shared" si="1"/>
        <v>19</v>
      </c>
      <c r="H18" s="65">
        <f>VLOOKUP($A18,'Return Data'!$B$7:$R$2843,12,0)</f>
        <v>21.570599999999999</v>
      </c>
      <c r="I18" s="66">
        <f t="shared" si="2"/>
        <v>22</v>
      </c>
      <c r="J18" s="65">
        <f>VLOOKUP($A18,'Return Data'!$B$7:$R$2843,13,0)</f>
        <v>44.5383</v>
      </c>
      <c r="K18" s="66">
        <f t="shared" si="3"/>
        <v>21</v>
      </c>
      <c r="L18" s="65">
        <f>VLOOKUP($A18,'Return Data'!$B$7:$R$2843,17,0)</f>
        <v>18.217199999999998</v>
      </c>
      <c r="M18" s="66">
        <f t="shared" si="4"/>
        <v>18</v>
      </c>
      <c r="N18" s="65">
        <f>VLOOKUP($A18,'Return Data'!$B$7:$R$2843,14,0)</f>
        <v>9.9702000000000002</v>
      </c>
      <c r="O18" s="66">
        <f t="shared" si="8"/>
        <v>17</v>
      </c>
      <c r="P18" s="65">
        <f>VLOOKUP($A18,'Return Data'!$B$7:$R$2843,15,0)</f>
        <v>10.829499999999999</v>
      </c>
      <c r="Q18" s="66">
        <f t="shared" si="9"/>
        <v>14</v>
      </c>
      <c r="R18" s="65">
        <f>VLOOKUP($A18,'Return Data'!$B$7:$R$2843,16,0)</f>
        <v>14.813700000000001</v>
      </c>
      <c r="S18" s="67">
        <f t="shared" si="7"/>
        <v>17</v>
      </c>
    </row>
    <row r="19" spans="1:19" x14ac:dyDescent="0.3">
      <c r="A19" s="63" t="s">
        <v>842</v>
      </c>
      <c r="B19" s="64">
        <f>VLOOKUP($A19,'Return Data'!$B$7:$R$2843,3,0)</f>
        <v>44445</v>
      </c>
      <c r="C19" s="65">
        <f>VLOOKUP($A19,'Return Data'!$B$7:$R$2843,4,0)</f>
        <v>16.768999999999998</v>
      </c>
      <c r="D19" s="65">
        <f>VLOOKUP($A19,'Return Data'!$B$7:$R$2843,10,0)</f>
        <v>13.0596</v>
      </c>
      <c r="E19" s="66">
        <f t="shared" si="0"/>
        <v>8</v>
      </c>
      <c r="F19" s="65">
        <f>VLOOKUP($A19,'Return Data'!$B$7:$R$2843,11,0)</f>
        <v>18.2164</v>
      </c>
      <c r="G19" s="66">
        <f t="shared" si="1"/>
        <v>13</v>
      </c>
      <c r="H19" s="65">
        <f>VLOOKUP($A19,'Return Data'!$B$7:$R$2843,12,0)</f>
        <v>37.439599999999999</v>
      </c>
      <c r="I19" s="66">
        <f t="shared" si="2"/>
        <v>12</v>
      </c>
      <c r="J19" s="65">
        <f>VLOOKUP($A19,'Return Data'!$B$7:$R$2843,13,0)</f>
        <v>60.946300000000001</v>
      </c>
      <c r="K19" s="66">
        <f t="shared" si="3"/>
        <v>8</v>
      </c>
      <c r="L19" s="65"/>
      <c r="M19" s="66"/>
      <c r="N19" s="65"/>
      <c r="O19" s="66"/>
      <c r="P19" s="65"/>
      <c r="Q19" s="66"/>
      <c r="R19" s="65">
        <f>VLOOKUP($A19,'Return Data'!$B$7:$R$2843,16,0)</f>
        <v>27.249300000000002</v>
      </c>
      <c r="S19" s="67">
        <f t="shared" si="7"/>
        <v>4</v>
      </c>
    </row>
    <row r="20" spans="1:19" x14ac:dyDescent="0.3">
      <c r="A20" s="63" t="s">
        <v>844</v>
      </c>
      <c r="B20" s="64">
        <f>VLOOKUP($A20,'Return Data'!$B$7:$R$2843,3,0)</f>
        <v>44445</v>
      </c>
      <c r="C20" s="65">
        <f>VLOOKUP($A20,'Return Data'!$B$7:$R$2843,4,0)</f>
        <v>16.811</v>
      </c>
      <c r="D20" s="65">
        <f>VLOOKUP($A20,'Return Data'!$B$7:$R$2843,10,0)</f>
        <v>10.766299999999999</v>
      </c>
      <c r="E20" s="66">
        <f t="shared" si="0"/>
        <v>15</v>
      </c>
      <c r="F20" s="65">
        <f>VLOOKUP($A20,'Return Data'!$B$7:$R$2843,11,0)</f>
        <v>16.1783</v>
      </c>
      <c r="G20" s="66">
        <f t="shared" si="1"/>
        <v>18</v>
      </c>
      <c r="H20" s="65">
        <f>VLOOKUP($A20,'Return Data'!$B$7:$R$2843,12,0)</f>
        <v>29.844799999999999</v>
      </c>
      <c r="I20" s="66">
        <f t="shared" si="2"/>
        <v>19</v>
      </c>
      <c r="J20" s="65">
        <f>VLOOKUP($A20,'Return Data'!$B$7:$R$2843,13,0)</f>
        <v>45.5246</v>
      </c>
      <c r="K20" s="66">
        <f t="shared" si="3"/>
        <v>20</v>
      </c>
      <c r="L20" s="65">
        <f>VLOOKUP($A20,'Return Data'!$B$7:$R$2843,17,0)</f>
        <v>26.866399999999999</v>
      </c>
      <c r="M20" s="66">
        <f t="shared" si="4"/>
        <v>15</v>
      </c>
      <c r="N20" s="65"/>
      <c r="O20" s="66"/>
      <c r="P20" s="65"/>
      <c r="Q20" s="66"/>
      <c r="R20" s="65">
        <f>VLOOKUP($A20,'Return Data'!$B$7:$R$2843,16,0)</f>
        <v>20.082699999999999</v>
      </c>
      <c r="S20" s="67">
        <f t="shared" si="7"/>
        <v>5</v>
      </c>
    </row>
    <row r="21" spans="1:19" x14ac:dyDescent="0.3">
      <c r="A21" s="63" t="s">
        <v>846</v>
      </c>
      <c r="B21" s="64">
        <f>VLOOKUP($A21,'Return Data'!$B$7:$R$2843,3,0)</f>
        <v>44445</v>
      </c>
      <c r="C21" s="65">
        <f>VLOOKUP($A21,'Return Data'!$B$7:$R$2843,4,0)</f>
        <v>20.097000000000001</v>
      </c>
      <c r="D21" s="65">
        <f>VLOOKUP($A21,'Return Data'!$B$7:$R$2843,10,0)</f>
        <v>15.6462</v>
      </c>
      <c r="E21" s="66">
        <f t="shared" si="0"/>
        <v>3</v>
      </c>
      <c r="F21" s="65">
        <f>VLOOKUP($A21,'Return Data'!$B$7:$R$2843,11,0)</f>
        <v>22.192499999999999</v>
      </c>
      <c r="G21" s="66">
        <f t="shared" si="1"/>
        <v>3</v>
      </c>
      <c r="H21" s="65">
        <f>VLOOKUP($A21,'Return Data'!$B$7:$R$2843,12,0)</f>
        <v>42.219200000000001</v>
      </c>
      <c r="I21" s="66">
        <f t="shared" si="2"/>
        <v>4</v>
      </c>
      <c r="J21" s="65">
        <f>VLOOKUP($A21,'Return Data'!$B$7:$R$2843,13,0)</f>
        <v>65.734800000000007</v>
      </c>
      <c r="K21" s="66">
        <f t="shared" si="3"/>
        <v>4</v>
      </c>
      <c r="L21" s="65"/>
      <c r="M21" s="66"/>
      <c r="N21" s="65"/>
      <c r="O21" s="66"/>
      <c r="P21" s="65"/>
      <c r="Q21" s="66"/>
      <c r="R21" s="65">
        <f>VLOOKUP($A21,'Return Data'!$B$7:$R$2843,16,0)</f>
        <v>35.139899999999997</v>
      </c>
      <c r="S21" s="67">
        <f t="shared" si="7"/>
        <v>1</v>
      </c>
    </row>
    <row r="22" spans="1:19" x14ac:dyDescent="0.3">
      <c r="A22" s="63" t="s">
        <v>848</v>
      </c>
      <c r="B22" s="64">
        <f>VLOOKUP($A22,'Return Data'!$B$7:$R$2843,3,0)</f>
        <v>44445</v>
      </c>
      <c r="C22" s="65">
        <f>VLOOKUP($A22,'Return Data'!$B$7:$R$2843,4,0)</f>
        <v>38.120100000000001</v>
      </c>
      <c r="D22" s="65">
        <f>VLOOKUP($A22,'Return Data'!$B$7:$R$2843,10,0)</f>
        <v>9.1921999999999997</v>
      </c>
      <c r="E22" s="66">
        <f t="shared" si="0"/>
        <v>17</v>
      </c>
      <c r="F22" s="65">
        <f>VLOOKUP($A22,'Return Data'!$B$7:$R$2843,11,0)</f>
        <v>13.5855</v>
      </c>
      <c r="G22" s="66">
        <f t="shared" si="1"/>
        <v>21</v>
      </c>
      <c r="H22" s="65">
        <f>VLOOKUP($A22,'Return Data'!$B$7:$R$2843,12,0)</f>
        <v>26.7455</v>
      </c>
      <c r="I22" s="66">
        <f t="shared" si="2"/>
        <v>20</v>
      </c>
      <c r="J22" s="65">
        <f>VLOOKUP($A22,'Return Data'!$B$7:$R$2843,13,0)</f>
        <v>50.339599999999997</v>
      </c>
      <c r="K22" s="66">
        <f t="shared" si="3"/>
        <v>18</v>
      </c>
      <c r="L22" s="65">
        <f>VLOOKUP($A22,'Return Data'!$B$7:$R$2843,17,0)</f>
        <v>28.840599999999998</v>
      </c>
      <c r="M22" s="66">
        <f t="shared" si="4"/>
        <v>9</v>
      </c>
      <c r="N22" s="65">
        <f>VLOOKUP($A22,'Return Data'!$B$7:$R$2843,14,0)</f>
        <v>17.029900000000001</v>
      </c>
      <c r="O22" s="66">
        <f t="shared" si="8"/>
        <v>8</v>
      </c>
      <c r="P22" s="65">
        <f>VLOOKUP($A22,'Return Data'!$B$7:$R$2843,15,0)</f>
        <v>15.593400000000001</v>
      </c>
      <c r="Q22" s="66">
        <f t="shared" si="9"/>
        <v>7</v>
      </c>
      <c r="R22" s="65">
        <f>VLOOKUP($A22,'Return Data'!$B$7:$R$2843,16,0)</f>
        <v>17.441800000000001</v>
      </c>
      <c r="S22" s="67">
        <f t="shared" si="7"/>
        <v>12</v>
      </c>
    </row>
    <row r="23" spans="1:19" x14ac:dyDescent="0.3">
      <c r="A23" s="63" t="s">
        <v>851</v>
      </c>
      <c r="B23" s="64">
        <f>VLOOKUP($A23,'Return Data'!$B$7:$R$2843,3,0)</f>
        <v>44445</v>
      </c>
      <c r="C23" s="65">
        <f>VLOOKUP($A23,'Return Data'!$B$7:$R$2843,4,0)</f>
        <v>80.305499999999995</v>
      </c>
      <c r="D23" s="65">
        <f>VLOOKUP($A23,'Return Data'!$B$7:$R$2843,10,0)</f>
        <v>9.0312000000000001</v>
      </c>
      <c r="E23" s="66">
        <f t="shared" si="0"/>
        <v>19</v>
      </c>
      <c r="F23" s="65">
        <f>VLOOKUP($A23,'Return Data'!$B$7:$R$2843,11,0)</f>
        <v>14.032400000000001</v>
      </c>
      <c r="G23" s="66">
        <f t="shared" si="1"/>
        <v>20</v>
      </c>
      <c r="H23" s="65">
        <f>VLOOKUP($A23,'Return Data'!$B$7:$R$2843,12,0)</f>
        <v>43.347099999999998</v>
      </c>
      <c r="I23" s="66">
        <f t="shared" si="2"/>
        <v>1</v>
      </c>
      <c r="J23" s="65">
        <f>VLOOKUP($A23,'Return Data'!$B$7:$R$2843,13,0)</f>
        <v>67.1708</v>
      </c>
      <c r="K23" s="66">
        <f t="shared" si="3"/>
        <v>2</v>
      </c>
      <c r="L23" s="65">
        <f>VLOOKUP($A23,'Return Data'!$B$7:$R$2843,17,0)</f>
        <v>34.138199999999998</v>
      </c>
      <c r="M23" s="66">
        <f t="shared" si="4"/>
        <v>4</v>
      </c>
      <c r="N23" s="65">
        <f>VLOOKUP($A23,'Return Data'!$B$7:$R$2843,14,0)</f>
        <v>17.253900000000002</v>
      </c>
      <c r="O23" s="66">
        <f t="shared" si="8"/>
        <v>7</v>
      </c>
      <c r="P23" s="65">
        <f>VLOOKUP($A23,'Return Data'!$B$7:$R$2843,15,0)</f>
        <v>15.022600000000001</v>
      </c>
      <c r="Q23" s="66">
        <f t="shared" si="9"/>
        <v>9</v>
      </c>
      <c r="R23" s="65">
        <f>VLOOKUP($A23,'Return Data'!$B$7:$R$2843,16,0)</f>
        <v>19.343800000000002</v>
      </c>
      <c r="S23" s="67">
        <f t="shared" si="7"/>
        <v>7</v>
      </c>
    </row>
    <row r="24" spans="1:19" x14ac:dyDescent="0.3">
      <c r="A24" s="63" t="s">
        <v>853</v>
      </c>
      <c r="B24" s="64">
        <f>VLOOKUP($A24,'Return Data'!$B$7:$R$2843,3,0)</f>
        <v>44445</v>
      </c>
      <c r="C24" s="65">
        <f>VLOOKUP($A24,'Return Data'!$B$7:$R$2843,4,0)</f>
        <v>115.66</v>
      </c>
      <c r="D24" s="65">
        <f>VLOOKUP($A24,'Return Data'!$B$7:$R$2843,10,0)</f>
        <v>11.7056</v>
      </c>
      <c r="E24" s="66">
        <f t="shared" si="0"/>
        <v>14</v>
      </c>
      <c r="F24" s="65">
        <f>VLOOKUP($A24,'Return Data'!$B$7:$R$2843,11,0)</f>
        <v>19.842500000000001</v>
      </c>
      <c r="G24" s="66">
        <f t="shared" si="1"/>
        <v>8</v>
      </c>
      <c r="H24" s="65">
        <f>VLOOKUP($A24,'Return Data'!$B$7:$R$2843,12,0)</f>
        <v>39.618499999999997</v>
      </c>
      <c r="I24" s="66">
        <f t="shared" si="2"/>
        <v>7</v>
      </c>
      <c r="J24" s="65">
        <f>VLOOKUP($A24,'Return Data'!$B$7:$R$2843,13,0)</f>
        <v>62.125</v>
      </c>
      <c r="K24" s="66">
        <f t="shared" si="3"/>
        <v>7</v>
      </c>
      <c r="L24" s="65">
        <f>VLOOKUP($A24,'Return Data'!$B$7:$R$2843,17,0)</f>
        <v>35.1492</v>
      </c>
      <c r="M24" s="66">
        <f t="shared" si="4"/>
        <v>3</v>
      </c>
      <c r="N24" s="65">
        <f>VLOOKUP($A24,'Return Data'!$B$7:$R$2843,14,0)</f>
        <v>20.005600000000001</v>
      </c>
      <c r="O24" s="66">
        <f t="shared" si="8"/>
        <v>2</v>
      </c>
      <c r="P24" s="65">
        <f>VLOOKUP($A24,'Return Data'!$B$7:$R$2843,15,0)</f>
        <v>16.462499999999999</v>
      </c>
      <c r="Q24" s="66">
        <f t="shared" si="9"/>
        <v>5</v>
      </c>
      <c r="R24" s="65">
        <f>VLOOKUP($A24,'Return Data'!$B$7:$R$2843,16,0)</f>
        <v>16.365600000000001</v>
      </c>
      <c r="S24" s="67">
        <f t="shared" si="7"/>
        <v>14</v>
      </c>
    </row>
    <row r="25" spans="1:19" x14ac:dyDescent="0.3">
      <c r="A25" s="63" t="s">
        <v>855</v>
      </c>
      <c r="B25" s="64">
        <f>VLOOKUP($A25,'Return Data'!$B$7:$R$2843,3,0)</f>
        <v>44445</v>
      </c>
      <c r="C25" s="65">
        <f>VLOOKUP($A25,'Return Data'!$B$7:$R$2843,4,0)</f>
        <v>54.8536</v>
      </c>
      <c r="D25" s="65">
        <f>VLOOKUP($A25,'Return Data'!$B$7:$R$2843,10,0)</f>
        <v>4.0650000000000004</v>
      </c>
      <c r="E25" s="66">
        <f t="shared" si="0"/>
        <v>22</v>
      </c>
      <c r="F25" s="65">
        <f>VLOOKUP($A25,'Return Data'!$B$7:$R$2843,11,0)</f>
        <v>23.449300000000001</v>
      </c>
      <c r="G25" s="66">
        <f t="shared" si="1"/>
        <v>1</v>
      </c>
      <c r="H25" s="65">
        <f>VLOOKUP($A25,'Return Data'!$B$7:$R$2843,12,0)</f>
        <v>42.790700000000001</v>
      </c>
      <c r="I25" s="66">
        <f t="shared" si="2"/>
        <v>2</v>
      </c>
      <c r="J25" s="65">
        <f>VLOOKUP($A25,'Return Data'!$B$7:$R$2843,13,0)</f>
        <v>66.905299999999997</v>
      </c>
      <c r="K25" s="66">
        <f t="shared" si="3"/>
        <v>3</v>
      </c>
      <c r="L25" s="65">
        <f>VLOOKUP($A25,'Return Data'!$B$7:$R$2843,17,0)</f>
        <v>35.709699999999998</v>
      </c>
      <c r="M25" s="66">
        <f t="shared" si="4"/>
        <v>2</v>
      </c>
      <c r="N25" s="65">
        <f>VLOOKUP($A25,'Return Data'!$B$7:$R$2843,14,0)</f>
        <v>18.689800000000002</v>
      </c>
      <c r="O25" s="66">
        <f t="shared" si="8"/>
        <v>4</v>
      </c>
      <c r="P25" s="65">
        <f>VLOOKUP($A25,'Return Data'!$B$7:$R$2843,15,0)</f>
        <v>16.145499999999998</v>
      </c>
      <c r="Q25" s="66">
        <f t="shared" si="9"/>
        <v>6</v>
      </c>
      <c r="R25" s="65">
        <f>VLOOKUP($A25,'Return Data'!$B$7:$R$2843,16,0)</f>
        <v>18.484500000000001</v>
      </c>
      <c r="S25" s="67">
        <f t="shared" si="7"/>
        <v>10</v>
      </c>
    </row>
    <row r="26" spans="1:19" x14ac:dyDescent="0.3">
      <c r="A26" s="63" t="s">
        <v>856</v>
      </c>
      <c r="B26" s="64">
        <f>VLOOKUP($A26,'Return Data'!$B$7:$R$2843,3,0)</f>
        <v>44445</v>
      </c>
      <c r="C26" s="65">
        <f>VLOOKUP($A26,'Return Data'!$B$7:$R$2843,4,0)</f>
        <v>251.41669999999999</v>
      </c>
      <c r="D26" s="65">
        <f>VLOOKUP($A26,'Return Data'!$B$7:$R$2843,10,0)</f>
        <v>13.7218</v>
      </c>
      <c r="E26" s="66">
        <f t="shared" si="0"/>
        <v>6</v>
      </c>
      <c r="F26" s="65">
        <f>VLOOKUP($A26,'Return Data'!$B$7:$R$2843,11,0)</f>
        <v>22.358899999999998</v>
      </c>
      <c r="G26" s="66">
        <f t="shared" si="1"/>
        <v>2</v>
      </c>
      <c r="H26" s="65">
        <f>VLOOKUP($A26,'Return Data'!$B$7:$R$2843,12,0)</f>
        <v>37.520099999999999</v>
      </c>
      <c r="I26" s="66">
        <f t="shared" si="2"/>
        <v>11</v>
      </c>
      <c r="J26" s="65">
        <f>VLOOKUP($A26,'Return Data'!$B$7:$R$2843,13,0)</f>
        <v>56.928899999999999</v>
      </c>
      <c r="K26" s="66">
        <f t="shared" si="3"/>
        <v>12</v>
      </c>
      <c r="L26" s="65">
        <f>VLOOKUP($A26,'Return Data'!$B$7:$R$2843,17,0)</f>
        <v>31.958400000000001</v>
      </c>
      <c r="M26" s="66">
        <f t="shared" si="4"/>
        <v>6</v>
      </c>
      <c r="N26" s="65">
        <f>VLOOKUP($A26,'Return Data'!$B$7:$R$2843,14,0)</f>
        <v>19.787500000000001</v>
      </c>
      <c r="O26" s="66">
        <f t="shared" si="8"/>
        <v>3</v>
      </c>
      <c r="P26" s="65">
        <f>VLOOKUP($A26,'Return Data'!$B$7:$R$2843,15,0)</f>
        <v>18.176500000000001</v>
      </c>
      <c r="Q26" s="66">
        <f t="shared" si="9"/>
        <v>3</v>
      </c>
      <c r="R26" s="65">
        <f>VLOOKUP($A26,'Return Data'!$B$7:$R$2843,16,0)</f>
        <v>17.6099</v>
      </c>
      <c r="S26" s="67">
        <f t="shared" si="7"/>
        <v>11</v>
      </c>
    </row>
    <row r="27" spans="1:19" x14ac:dyDescent="0.3">
      <c r="A27" s="63" t="s">
        <v>859</v>
      </c>
      <c r="B27" s="64">
        <f>VLOOKUP($A27,'Return Data'!$B$7:$R$2843,3,0)</f>
        <v>44445</v>
      </c>
      <c r="C27" s="65">
        <f>VLOOKUP($A27,'Return Data'!$B$7:$R$2843,4,0)</f>
        <v>292.15120000000002</v>
      </c>
      <c r="D27" s="65">
        <f>VLOOKUP($A27,'Return Data'!$B$7:$R$2843,10,0)</f>
        <v>13.656700000000001</v>
      </c>
      <c r="E27" s="66">
        <f t="shared" si="0"/>
        <v>7</v>
      </c>
      <c r="F27" s="65">
        <f>VLOOKUP($A27,'Return Data'!$B$7:$R$2843,11,0)</f>
        <v>18.210999999999999</v>
      </c>
      <c r="G27" s="66">
        <f t="shared" si="1"/>
        <v>14</v>
      </c>
      <c r="H27" s="65">
        <f>VLOOKUP($A27,'Return Data'!$B$7:$R$2843,12,0)</f>
        <v>34.725099999999998</v>
      </c>
      <c r="I27" s="66">
        <f t="shared" si="2"/>
        <v>13</v>
      </c>
      <c r="J27" s="65">
        <f>VLOOKUP($A27,'Return Data'!$B$7:$R$2843,13,0)</f>
        <v>53.415300000000002</v>
      </c>
      <c r="K27" s="66">
        <f t="shared" ref="K27" si="10">RANK(J27,J$8:J$29,0)</f>
        <v>16</v>
      </c>
      <c r="L27" s="65">
        <f>VLOOKUP($A27,'Return Data'!$B$7:$R$2843,17,0)</f>
        <v>26.365400000000001</v>
      </c>
      <c r="M27" s="66">
        <f t="shared" ref="M27" si="11">RANK(L27,L$8:L$29,0)</f>
        <v>16</v>
      </c>
      <c r="N27" s="65">
        <f>VLOOKUP($A27,'Return Data'!$B$7:$R$2843,14,0)</f>
        <v>16.056699999999999</v>
      </c>
      <c r="O27" s="66">
        <f t="shared" si="8"/>
        <v>11</v>
      </c>
      <c r="P27" s="65">
        <f>VLOOKUP($A27,'Return Data'!$B$7:$R$2843,15,0)</f>
        <v>16.557200000000002</v>
      </c>
      <c r="Q27" s="66">
        <f t="shared" si="9"/>
        <v>4</v>
      </c>
      <c r="R27" s="65">
        <f>VLOOKUP($A27,'Return Data'!$B$7:$R$2843,16,0)</f>
        <v>14.322100000000001</v>
      </c>
      <c r="S27" s="67">
        <f t="shared" si="7"/>
        <v>18</v>
      </c>
    </row>
    <row r="28" spans="1:19" x14ac:dyDescent="0.3">
      <c r="A28" s="63" t="s">
        <v>860</v>
      </c>
      <c r="B28" s="64">
        <f>VLOOKUP($A28,'Return Data'!$B$7:$R$2843,3,0)</f>
        <v>44445</v>
      </c>
      <c r="C28" s="65">
        <f>VLOOKUP($A28,'Return Data'!$B$7:$R$2843,4,0)</f>
        <v>15.573499999999999</v>
      </c>
      <c r="D28" s="65">
        <f>VLOOKUP($A28,'Return Data'!$B$7:$R$2843,10,0)</f>
        <v>13.899699999999999</v>
      </c>
      <c r="E28" s="66">
        <f t="shared" si="0"/>
        <v>5</v>
      </c>
      <c r="F28" s="65">
        <f>VLOOKUP($A28,'Return Data'!$B$7:$R$2843,11,0)</f>
        <v>21.202100000000002</v>
      </c>
      <c r="G28" s="66">
        <f t="shared" si="1"/>
        <v>5</v>
      </c>
      <c r="H28" s="65">
        <f>VLOOKUP($A28,'Return Data'!$B$7:$R$2843,12,0)</f>
        <v>41.182000000000002</v>
      </c>
      <c r="I28" s="66">
        <f t="shared" ref="I28" si="12">RANK(H28,H$8:H$29,0)</f>
        <v>5</v>
      </c>
      <c r="J28" s="65">
        <f>VLOOKUP($A28,'Return Data'!$B$7:$R$2843,13,0)</f>
        <v>64.140600000000006</v>
      </c>
      <c r="K28" s="66">
        <f t="shared" ref="K28:K29" si="13">RANK(J28,J$8:J$29,0)</f>
        <v>6</v>
      </c>
      <c r="L28" s="65"/>
      <c r="M28" s="66"/>
      <c r="N28" s="65"/>
      <c r="O28" s="66"/>
      <c r="P28" s="65"/>
      <c r="Q28" s="66"/>
      <c r="R28" s="65">
        <f>VLOOKUP($A28,'Return Data'!$B$7:$R$2843,16,0)</f>
        <v>28.691299999999998</v>
      </c>
      <c r="S28" s="67">
        <f t="shared" si="7"/>
        <v>3</v>
      </c>
    </row>
    <row r="29" spans="1:19" x14ac:dyDescent="0.3">
      <c r="A29" s="63" t="s">
        <v>862</v>
      </c>
      <c r="B29" s="64">
        <f>VLOOKUP($A29,'Return Data'!$B$7:$R$2843,3,0)</f>
        <v>44445</v>
      </c>
      <c r="C29" s="65">
        <f>VLOOKUP($A29,'Return Data'!$B$7:$R$2843,4,0)</f>
        <v>18.190000000000001</v>
      </c>
      <c r="D29" s="65">
        <f>VLOOKUP($A29,'Return Data'!$B$7:$R$2843,10,0)</f>
        <v>16.677399999999999</v>
      </c>
      <c r="E29" s="66">
        <f t="shared" si="0"/>
        <v>1</v>
      </c>
      <c r="F29" s="65">
        <f>VLOOKUP($A29,'Return Data'!$B$7:$R$2843,11,0)</f>
        <v>19.592400000000001</v>
      </c>
      <c r="G29" s="66">
        <f t="shared" si="1"/>
        <v>10</v>
      </c>
      <c r="H29" s="65">
        <f>VLOOKUP($A29,'Return Data'!$B$7:$R$2843,12,0)</f>
        <v>39.8155</v>
      </c>
      <c r="I29" s="66">
        <f>RANK(H29,H$8:H$29,0)</f>
        <v>6</v>
      </c>
      <c r="J29" s="65">
        <f>VLOOKUP($A29,'Return Data'!$B$7:$R$2843,13,0)</f>
        <v>60.4056</v>
      </c>
      <c r="K29" s="66">
        <f t="shared" si="13"/>
        <v>9</v>
      </c>
      <c r="L29" s="65"/>
      <c r="M29" s="66"/>
      <c r="N29" s="65"/>
      <c r="O29" s="66"/>
      <c r="P29" s="65"/>
      <c r="Q29" s="66"/>
      <c r="R29" s="65">
        <f>VLOOKUP($A29,'Return Data'!$B$7:$R$2843,16,0)</f>
        <v>33.136600000000001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11.939240909090909</v>
      </c>
      <c r="E31" s="74"/>
      <c r="F31" s="75">
        <f>AVERAGE(F8:F29)</f>
        <v>18.545486363636368</v>
      </c>
      <c r="G31" s="74"/>
      <c r="H31" s="75">
        <f>AVERAGE(H8:H29)</f>
        <v>35.448172727272727</v>
      </c>
      <c r="I31" s="74"/>
      <c r="J31" s="75">
        <f>AVERAGE(J8:J29)</f>
        <v>57.250395454545462</v>
      </c>
      <c r="K31" s="74"/>
      <c r="L31" s="75">
        <f>AVERAGE(L8:L29)</f>
        <v>29.496088888888885</v>
      </c>
      <c r="M31" s="74"/>
      <c r="N31" s="75">
        <f>AVERAGE(N8:N29)</f>
        <v>16.547882352941176</v>
      </c>
      <c r="O31" s="74"/>
      <c r="P31" s="75">
        <f>AVERAGE(P8:P29)</f>
        <v>15.367380000000001</v>
      </c>
      <c r="Q31" s="74"/>
      <c r="R31" s="75">
        <f>AVERAGE(R8:R29)</f>
        <v>18.970277272727269</v>
      </c>
      <c r="S31" s="76"/>
    </row>
    <row r="32" spans="1:19" x14ac:dyDescent="0.3">
      <c r="A32" s="73" t="s">
        <v>28</v>
      </c>
      <c r="B32" s="74"/>
      <c r="C32" s="74"/>
      <c r="D32" s="75">
        <f>MIN(D8:D29)</f>
        <v>4.0650000000000004</v>
      </c>
      <c r="E32" s="74"/>
      <c r="F32" s="75">
        <f>MIN(F8:F29)</f>
        <v>13.542899999999999</v>
      </c>
      <c r="G32" s="74"/>
      <c r="H32" s="75">
        <f>MIN(H8:H29)</f>
        <v>21.570599999999999</v>
      </c>
      <c r="I32" s="74"/>
      <c r="J32" s="75">
        <f>MIN(J8:J29)</f>
        <v>39.210599999999999</v>
      </c>
      <c r="K32" s="74"/>
      <c r="L32" s="75">
        <f>MIN(L8:L29)</f>
        <v>18.217199999999998</v>
      </c>
      <c r="M32" s="74"/>
      <c r="N32" s="75">
        <f>MIN(N8:N29)</f>
        <v>9.9702000000000002</v>
      </c>
      <c r="O32" s="74"/>
      <c r="P32" s="75">
        <f>MIN(P8:P29)</f>
        <v>10.746499999999999</v>
      </c>
      <c r="Q32" s="74"/>
      <c r="R32" s="75">
        <f>MIN(R8:R29)</f>
        <v>11.5946</v>
      </c>
      <c r="S32" s="76"/>
    </row>
    <row r="33" spans="1:19" ht="15" thickBot="1" x14ac:dyDescent="0.35">
      <c r="A33" s="77" t="s">
        <v>29</v>
      </c>
      <c r="B33" s="78"/>
      <c r="C33" s="78"/>
      <c r="D33" s="79">
        <f>MAX(D8:D29)</f>
        <v>16.677399999999999</v>
      </c>
      <c r="E33" s="78"/>
      <c r="F33" s="79">
        <f>MAX(F8:F29)</f>
        <v>23.449300000000001</v>
      </c>
      <c r="G33" s="78"/>
      <c r="H33" s="79">
        <f>MAX(H8:H29)</f>
        <v>43.347099999999998</v>
      </c>
      <c r="I33" s="78"/>
      <c r="J33" s="79">
        <f>MAX(J8:J29)</f>
        <v>73.268799999999999</v>
      </c>
      <c r="K33" s="78"/>
      <c r="L33" s="79">
        <f>MAX(L8:L29)</f>
        <v>38.317500000000003</v>
      </c>
      <c r="M33" s="78"/>
      <c r="N33" s="79">
        <f>MAX(N8:N29)</f>
        <v>24.521599999999999</v>
      </c>
      <c r="O33" s="78"/>
      <c r="P33" s="79">
        <f>MAX(P8:P29)</f>
        <v>19.4587</v>
      </c>
      <c r="Q33" s="78"/>
      <c r="R33" s="79">
        <f>MAX(R8:R29)</f>
        <v>35.139899999999997</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44445</v>
      </c>
      <c r="C8" s="65">
        <f>VLOOKUP($A8,'Return Data'!$B$7:$R$2843,4,0)</f>
        <v>91.283299999999997</v>
      </c>
      <c r="D8" s="65">
        <f>VLOOKUP($A8,'Return Data'!$B$7:$R$2843,10,0)</f>
        <v>12.6557</v>
      </c>
      <c r="E8" s="66">
        <f t="shared" ref="E8:E29" si="0">RANK(D8,D$8:D$29,0)</f>
        <v>9</v>
      </c>
      <c r="F8" s="65">
        <f>VLOOKUP($A8,'Return Data'!$B$7:$R$2843,11,0)</f>
        <v>18.884899999999998</v>
      </c>
      <c r="G8" s="66">
        <f t="shared" ref="G8:G29" si="1">RANK(F8,F$8:F$29,0)</f>
        <v>11</v>
      </c>
      <c r="H8" s="65">
        <f>VLOOKUP($A8,'Return Data'!$B$7:$R$2843,12,0)</f>
        <v>32.352600000000002</v>
      </c>
      <c r="I8" s="66">
        <f t="shared" ref="I8:I27" si="2">RANK(H8,H$8:H$29,0)</f>
        <v>15</v>
      </c>
      <c r="J8" s="65">
        <f>VLOOKUP($A8,'Return Data'!$B$7:$R$2843,13,0)</f>
        <v>53.698399999999999</v>
      </c>
      <c r="K8" s="66">
        <f t="shared" ref="K8:K18" si="3">RANK(J8,J$8:J$29,0)</f>
        <v>14</v>
      </c>
      <c r="L8" s="65">
        <f>VLOOKUP($A8,'Return Data'!$B$7:$R$2843,17,0)</f>
        <v>26.9208</v>
      </c>
      <c r="M8" s="66">
        <f t="shared" ref="M8:M18" si="4">RANK(L8,L$8:L$29,0)</f>
        <v>10</v>
      </c>
      <c r="N8" s="65">
        <f>VLOOKUP($A8,'Return Data'!$B$7:$R$2843,14,0)</f>
        <v>15.414</v>
      </c>
      <c r="O8" s="66">
        <f t="shared" ref="O8:O14" si="5">RANK(N8,N$8:N$29,0)</f>
        <v>9</v>
      </c>
      <c r="P8" s="65">
        <f>VLOOKUP($A8,'Return Data'!$B$7:$R$2843,15,0)</f>
        <v>13.3604</v>
      </c>
      <c r="Q8" s="66">
        <f>RANK(P8,P$8:P$29,0)</f>
        <v>10</v>
      </c>
      <c r="R8" s="65">
        <f>VLOOKUP($A8,'Return Data'!$B$7:$R$2843,16,0)</f>
        <v>14.942399999999999</v>
      </c>
      <c r="S8" s="67">
        <f t="shared" ref="S8:S29" si="6">RANK(R8,R$8:R$29,0)</f>
        <v>12</v>
      </c>
    </row>
    <row r="9" spans="1:20" x14ac:dyDescent="0.3">
      <c r="A9" s="63" t="s">
        <v>822</v>
      </c>
      <c r="B9" s="64">
        <f>VLOOKUP($A9,'Return Data'!$B$7:$R$2843,3,0)</f>
        <v>44445</v>
      </c>
      <c r="C9" s="65">
        <f>VLOOKUP($A9,'Return Data'!$B$7:$R$2843,4,0)</f>
        <v>46.57</v>
      </c>
      <c r="D9" s="65">
        <f>VLOOKUP($A9,'Return Data'!$B$7:$R$2843,10,0)</f>
        <v>14.1701</v>
      </c>
      <c r="E9" s="66">
        <f t="shared" si="0"/>
        <v>4</v>
      </c>
      <c r="F9" s="65">
        <f>VLOOKUP($A9,'Return Data'!$B$7:$R$2843,11,0)</f>
        <v>19.625</v>
      </c>
      <c r="G9" s="66">
        <f t="shared" si="1"/>
        <v>6</v>
      </c>
      <c r="H9" s="65">
        <f>VLOOKUP($A9,'Return Data'!$B$7:$R$2843,12,0)</f>
        <v>32.640300000000003</v>
      </c>
      <c r="I9" s="66">
        <f t="shared" si="2"/>
        <v>14</v>
      </c>
      <c r="J9" s="65">
        <f>VLOOKUP($A9,'Return Data'!$B$7:$R$2843,13,0)</f>
        <v>57.917900000000003</v>
      </c>
      <c r="K9" s="66">
        <f t="shared" si="3"/>
        <v>10</v>
      </c>
      <c r="L9" s="65">
        <f>VLOOKUP($A9,'Return Data'!$B$7:$R$2843,17,0)</f>
        <v>30.8965</v>
      </c>
      <c r="M9" s="66">
        <f t="shared" si="4"/>
        <v>5</v>
      </c>
      <c r="N9" s="65">
        <f>VLOOKUP($A9,'Return Data'!$B$7:$R$2843,14,0)</f>
        <v>16.952400000000001</v>
      </c>
      <c r="O9" s="66">
        <f t="shared" si="5"/>
        <v>6</v>
      </c>
      <c r="P9" s="65">
        <f>VLOOKUP($A9,'Return Data'!$B$7:$R$2843,15,0)</f>
        <v>18.0197</v>
      </c>
      <c r="Q9" s="66">
        <f>RANK(P9,P$8:P$29,0)</f>
        <v>1</v>
      </c>
      <c r="R9" s="65">
        <f>VLOOKUP($A9,'Return Data'!$B$7:$R$2843,16,0)</f>
        <v>18.212499999999999</v>
      </c>
      <c r="S9" s="67">
        <f t="shared" si="6"/>
        <v>8</v>
      </c>
    </row>
    <row r="10" spans="1:20" x14ac:dyDescent="0.3">
      <c r="A10" s="63" t="s">
        <v>824</v>
      </c>
      <c r="B10" s="64">
        <f>VLOOKUP($A10,'Return Data'!$B$7:$R$2843,3,0)</f>
        <v>44445</v>
      </c>
      <c r="C10" s="65">
        <f>VLOOKUP($A10,'Return Data'!$B$7:$R$2843,4,0)</f>
        <v>14.539</v>
      </c>
      <c r="D10" s="65">
        <f>VLOOKUP($A10,'Return Data'!$B$7:$R$2843,10,0)</f>
        <v>11.598100000000001</v>
      </c>
      <c r="E10" s="66">
        <f t="shared" si="0"/>
        <v>13</v>
      </c>
      <c r="F10" s="65">
        <f>VLOOKUP($A10,'Return Data'!$B$7:$R$2843,11,0)</f>
        <v>16.228300000000001</v>
      </c>
      <c r="G10" s="66">
        <f t="shared" si="1"/>
        <v>16</v>
      </c>
      <c r="H10" s="65">
        <f>VLOOKUP($A10,'Return Data'!$B$7:$R$2843,12,0)</f>
        <v>28.470400000000001</v>
      </c>
      <c r="I10" s="66">
        <f t="shared" si="2"/>
        <v>19</v>
      </c>
      <c r="J10" s="65">
        <f>VLOOKUP($A10,'Return Data'!$B$7:$R$2843,13,0)</f>
        <v>49.148499999999999</v>
      </c>
      <c r="K10" s="66">
        <f t="shared" si="3"/>
        <v>17</v>
      </c>
      <c r="L10" s="65">
        <f>VLOOKUP($A10,'Return Data'!$B$7:$R$2843,17,0)</f>
        <v>25.460799999999999</v>
      </c>
      <c r="M10" s="66">
        <f t="shared" si="4"/>
        <v>14</v>
      </c>
      <c r="N10" s="65">
        <f>VLOOKUP($A10,'Return Data'!$B$7:$R$2843,14,0)</f>
        <v>14.760400000000001</v>
      </c>
      <c r="O10" s="66">
        <f t="shared" si="5"/>
        <v>11</v>
      </c>
      <c r="P10" s="65"/>
      <c r="Q10" s="66"/>
      <c r="R10" s="65">
        <f>VLOOKUP($A10,'Return Data'!$B$7:$R$2843,16,0)</f>
        <v>10.016299999999999</v>
      </c>
      <c r="S10" s="67">
        <f t="shared" si="6"/>
        <v>21</v>
      </c>
    </row>
    <row r="11" spans="1:20" x14ac:dyDescent="0.3">
      <c r="A11" s="63" t="s">
        <v>826</v>
      </c>
      <c r="B11" s="64">
        <f>VLOOKUP($A11,'Return Data'!$B$7:$R$2843,3,0)</f>
        <v>44445</v>
      </c>
      <c r="C11" s="65">
        <f>VLOOKUP($A11,'Return Data'!$B$7:$R$2843,4,0)</f>
        <v>35.195</v>
      </c>
      <c r="D11" s="65">
        <f>VLOOKUP($A11,'Return Data'!$B$7:$R$2843,10,0)</f>
        <v>11.989699999999999</v>
      </c>
      <c r="E11" s="66">
        <f t="shared" si="0"/>
        <v>11</v>
      </c>
      <c r="F11" s="65">
        <f>VLOOKUP($A11,'Return Data'!$B$7:$R$2843,11,0)</f>
        <v>19.163699999999999</v>
      </c>
      <c r="G11" s="66">
        <f t="shared" si="1"/>
        <v>9</v>
      </c>
      <c r="H11" s="65">
        <f>VLOOKUP($A11,'Return Data'!$B$7:$R$2843,12,0)</f>
        <v>31.0898</v>
      </c>
      <c r="I11" s="66">
        <f t="shared" si="2"/>
        <v>16</v>
      </c>
      <c r="J11" s="65">
        <f>VLOOKUP($A11,'Return Data'!$B$7:$R$2843,13,0)</f>
        <v>51.9908</v>
      </c>
      <c r="K11" s="66">
        <f t="shared" si="3"/>
        <v>15</v>
      </c>
      <c r="L11" s="65">
        <f>VLOOKUP($A11,'Return Data'!$B$7:$R$2843,17,0)</f>
        <v>26.372699999999998</v>
      </c>
      <c r="M11" s="66">
        <f t="shared" si="4"/>
        <v>13</v>
      </c>
      <c r="N11" s="65">
        <f>VLOOKUP($A11,'Return Data'!$B$7:$R$2843,14,0)</f>
        <v>14.2555</v>
      </c>
      <c r="O11" s="66">
        <f t="shared" si="5"/>
        <v>13</v>
      </c>
      <c r="P11" s="65">
        <f>VLOOKUP($A11,'Return Data'!$B$7:$R$2843,15,0)</f>
        <v>11.863</v>
      </c>
      <c r="Q11" s="66">
        <f>RANK(P11,P$8:P$29,0)</f>
        <v>13</v>
      </c>
      <c r="R11" s="65">
        <f>VLOOKUP($A11,'Return Data'!$B$7:$R$2843,16,0)</f>
        <v>11.8353</v>
      </c>
      <c r="S11" s="67">
        <f t="shared" si="6"/>
        <v>18</v>
      </c>
    </row>
    <row r="12" spans="1:20" x14ac:dyDescent="0.3">
      <c r="A12" s="63" t="s">
        <v>827</v>
      </c>
      <c r="B12" s="64">
        <f>VLOOKUP($A12,'Return Data'!$B$7:$R$2843,3,0)</f>
        <v>44445</v>
      </c>
      <c r="C12" s="65">
        <f>VLOOKUP($A12,'Return Data'!$B$7:$R$2843,4,0)</f>
        <v>63.9771</v>
      </c>
      <c r="D12" s="65">
        <f>VLOOKUP($A12,'Return Data'!$B$7:$R$2843,10,0)</f>
        <v>8.8265999999999991</v>
      </c>
      <c r="E12" s="66">
        <f t="shared" si="0"/>
        <v>19</v>
      </c>
      <c r="F12" s="65">
        <f>VLOOKUP($A12,'Return Data'!$B$7:$R$2843,11,0)</f>
        <v>17.635200000000001</v>
      </c>
      <c r="G12" s="66">
        <f t="shared" si="1"/>
        <v>13</v>
      </c>
      <c r="H12" s="65">
        <f>VLOOKUP($A12,'Return Data'!$B$7:$R$2843,12,0)</f>
        <v>41.718499999999999</v>
      </c>
      <c r="I12" s="66">
        <f t="shared" si="2"/>
        <v>2</v>
      </c>
      <c r="J12" s="65">
        <f>VLOOKUP($A12,'Return Data'!$B$7:$R$2843,13,0)</f>
        <v>71.847899999999996</v>
      </c>
      <c r="K12" s="66">
        <f t="shared" si="3"/>
        <v>1</v>
      </c>
      <c r="L12" s="65">
        <f>VLOOKUP($A12,'Return Data'!$B$7:$R$2843,17,0)</f>
        <v>28.9863</v>
      </c>
      <c r="M12" s="66">
        <f t="shared" si="4"/>
        <v>8</v>
      </c>
      <c r="N12" s="65">
        <f>VLOOKUP($A12,'Return Data'!$B$7:$R$2843,14,0)</f>
        <v>17.203900000000001</v>
      </c>
      <c r="O12" s="66">
        <f t="shared" si="5"/>
        <v>4</v>
      </c>
      <c r="P12" s="65">
        <f>VLOOKUP($A12,'Return Data'!$B$7:$R$2843,15,0)</f>
        <v>14.3689</v>
      </c>
      <c r="Q12" s="66">
        <f>RANK(P12,P$8:P$29,0)</f>
        <v>7</v>
      </c>
      <c r="R12" s="65">
        <f>VLOOKUP($A12,'Return Data'!$B$7:$R$2843,16,0)</f>
        <v>14.0406</v>
      </c>
      <c r="S12" s="67">
        <f t="shared" si="6"/>
        <v>15</v>
      </c>
    </row>
    <row r="13" spans="1:20" x14ac:dyDescent="0.3">
      <c r="A13" s="63" t="s">
        <v>829</v>
      </c>
      <c r="B13" s="64">
        <f>VLOOKUP($A13,'Return Data'!$B$7:$R$2843,3,0)</f>
        <v>44445</v>
      </c>
      <c r="C13" s="65">
        <f>VLOOKUP($A13,'Return Data'!$B$7:$R$2843,4,0)</f>
        <v>105.101</v>
      </c>
      <c r="D13" s="65">
        <f>VLOOKUP($A13,'Return Data'!$B$7:$R$2843,10,0)</f>
        <v>8.7135999999999996</v>
      </c>
      <c r="E13" s="66">
        <f t="shared" si="0"/>
        <v>20</v>
      </c>
      <c r="F13" s="65">
        <f>VLOOKUP($A13,'Return Data'!$B$7:$R$2843,11,0)</f>
        <v>15.648099999999999</v>
      </c>
      <c r="G13" s="66">
        <f t="shared" si="1"/>
        <v>17</v>
      </c>
      <c r="H13" s="65">
        <f>VLOOKUP($A13,'Return Data'!$B$7:$R$2843,12,0)</f>
        <v>38.0456</v>
      </c>
      <c r="I13" s="66">
        <f t="shared" si="2"/>
        <v>9</v>
      </c>
      <c r="J13" s="65">
        <f>VLOOKUP($A13,'Return Data'!$B$7:$R$2843,13,0)</f>
        <v>55.160400000000003</v>
      </c>
      <c r="K13" s="66">
        <f t="shared" si="3"/>
        <v>12</v>
      </c>
      <c r="L13" s="65">
        <f>VLOOKUP($A13,'Return Data'!$B$7:$R$2843,17,0)</f>
        <v>20.754000000000001</v>
      </c>
      <c r="M13" s="66">
        <f t="shared" si="4"/>
        <v>17</v>
      </c>
      <c r="N13" s="65">
        <f>VLOOKUP($A13,'Return Data'!$B$7:$R$2843,14,0)</f>
        <v>10.238799999999999</v>
      </c>
      <c r="O13" s="66">
        <f t="shared" si="5"/>
        <v>15</v>
      </c>
      <c r="P13" s="65">
        <f>VLOOKUP($A13,'Return Data'!$B$7:$R$2843,15,0)</f>
        <v>9.6064000000000007</v>
      </c>
      <c r="Q13" s="66">
        <f>RANK(P13,P$8:P$29,0)</f>
        <v>14</v>
      </c>
      <c r="R13" s="65">
        <f>VLOOKUP($A13,'Return Data'!$B$7:$R$2843,16,0)</f>
        <v>14.8583</v>
      </c>
      <c r="S13" s="67">
        <f t="shared" si="6"/>
        <v>13</v>
      </c>
    </row>
    <row r="14" spans="1:20" x14ac:dyDescent="0.3">
      <c r="A14" s="63" t="s">
        <v>832</v>
      </c>
      <c r="B14" s="64">
        <f>VLOOKUP($A14,'Return Data'!$B$7:$R$2843,3,0)</f>
        <v>44445</v>
      </c>
      <c r="C14" s="65">
        <f>VLOOKUP($A14,'Return Data'!$B$7:$R$2843,4,0)</f>
        <v>48.04</v>
      </c>
      <c r="D14" s="65">
        <f>VLOOKUP($A14,'Return Data'!$B$7:$R$2843,10,0)</f>
        <v>11.9292</v>
      </c>
      <c r="E14" s="66">
        <f t="shared" si="0"/>
        <v>12</v>
      </c>
      <c r="F14" s="65">
        <f>VLOOKUP($A14,'Return Data'!$B$7:$R$2843,11,0)</f>
        <v>19.294799999999999</v>
      </c>
      <c r="G14" s="66">
        <f t="shared" si="1"/>
        <v>7</v>
      </c>
      <c r="H14" s="65">
        <f>VLOOKUP($A14,'Return Data'!$B$7:$R$2843,12,0)</f>
        <v>38.045999999999999</v>
      </c>
      <c r="I14" s="66">
        <f t="shared" si="2"/>
        <v>8</v>
      </c>
      <c r="J14" s="65">
        <f>VLOOKUP($A14,'Return Data'!$B$7:$R$2843,13,0)</f>
        <v>55.067799999999998</v>
      </c>
      <c r="K14" s="66">
        <f t="shared" si="3"/>
        <v>13</v>
      </c>
      <c r="L14" s="65">
        <f>VLOOKUP($A14,'Return Data'!$B$7:$R$2843,17,0)</f>
        <v>29.7394</v>
      </c>
      <c r="M14" s="66">
        <f t="shared" si="4"/>
        <v>7</v>
      </c>
      <c r="N14" s="65">
        <f>VLOOKUP($A14,'Return Data'!$B$7:$R$2843,14,0)</f>
        <v>14.644399999999999</v>
      </c>
      <c r="O14" s="66">
        <f t="shared" si="5"/>
        <v>12</v>
      </c>
      <c r="P14" s="65">
        <f>VLOOKUP($A14,'Return Data'!$B$7:$R$2843,15,0)</f>
        <v>13.1876</v>
      </c>
      <c r="Q14" s="66">
        <f>RANK(P14,P$8:P$29,0)</f>
        <v>11</v>
      </c>
      <c r="R14" s="65">
        <f>VLOOKUP($A14,'Return Data'!$B$7:$R$2843,16,0)</f>
        <v>13.6273</v>
      </c>
      <c r="S14" s="67">
        <f t="shared" si="6"/>
        <v>16</v>
      </c>
    </row>
    <row r="15" spans="1:20" x14ac:dyDescent="0.3">
      <c r="A15" s="63" t="s">
        <v>835</v>
      </c>
      <c r="B15" s="64">
        <f>VLOOKUP($A15,'Return Data'!$B$7:$R$2843,3,0)</f>
        <v>44445</v>
      </c>
      <c r="C15" s="65">
        <f>VLOOKUP($A15,'Return Data'!$B$7:$R$2843,4,0)</f>
        <v>14.91</v>
      </c>
      <c r="D15" s="65">
        <f>VLOOKUP($A15,'Return Data'!$B$7:$R$2843,10,0)</f>
        <v>12.7837</v>
      </c>
      <c r="E15" s="66">
        <f t="shared" si="0"/>
        <v>8</v>
      </c>
      <c r="F15" s="65">
        <f>VLOOKUP($A15,'Return Data'!$B$7:$R$2843,11,0)</f>
        <v>17.772500000000001</v>
      </c>
      <c r="G15" s="66">
        <f t="shared" si="1"/>
        <v>12</v>
      </c>
      <c r="H15" s="65">
        <f>VLOOKUP($A15,'Return Data'!$B$7:$R$2843,12,0)</f>
        <v>29.427099999999999</v>
      </c>
      <c r="I15" s="66">
        <f t="shared" si="2"/>
        <v>17</v>
      </c>
      <c r="J15" s="65">
        <f>VLOOKUP($A15,'Return Data'!$B$7:$R$2843,13,0)</f>
        <v>48.358199999999997</v>
      </c>
      <c r="K15" s="66">
        <f t="shared" si="3"/>
        <v>19</v>
      </c>
      <c r="L15" s="65">
        <f>VLOOKUP($A15,'Return Data'!$B$7:$R$2843,17,0)</f>
        <v>26.918900000000001</v>
      </c>
      <c r="M15" s="66">
        <f t="shared" si="4"/>
        <v>11</v>
      </c>
      <c r="N15" s="65">
        <f>VLOOKUP($A15,'Return Data'!$B$7:$R$2843,14,0)</f>
        <v>12.9269</v>
      </c>
      <c r="O15" s="66">
        <f>RANK(N15,N$8:N$29,0)</f>
        <v>14</v>
      </c>
      <c r="P15" s="65"/>
      <c r="Q15" s="66"/>
      <c r="R15" s="65">
        <f>VLOOKUP($A15,'Return Data'!$B$7:$R$2843,16,0)</f>
        <v>11.067299999999999</v>
      </c>
      <c r="S15" s="67">
        <f t="shared" si="6"/>
        <v>20</v>
      </c>
    </row>
    <row r="16" spans="1:20" x14ac:dyDescent="0.3">
      <c r="A16" s="63" t="s">
        <v>837</v>
      </c>
      <c r="B16" s="64">
        <f>VLOOKUP($A16,'Return Data'!$B$7:$R$2843,3,0)</f>
        <v>44445</v>
      </c>
      <c r="C16" s="65">
        <f>VLOOKUP($A16,'Return Data'!$B$7:$R$2843,4,0)</f>
        <v>53.25</v>
      </c>
      <c r="D16" s="65">
        <f>VLOOKUP($A16,'Return Data'!$B$7:$R$2843,10,0)</f>
        <v>8.5405999999999995</v>
      </c>
      <c r="E16" s="66">
        <f t="shared" si="0"/>
        <v>21</v>
      </c>
      <c r="F16" s="65">
        <f>VLOOKUP($A16,'Return Data'!$B$7:$R$2843,11,0)</f>
        <v>12.77</v>
      </c>
      <c r="G16" s="66">
        <f t="shared" si="1"/>
        <v>22</v>
      </c>
      <c r="H16" s="65">
        <f>VLOOKUP($A16,'Return Data'!$B$7:$R$2843,12,0)</f>
        <v>22.837399999999999</v>
      </c>
      <c r="I16" s="66">
        <f t="shared" si="2"/>
        <v>21</v>
      </c>
      <c r="J16" s="65">
        <f>VLOOKUP($A16,'Return Data'!$B$7:$R$2843,13,0)</f>
        <v>37.313000000000002</v>
      </c>
      <c r="K16" s="66">
        <f t="shared" si="3"/>
        <v>22</v>
      </c>
      <c r="L16" s="65">
        <f>VLOOKUP($A16,'Return Data'!$B$7:$R$2843,17,0)</f>
        <v>26.7957</v>
      </c>
      <c r="M16" s="66">
        <f t="shared" si="4"/>
        <v>12</v>
      </c>
      <c r="N16" s="65">
        <f>VLOOKUP($A16,'Return Data'!$B$7:$R$2843,14,0)</f>
        <v>10.024800000000001</v>
      </c>
      <c r="O16" s="66">
        <f>RANK(N16,N$8:N$29,0)</f>
        <v>16</v>
      </c>
      <c r="P16" s="65">
        <f>VLOOKUP($A16,'Return Data'!$B$7:$R$2843,15,0)</f>
        <v>13.036199999999999</v>
      </c>
      <c r="Q16" s="66">
        <f>RANK(P16,P$8:P$29,0)</f>
        <v>12</v>
      </c>
      <c r="R16" s="65">
        <f>VLOOKUP($A16,'Return Data'!$B$7:$R$2843,16,0)</f>
        <v>11.402900000000001</v>
      </c>
      <c r="S16" s="67">
        <f t="shared" si="6"/>
        <v>19</v>
      </c>
    </row>
    <row r="17" spans="1:19" x14ac:dyDescent="0.3">
      <c r="A17" s="63" t="s">
        <v>839</v>
      </c>
      <c r="B17" s="64">
        <f>VLOOKUP($A17,'Return Data'!$B$7:$R$2843,3,0)</f>
        <v>44445</v>
      </c>
      <c r="C17" s="65">
        <f>VLOOKUP($A17,'Return Data'!$B$7:$R$2843,4,0)</f>
        <v>29.613900000000001</v>
      </c>
      <c r="D17" s="65">
        <f>VLOOKUP($A17,'Return Data'!$B$7:$R$2843,10,0)</f>
        <v>16.146599999999999</v>
      </c>
      <c r="E17" s="66">
        <f t="shared" si="0"/>
        <v>2</v>
      </c>
      <c r="F17" s="65">
        <f>VLOOKUP($A17,'Return Data'!$B$7:$R$2843,11,0)</f>
        <v>20.954499999999999</v>
      </c>
      <c r="G17" s="66">
        <f t="shared" si="1"/>
        <v>4</v>
      </c>
      <c r="H17" s="65">
        <f>VLOOKUP($A17,'Return Data'!$B$7:$R$2843,12,0)</f>
        <v>37.250100000000003</v>
      </c>
      <c r="I17" s="66">
        <f t="shared" si="2"/>
        <v>10</v>
      </c>
      <c r="J17" s="65">
        <f>VLOOKUP($A17,'Return Data'!$B$7:$R$2843,13,0)</f>
        <v>63.597299999999997</v>
      </c>
      <c r="K17" s="66">
        <f t="shared" si="3"/>
        <v>3</v>
      </c>
      <c r="L17" s="65">
        <f>VLOOKUP($A17,'Return Data'!$B$7:$R$2843,17,0)</f>
        <v>36.563800000000001</v>
      </c>
      <c r="M17" s="66">
        <f t="shared" si="4"/>
        <v>1</v>
      </c>
      <c r="N17" s="65">
        <f>VLOOKUP($A17,'Return Data'!$B$7:$R$2843,14,0)</f>
        <v>22.848700000000001</v>
      </c>
      <c r="O17" s="66">
        <f>RANK(N17,N$8:N$29,0)</f>
        <v>1</v>
      </c>
      <c r="P17" s="65">
        <f>VLOOKUP($A17,'Return Data'!$B$7:$R$2843,15,0)</f>
        <v>17.817699999999999</v>
      </c>
      <c r="Q17" s="66">
        <f>RANK(P17,P$8:P$29,0)</f>
        <v>2</v>
      </c>
      <c r="R17" s="65">
        <f>VLOOKUP($A17,'Return Data'!$B$7:$R$2843,16,0)</f>
        <v>17.153700000000001</v>
      </c>
      <c r="S17" s="67">
        <f t="shared" si="6"/>
        <v>9</v>
      </c>
    </row>
    <row r="18" spans="1:19" x14ac:dyDescent="0.3">
      <c r="A18" s="63" t="s">
        <v>840</v>
      </c>
      <c r="B18" s="64">
        <f>VLOOKUP($A18,'Return Data'!$B$7:$R$2843,3,0)</f>
        <v>44445</v>
      </c>
      <c r="C18" s="65">
        <f>VLOOKUP($A18,'Return Data'!$B$7:$R$2843,4,0)</f>
        <v>11.549099999999999</v>
      </c>
      <c r="D18" s="65">
        <f>VLOOKUP($A18,'Return Data'!$B$7:$R$2843,10,0)</f>
        <v>10.3719</v>
      </c>
      <c r="E18" s="66">
        <f t="shared" si="0"/>
        <v>16</v>
      </c>
      <c r="F18" s="65">
        <f>VLOOKUP($A18,'Return Data'!$B$7:$R$2843,11,0)</f>
        <v>13.8123</v>
      </c>
      <c r="G18" s="66">
        <f t="shared" si="1"/>
        <v>19</v>
      </c>
      <c r="H18" s="65">
        <f>VLOOKUP($A18,'Return Data'!$B$7:$R$2843,12,0)</f>
        <v>20.563099999999999</v>
      </c>
      <c r="I18" s="66">
        <f t="shared" si="2"/>
        <v>22</v>
      </c>
      <c r="J18" s="65">
        <f>VLOOKUP($A18,'Return Data'!$B$7:$R$2843,13,0)</f>
        <v>42.937899999999999</v>
      </c>
      <c r="K18" s="66">
        <f t="shared" si="3"/>
        <v>21</v>
      </c>
      <c r="L18" s="65">
        <f>VLOOKUP($A18,'Return Data'!$B$7:$R$2843,17,0)</f>
        <v>16.581399999999999</v>
      </c>
      <c r="M18" s="66">
        <f t="shared" si="4"/>
        <v>18</v>
      </c>
      <c r="N18" s="65">
        <f>VLOOKUP($A18,'Return Data'!$B$7:$R$2843,14,0)</f>
        <v>8.3018999999999998</v>
      </c>
      <c r="O18" s="66">
        <f>RANK(N18,N$8:N$29,0)</f>
        <v>17</v>
      </c>
      <c r="P18" s="65">
        <f>VLOOKUP($A18,'Return Data'!$B$7:$R$2843,15,0)</f>
        <v>9.3767999999999994</v>
      </c>
      <c r="Q18" s="66">
        <f>RANK(P18,P$8:P$29,0)</f>
        <v>15</v>
      </c>
      <c r="R18" s="65">
        <f>VLOOKUP($A18,'Return Data'!$B$7:$R$2843,16,0)</f>
        <v>1.0712999999999999</v>
      </c>
      <c r="S18" s="67">
        <f t="shared" si="6"/>
        <v>22</v>
      </c>
    </row>
    <row r="19" spans="1:19" x14ac:dyDescent="0.3">
      <c r="A19" s="63" t="s">
        <v>843</v>
      </c>
      <c r="B19" s="64">
        <f>VLOOKUP($A19,'Return Data'!$B$7:$R$2843,3,0)</f>
        <v>44445</v>
      </c>
      <c r="C19" s="65">
        <f>VLOOKUP($A19,'Return Data'!$B$7:$R$2843,4,0)</f>
        <v>16.152999999999999</v>
      </c>
      <c r="D19" s="65">
        <f>VLOOKUP($A19,'Return Data'!$B$7:$R$2843,10,0)</f>
        <v>12.5723</v>
      </c>
      <c r="E19" s="66">
        <f t="shared" si="0"/>
        <v>10</v>
      </c>
      <c r="F19" s="65">
        <f>VLOOKUP($A19,'Return Data'!$B$7:$R$2843,11,0)</f>
        <v>17.203600000000002</v>
      </c>
      <c r="G19" s="66">
        <f t="shared" si="1"/>
        <v>15</v>
      </c>
      <c r="H19" s="65">
        <f>VLOOKUP($A19,'Return Data'!$B$7:$R$2843,12,0)</f>
        <v>35.671100000000003</v>
      </c>
      <c r="I19" s="66">
        <f t="shared" si="2"/>
        <v>12</v>
      </c>
      <c r="J19" s="65">
        <f>VLOOKUP($A19,'Return Data'!$B$7:$R$2843,13,0)</f>
        <v>58.176699999999997</v>
      </c>
      <c r="K19" s="66">
        <f t="shared" ref="K19" si="7">RANK(J19,J$8:J$29,0)</f>
        <v>9</v>
      </c>
      <c r="L19" s="65"/>
      <c r="M19" s="66"/>
      <c r="N19" s="65"/>
      <c r="O19" s="66"/>
      <c r="P19" s="65"/>
      <c r="Q19" s="66"/>
      <c r="R19" s="65">
        <f>VLOOKUP($A19,'Return Data'!$B$7:$R$2843,16,0)</f>
        <v>25.048500000000001</v>
      </c>
      <c r="S19" s="67">
        <f t="shared" si="6"/>
        <v>4</v>
      </c>
    </row>
    <row r="20" spans="1:19" x14ac:dyDescent="0.3">
      <c r="A20" s="63" t="s">
        <v>845</v>
      </c>
      <c r="B20" s="64">
        <f>VLOOKUP($A20,'Return Data'!$B$7:$R$2843,3,0)</f>
        <v>44445</v>
      </c>
      <c r="C20" s="65">
        <f>VLOOKUP($A20,'Return Data'!$B$7:$R$2843,4,0)</f>
        <v>16.28</v>
      </c>
      <c r="D20" s="65">
        <f>VLOOKUP($A20,'Return Data'!$B$7:$R$2843,10,0)</f>
        <v>10.4178</v>
      </c>
      <c r="E20" s="66">
        <f t="shared" si="0"/>
        <v>15</v>
      </c>
      <c r="F20" s="65">
        <f>VLOOKUP($A20,'Return Data'!$B$7:$R$2843,11,0)</f>
        <v>15.469200000000001</v>
      </c>
      <c r="G20" s="66">
        <f t="shared" si="1"/>
        <v>18</v>
      </c>
      <c r="H20" s="65">
        <f>VLOOKUP($A20,'Return Data'!$B$7:$R$2843,12,0)</f>
        <v>28.6753</v>
      </c>
      <c r="I20" s="66">
        <f t="shared" si="2"/>
        <v>18</v>
      </c>
      <c r="J20" s="65">
        <f>VLOOKUP($A20,'Return Data'!$B$7:$R$2843,13,0)</f>
        <v>43.816299999999998</v>
      </c>
      <c r="K20" s="66">
        <f t="shared" ref="K20:K27" si="8">RANK(J20,J$8:J$29,0)</f>
        <v>20</v>
      </c>
      <c r="L20" s="65">
        <f>VLOOKUP($A20,'Return Data'!$B$7:$R$2843,17,0)</f>
        <v>25.4025</v>
      </c>
      <c r="M20" s="66">
        <f t="shared" ref="M20" si="9">RANK(L20,L$8:L$29,0)</f>
        <v>15</v>
      </c>
      <c r="N20" s="65"/>
      <c r="O20" s="66"/>
      <c r="P20" s="65"/>
      <c r="Q20" s="66"/>
      <c r="R20" s="65">
        <f>VLOOKUP($A20,'Return Data'!$B$7:$R$2843,16,0)</f>
        <v>18.732399999999998</v>
      </c>
      <c r="S20" s="67">
        <f t="shared" si="6"/>
        <v>7</v>
      </c>
    </row>
    <row r="21" spans="1:19" x14ac:dyDescent="0.3">
      <c r="A21" s="63" t="s">
        <v>847</v>
      </c>
      <c r="B21" s="64">
        <f>VLOOKUP($A21,'Return Data'!$B$7:$R$2843,3,0)</f>
        <v>44445</v>
      </c>
      <c r="C21" s="65">
        <f>VLOOKUP($A21,'Return Data'!$B$7:$R$2843,4,0)</f>
        <v>19.364000000000001</v>
      </c>
      <c r="D21" s="65">
        <f>VLOOKUP($A21,'Return Data'!$B$7:$R$2843,10,0)</f>
        <v>15.220800000000001</v>
      </c>
      <c r="E21" s="66">
        <f t="shared" si="0"/>
        <v>3</v>
      </c>
      <c r="F21" s="65">
        <f>VLOOKUP($A21,'Return Data'!$B$7:$R$2843,11,0)</f>
        <v>21.290299999999998</v>
      </c>
      <c r="G21" s="66">
        <f t="shared" si="1"/>
        <v>3</v>
      </c>
      <c r="H21" s="65">
        <f>VLOOKUP($A21,'Return Data'!$B$7:$R$2843,12,0)</f>
        <v>40.6143</v>
      </c>
      <c r="I21" s="66">
        <f t="shared" si="2"/>
        <v>3</v>
      </c>
      <c r="J21" s="65">
        <f>VLOOKUP($A21,'Return Data'!$B$7:$R$2843,13,0)</f>
        <v>63.244</v>
      </c>
      <c r="K21" s="66">
        <f t="shared" si="8"/>
        <v>5</v>
      </c>
      <c r="L21" s="65"/>
      <c r="M21" s="66"/>
      <c r="N21" s="65"/>
      <c r="O21" s="66"/>
      <c r="P21" s="65"/>
      <c r="Q21" s="66"/>
      <c r="R21" s="65">
        <f>VLOOKUP($A21,'Return Data'!$B$7:$R$2843,16,0)</f>
        <v>32.9908</v>
      </c>
      <c r="S21" s="67">
        <f t="shared" si="6"/>
        <v>1</v>
      </c>
    </row>
    <row r="22" spans="1:19" x14ac:dyDescent="0.3">
      <c r="A22" s="63" t="s">
        <v>849</v>
      </c>
      <c r="B22" s="64">
        <f>VLOOKUP($A22,'Return Data'!$B$7:$R$2843,3,0)</f>
        <v>44445</v>
      </c>
      <c r="C22" s="65">
        <f>VLOOKUP($A22,'Return Data'!$B$7:$R$2843,4,0)</f>
        <v>34.103099999999998</v>
      </c>
      <c r="D22" s="65">
        <f>VLOOKUP($A22,'Return Data'!$B$7:$R$2843,10,0)</f>
        <v>8.8398000000000003</v>
      </c>
      <c r="E22" s="66">
        <f t="shared" si="0"/>
        <v>18</v>
      </c>
      <c r="F22" s="65">
        <f>VLOOKUP($A22,'Return Data'!$B$7:$R$2843,11,0)</f>
        <v>12.887499999999999</v>
      </c>
      <c r="G22" s="66">
        <f t="shared" si="1"/>
        <v>21</v>
      </c>
      <c r="H22" s="65">
        <f>VLOOKUP($A22,'Return Data'!$B$7:$R$2843,12,0)</f>
        <v>25.609000000000002</v>
      </c>
      <c r="I22" s="66">
        <f t="shared" si="2"/>
        <v>20</v>
      </c>
      <c r="J22" s="65">
        <f>VLOOKUP($A22,'Return Data'!$B$7:$R$2843,13,0)</f>
        <v>48.532699999999998</v>
      </c>
      <c r="K22" s="66">
        <f t="shared" si="8"/>
        <v>18</v>
      </c>
      <c r="L22" s="65">
        <f>VLOOKUP($A22,'Return Data'!$B$7:$R$2843,17,0)</f>
        <v>27.2517</v>
      </c>
      <c r="M22" s="66">
        <f t="shared" ref="M22:M27" si="10">RANK(L22,L$8:L$29,0)</f>
        <v>9</v>
      </c>
      <c r="N22" s="65">
        <f>VLOOKUP($A22,'Return Data'!$B$7:$R$2843,14,0)</f>
        <v>15.621499999999999</v>
      </c>
      <c r="O22" s="66">
        <f t="shared" ref="O22:O27" si="11">RANK(N22,N$8:N$29,0)</f>
        <v>8</v>
      </c>
      <c r="P22" s="65">
        <f>VLOOKUP($A22,'Return Data'!$B$7:$R$2843,15,0)</f>
        <v>14.1236</v>
      </c>
      <c r="Q22" s="66">
        <f t="shared" ref="Q22:Q27" si="12">RANK(P22,P$8:P$29,0)</f>
        <v>8</v>
      </c>
      <c r="R22" s="65">
        <f>VLOOKUP($A22,'Return Data'!$B$7:$R$2843,16,0)</f>
        <v>15.8811</v>
      </c>
      <c r="S22" s="67">
        <f t="shared" si="6"/>
        <v>11</v>
      </c>
    </row>
    <row r="23" spans="1:19" x14ac:dyDescent="0.3">
      <c r="A23" s="63" t="s">
        <v>850</v>
      </c>
      <c r="B23" s="64">
        <f>VLOOKUP($A23,'Return Data'!$B$7:$R$2843,3,0)</f>
        <v>44445</v>
      </c>
      <c r="C23" s="65">
        <f>VLOOKUP($A23,'Return Data'!$B$7:$R$2843,4,0)</f>
        <v>74.972399999999993</v>
      </c>
      <c r="D23" s="65">
        <f>VLOOKUP($A23,'Return Data'!$B$7:$R$2843,10,0)</f>
        <v>8.8427000000000007</v>
      </c>
      <c r="E23" s="66">
        <f t="shared" si="0"/>
        <v>17</v>
      </c>
      <c r="F23" s="65">
        <f>VLOOKUP($A23,'Return Data'!$B$7:$R$2843,11,0)</f>
        <v>13.6457</v>
      </c>
      <c r="G23" s="66">
        <f t="shared" si="1"/>
        <v>20</v>
      </c>
      <c r="H23" s="65">
        <f>VLOOKUP($A23,'Return Data'!$B$7:$R$2843,12,0)</f>
        <v>42.623600000000003</v>
      </c>
      <c r="I23" s="66">
        <f t="shared" si="2"/>
        <v>1</v>
      </c>
      <c r="J23" s="65">
        <f>VLOOKUP($A23,'Return Data'!$B$7:$R$2843,13,0)</f>
        <v>66.031999999999996</v>
      </c>
      <c r="K23" s="66">
        <f t="shared" si="8"/>
        <v>2</v>
      </c>
      <c r="L23" s="65">
        <f>VLOOKUP($A23,'Return Data'!$B$7:$R$2843,17,0)</f>
        <v>33.244199999999999</v>
      </c>
      <c r="M23" s="66">
        <f t="shared" si="10"/>
        <v>4</v>
      </c>
      <c r="N23" s="65">
        <f>VLOOKUP($A23,'Return Data'!$B$7:$R$2843,14,0)</f>
        <v>16.468699999999998</v>
      </c>
      <c r="O23" s="66">
        <f t="shared" si="11"/>
        <v>7</v>
      </c>
      <c r="P23" s="65">
        <f>VLOOKUP($A23,'Return Data'!$B$7:$R$2843,15,0)</f>
        <v>14.088200000000001</v>
      </c>
      <c r="Q23" s="66">
        <f t="shared" si="12"/>
        <v>9</v>
      </c>
      <c r="R23" s="65">
        <f>VLOOKUP($A23,'Return Data'!$B$7:$R$2843,16,0)</f>
        <v>14.680400000000001</v>
      </c>
      <c r="S23" s="67">
        <f t="shared" si="6"/>
        <v>14</v>
      </c>
    </row>
    <row r="24" spans="1:19" x14ac:dyDescent="0.3">
      <c r="A24" s="63" t="s">
        <v>852</v>
      </c>
      <c r="B24" s="64">
        <f>VLOOKUP($A24,'Return Data'!$B$7:$R$2843,3,0)</f>
        <v>44445</v>
      </c>
      <c r="C24" s="65">
        <f>VLOOKUP($A24,'Return Data'!$B$7:$R$2843,4,0)</f>
        <v>108.7</v>
      </c>
      <c r="D24" s="65">
        <f>VLOOKUP($A24,'Return Data'!$B$7:$R$2843,10,0)</f>
        <v>11.43</v>
      </c>
      <c r="E24" s="66">
        <f t="shared" si="0"/>
        <v>14</v>
      </c>
      <c r="F24" s="65">
        <f>VLOOKUP($A24,'Return Data'!$B$7:$R$2843,11,0)</f>
        <v>19.267099999999999</v>
      </c>
      <c r="G24" s="66">
        <f t="shared" si="1"/>
        <v>8</v>
      </c>
      <c r="H24" s="65">
        <f>VLOOKUP($A24,'Return Data'!$B$7:$R$2843,12,0)</f>
        <v>38.630299999999998</v>
      </c>
      <c r="I24" s="66">
        <f t="shared" si="2"/>
        <v>7</v>
      </c>
      <c r="J24" s="65">
        <f>VLOOKUP($A24,'Return Data'!$B$7:$R$2843,13,0)</f>
        <v>60.6325</v>
      </c>
      <c r="K24" s="66">
        <f t="shared" si="8"/>
        <v>7</v>
      </c>
      <c r="L24" s="65">
        <f>VLOOKUP($A24,'Return Data'!$B$7:$R$2843,17,0)</f>
        <v>34.0535</v>
      </c>
      <c r="M24" s="66">
        <f t="shared" si="10"/>
        <v>2</v>
      </c>
      <c r="N24" s="65">
        <f>VLOOKUP($A24,'Return Data'!$B$7:$R$2843,14,0)</f>
        <v>19.076000000000001</v>
      </c>
      <c r="O24" s="66">
        <f t="shared" si="11"/>
        <v>2</v>
      </c>
      <c r="P24" s="65">
        <f>VLOOKUP($A24,'Return Data'!$B$7:$R$2843,15,0)</f>
        <v>15.5624</v>
      </c>
      <c r="Q24" s="66">
        <f t="shared" si="12"/>
        <v>4</v>
      </c>
      <c r="R24" s="65">
        <f>VLOOKUP($A24,'Return Data'!$B$7:$R$2843,16,0)</f>
        <v>16.267800000000001</v>
      </c>
      <c r="S24" s="67">
        <f t="shared" si="6"/>
        <v>10</v>
      </c>
    </row>
    <row r="25" spans="1:19" x14ac:dyDescent="0.3">
      <c r="A25" s="63" t="s">
        <v>854</v>
      </c>
      <c r="B25" s="64">
        <f>VLOOKUP($A25,'Return Data'!$B$7:$R$2843,3,0)</f>
        <v>44445</v>
      </c>
      <c r="C25" s="65">
        <f>VLOOKUP($A25,'Return Data'!$B$7:$R$2843,4,0)</f>
        <v>52.8354</v>
      </c>
      <c r="D25" s="65">
        <f>VLOOKUP($A25,'Return Data'!$B$7:$R$2843,10,0)</f>
        <v>3.5756999999999999</v>
      </c>
      <c r="E25" s="66">
        <f t="shared" si="0"/>
        <v>22</v>
      </c>
      <c r="F25" s="65">
        <f>VLOOKUP($A25,'Return Data'!$B$7:$R$2843,11,0)</f>
        <v>22.078099999999999</v>
      </c>
      <c r="G25" s="66">
        <f t="shared" si="1"/>
        <v>1</v>
      </c>
      <c r="H25" s="65">
        <f>VLOOKUP($A25,'Return Data'!$B$7:$R$2843,12,0)</f>
        <v>40.495399999999997</v>
      </c>
      <c r="I25" s="66">
        <f t="shared" si="2"/>
        <v>4</v>
      </c>
      <c r="J25" s="65">
        <f>VLOOKUP($A25,'Return Data'!$B$7:$R$2843,13,0)</f>
        <v>63.466799999999999</v>
      </c>
      <c r="K25" s="66">
        <f t="shared" si="8"/>
        <v>4</v>
      </c>
      <c r="L25" s="65">
        <f>VLOOKUP($A25,'Return Data'!$B$7:$R$2843,17,0)</f>
        <v>33.321199999999997</v>
      </c>
      <c r="M25" s="66">
        <f t="shared" si="10"/>
        <v>3</v>
      </c>
      <c r="N25" s="65">
        <f>VLOOKUP($A25,'Return Data'!$B$7:$R$2843,14,0)</f>
        <v>16.9651</v>
      </c>
      <c r="O25" s="66">
        <f t="shared" si="11"/>
        <v>5</v>
      </c>
      <c r="P25" s="65">
        <f>VLOOKUP($A25,'Return Data'!$B$7:$R$2843,15,0)</f>
        <v>15.0352</v>
      </c>
      <c r="Q25" s="66">
        <f t="shared" si="12"/>
        <v>6</v>
      </c>
      <c r="R25" s="65">
        <f>VLOOKUP($A25,'Return Data'!$B$7:$R$2843,16,0)</f>
        <v>13.5419</v>
      </c>
      <c r="S25" s="67">
        <f t="shared" si="6"/>
        <v>17</v>
      </c>
    </row>
    <row r="26" spans="1:19" x14ac:dyDescent="0.3">
      <c r="A26" s="63" t="s">
        <v>857</v>
      </c>
      <c r="B26" s="64">
        <f>VLOOKUP($A26,'Return Data'!$B$7:$R$2843,3,0)</f>
        <v>44445</v>
      </c>
      <c r="C26" s="65">
        <f>VLOOKUP($A26,'Return Data'!$B$7:$R$2843,4,0)</f>
        <v>231.9864</v>
      </c>
      <c r="D26" s="65">
        <f>VLOOKUP($A26,'Return Data'!$B$7:$R$2843,10,0)</f>
        <v>13.4185</v>
      </c>
      <c r="E26" s="66">
        <f t="shared" si="0"/>
        <v>6</v>
      </c>
      <c r="F26" s="65">
        <f>VLOOKUP($A26,'Return Data'!$B$7:$R$2843,11,0)</f>
        <v>21.694900000000001</v>
      </c>
      <c r="G26" s="66">
        <f t="shared" si="1"/>
        <v>2</v>
      </c>
      <c r="H26" s="65">
        <f>VLOOKUP($A26,'Return Data'!$B$7:$R$2843,12,0)</f>
        <v>36.401000000000003</v>
      </c>
      <c r="I26" s="66">
        <f t="shared" si="2"/>
        <v>11</v>
      </c>
      <c r="J26" s="65">
        <f>VLOOKUP($A26,'Return Data'!$B$7:$R$2843,13,0)</f>
        <v>55.262700000000002</v>
      </c>
      <c r="K26" s="66">
        <f t="shared" si="8"/>
        <v>11</v>
      </c>
      <c r="L26" s="65">
        <f>VLOOKUP($A26,'Return Data'!$B$7:$R$2843,17,0)</f>
        <v>30.571100000000001</v>
      </c>
      <c r="M26" s="66">
        <f t="shared" si="10"/>
        <v>6</v>
      </c>
      <c r="N26" s="65">
        <f>VLOOKUP($A26,'Return Data'!$B$7:$R$2843,14,0)</f>
        <v>18.573899999999998</v>
      </c>
      <c r="O26" s="66">
        <f t="shared" si="11"/>
        <v>3</v>
      </c>
      <c r="P26" s="65">
        <f>VLOOKUP($A26,'Return Data'!$B$7:$R$2843,15,0)</f>
        <v>17.015699999999999</v>
      </c>
      <c r="Q26" s="66">
        <f t="shared" si="12"/>
        <v>3</v>
      </c>
      <c r="R26" s="65">
        <f>VLOOKUP($A26,'Return Data'!$B$7:$R$2843,16,0)</f>
        <v>20.427199999999999</v>
      </c>
      <c r="S26" s="67">
        <f t="shared" si="6"/>
        <v>5</v>
      </c>
    </row>
    <row r="27" spans="1:19" x14ac:dyDescent="0.3">
      <c r="A27" s="63" t="s">
        <v>858</v>
      </c>
      <c r="B27" s="64">
        <f>VLOOKUP($A27,'Return Data'!$B$7:$R$2843,3,0)</f>
        <v>44445</v>
      </c>
      <c r="C27" s="65">
        <f>VLOOKUP($A27,'Return Data'!$B$7:$R$2843,4,0)</f>
        <v>273.83890000000002</v>
      </c>
      <c r="D27" s="65">
        <f>VLOOKUP($A27,'Return Data'!$B$7:$R$2843,10,0)</f>
        <v>13.3695</v>
      </c>
      <c r="E27" s="66">
        <f t="shared" si="0"/>
        <v>7</v>
      </c>
      <c r="F27" s="65">
        <f>VLOOKUP($A27,'Return Data'!$B$7:$R$2843,11,0)</f>
        <v>17.626200000000001</v>
      </c>
      <c r="G27" s="66">
        <f t="shared" si="1"/>
        <v>14</v>
      </c>
      <c r="H27" s="65">
        <f>VLOOKUP($A27,'Return Data'!$B$7:$R$2843,12,0)</f>
        <v>33.740600000000001</v>
      </c>
      <c r="I27" s="66">
        <f t="shared" si="2"/>
        <v>13</v>
      </c>
      <c r="J27" s="65">
        <f>VLOOKUP($A27,'Return Data'!$B$7:$R$2843,13,0)</f>
        <v>51.917000000000002</v>
      </c>
      <c r="K27" s="66">
        <f t="shared" si="8"/>
        <v>16</v>
      </c>
      <c r="L27" s="65">
        <f>VLOOKUP($A27,'Return Data'!$B$7:$R$2843,17,0)</f>
        <v>25.217099999999999</v>
      </c>
      <c r="M27" s="66">
        <f t="shared" si="10"/>
        <v>16</v>
      </c>
      <c r="N27" s="65">
        <f>VLOOKUP($A27,'Return Data'!$B$7:$R$2843,14,0)</f>
        <v>15.0105</v>
      </c>
      <c r="O27" s="66">
        <f t="shared" si="11"/>
        <v>10</v>
      </c>
      <c r="P27" s="65">
        <f>VLOOKUP($A27,'Return Data'!$B$7:$R$2843,15,0)</f>
        <v>15.411899999999999</v>
      </c>
      <c r="Q27" s="66">
        <f t="shared" si="12"/>
        <v>5</v>
      </c>
      <c r="R27" s="65">
        <f>VLOOKUP($A27,'Return Data'!$B$7:$R$2843,16,0)</f>
        <v>18.9026</v>
      </c>
      <c r="S27" s="67">
        <f t="shared" si="6"/>
        <v>6</v>
      </c>
    </row>
    <row r="28" spans="1:19" x14ac:dyDescent="0.3">
      <c r="A28" s="63" t="s">
        <v>861</v>
      </c>
      <c r="B28" s="64">
        <f>VLOOKUP($A28,'Return Data'!$B$7:$R$2843,3,0)</f>
        <v>44445</v>
      </c>
      <c r="C28" s="65">
        <f>VLOOKUP($A28,'Return Data'!$B$7:$R$2843,4,0)</f>
        <v>15.061500000000001</v>
      </c>
      <c r="D28" s="65">
        <f>VLOOKUP($A28,'Return Data'!$B$7:$R$2843,10,0)</f>
        <v>13.4739</v>
      </c>
      <c r="E28" s="66">
        <f t="shared" si="0"/>
        <v>5</v>
      </c>
      <c r="F28" s="65">
        <f>VLOOKUP($A28,'Return Data'!$B$7:$R$2843,11,0)</f>
        <v>20.214099999999998</v>
      </c>
      <c r="G28" s="66">
        <f t="shared" si="1"/>
        <v>5</v>
      </c>
      <c r="H28" s="65">
        <f>VLOOKUP($A28,'Return Data'!$B$7:$R$2843,12,0)</f>
        <v>39.424799999999998</v>
      </c>
      <c r="I28" s="66">
        <f>RANK(H28,H$8:H$29,0)</f>
        <v>5</v>
      </c>
      <c r="J28" s="65">
        <f>VLOOKUP($A28,'Return Data'!$B$7:$R$2843,13,0)</f>
        <v>61.398000000000003</v>
      </c>
      <c r="K28" s="66">
        <f t="shared" ref="K28" si="13">RANK(J28,J$8:J$29,0)</f>
        <v>6</v>
      </c>
      <c r="L28" s="65"/>
      <c r="M28" s="66"/>
      <c r="N28" s="65"/>
      <c r="O28" s="66"/>
      <c r="P28" s="65"/>
      <c r="Q28" s="66"/>
      <c r="R28" s="65">
        <f>VLOOKUP($A28,'Return Data'!$B$7:$R$2843,16,0)</f>
        <v>26.264800000000001</v>
      </c>
      <c r="S28" s="67">
        <f t="shared" si="6"/>
        <v>3</v>
      </c>
    </row>
    <row r="29" spans="1:19" x14ac:dyDescent="0.3">
      <c r="A29" s="63" t="s">
        <v>863</v>
      </c>
      <c r="B29" s="64">
        <f>VLOOKUP($A29,'Return Data'!$B$7:$R$2843,3,0)</f>
        <v>44445</v>
      </c>
      <c r="C29" s="65">
        <f>VLOOKUP($A29,'Return Data'!$B$7:$R$2843,4,0)</f>
        <v>17.850000000000001</v>
      </c>
      <c r="D29" s="65">
        <f>VLOOKUP($A29,'Return Data'!$B$7:$R$2843,10,0)</f>
        <v>16.438400000000001</v>
      </c>
      <c r="E29" s="66">
        <f t="shared" si="0"/>
        <v>1</v>
      </c>
      <c r="F29" s="65">
        <f>VLOOKUP($A29,'Return Data'!$B$7:$R$2843,11,0)</f>
        <v>19.0794</v>
      </c>
      <c r="G29" s="66">
        <f t="shared" si="1"/>
        <v>10</v>
      </c>
      <c r="H29" s="65">
        <f>VLOOKUP($A29,'Return Data'!$B$7:$R$2843,12,0)</f>
        <v>39.018700000000003</v>
      </c>
      <c r="I29" s="66">
        <f>RANK(H29,H$8:H$29,0)</f>
        <v>6</v>
      </c>
      <c r="J29" s="65">
        <f>VLOOKUP($A29,'Return Data'!$B$7:$R$2843,13,0)</f>
        <v>59.090899999999998</v>
      </c>
      <c r="K29" s="66">
        <f t="shared" ref="K29" si="14">RANK(J29,J$8:J$29,0)</f>
        <v>8</v>
      </c>
      <c r="L29" s="65"/>
      <c r="M29" s="66"/>
      <c r="N29" s="65"/>
      <c r="O29" s="66"/>
      <c r="P29" s="65"/>
      <c r="Q29" s="66"/>
      <c r="R29" s="65">
        <f>VLOOKUP($A29,'Return Data'!$B$7:$R$2843,16,0)</f>
        <v>31.940300000000001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11.605690909090908</v>
      </c>
      <c r="E31" s="74"/>
      <c r="F31" s="75">
        <f>AVERAGE(F8:F29)</f>
        <v>17.829336363636362</v>
      </c>
      <c r="G31" s="74"/>
      <c r="H31" s="75">
        <f>AVERAGE(H8:H29)</f>
        <v>34.242954545454545</v>
      </c>
      <c r="I31" s="74"/>
      <c r="J31" s="75">
        <f>AVERAGE(J8:J29)</f>
        <v>55.391259090909081</v>
      </c>
      <c r="K31" s="74"/>
      <c r="L31" s="75">
        <f>AVERAGE(L8:L29)</f>
        <v>28.058422222222212</v>
      </c>
      <c r="M31" s="74"/>
      <c r="N31" s="75">
        <f>AVERAGE(N8:N29)</f>
        <v>15.2522</v>
      </c>
      <c r="O31" s="74"/>
      <c r="P31" s="75">
        <f>AVERAGE(P8:P29)</f>
        <v>14.124913333333334</v>
      </c>
      <c r="Q31" s="74"/>
      <c r="R31" s="75">
        <f>AVERAGE(R8:R29)</f>
        <v>16.950259090909089</v>
      </c>
      <c r="S31" s="76"/>
    </row>
    <row r="32" spans="1:19" x14ac:dyDescent="0.3">
      <c r="A32" s="73" t="s">
        <v>28</v>
      </c>
      <c r="B32" s="74"/>
      <c r="C32" s="74"/>
      <c r="D32" s="75">
        <f>MIN(D8:D29)</f>
        <v>3.5756999999999999</v>
      </c>
      <c r="E32" s="74"/>
      <c r="F32" s="75">
        <f>MIN(F8:F29)</f>
        <v>12.77</v>
      </c>
      <c r="G32" s="74"/>
      <c r="H32" s="75">
        <f>MIN(H8:H29)</f>
        <v>20.563099999999999</v>
      </c>
      <c r="I32" s="74"/>
      <c r="J32" s="75">
        <f>MIN(J8:J29)</f>
        <v>37.313000000000002</v>
      </c>
      <c r="K32" s="74"/>
      <c r="L32" s="75">
        <f>MIN(L8:L29)</f>
        <v>16.581399999999999</v>
      </c>
      <c r="M32" s="74"/>
      <c r="N32" s="75">
        <f>MIN(N8:N29)</f>
        <v>8.3018999999999998</v>
      </c>
      <c r="O32" s="74"/>
      <c r="P32" s="75">
        <f>MIN(P8:P29)</f>
        <v>9.3767999999999994</v>
      </c>
      <c r="Q32" s="74"/>
      <c r="R32" s="75">
        <f>MIN(R8:R29)</f>
        <v>1.0712999999999999</v>
      </c>
      <c r="S32" s="76"/>
    </row>
    <row r="33" spans="1:19" ht="15" thickBot="1" x14ac:dyDescent="0.35">
      <c r="A33" s="77" t="s">
        <v>29</v>
      </c>
      <c r="B33" s="78"/>
      <c r="C33" s="78"/>
      <c r="D33" s="79">
        <f>MAX(D8:D29)</f>
        <v>16.438400000000001</v>
      </c>
      <c r="E33" s="78"/>
      <c r="F33" s="79">
        <f>MAX(F8:F29)</f>
        <v>22.078099999999999</v>
      </c>
      <c r="G33" s="78"/>
      <c r="H33" s="79">
        <f>MAX(H8:H29)</f>
        <v>42.623600000000003</v>
      </c>
      <c r="I33" s="78"/>
      <c r="J33" s="79">
        <f>MAX(J8:J29)</f>
        <v>71.847899999999996</v>
      </c>
      <c r="K33" s="78"/>
      <c r="L33" s="79">
        <f>MAX(L8:L29)</f>
        <v>36.563800000000001</v>
      </c>
      <c r="M33" s="78"/>
      <c r="N33" s="79">
        <f>MAX(N8:N29)</f>
        <v>22.848700000000001</v>
      </c>
      <c r="O33" s="78"/>
      <c r="P33" s="79">
        <f>MAX(P8:P29)</f>
        <v>18.0197</v>
      </c>
      <c r="Q33" s="78"/>
      <c r="R33" s="79">
        <f>MAX(R8:R29)</f>
        <v>32.9908</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7" sqref="A7"/>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44445</v>
      </c>
      <c r="C8" s="65">
        <f>VLOOKUP($A8,'Return Data'!$B$7:$R$2843,4,0)</f>
        <v>59.034799999999997</v>
      </c>
      <c r="D8" s="65">
        <f>VLOOKUP($A8,'Return Data'!$B$7:$R$2843,10,0)</f>
        <v>12.051299999999999</v>
      </c>
      <c r="E8" s="66">
        <f t="shared" ref="E8:E30" si="0">RANK(D8,D$8:D$30,0)</f>
        <v>20</v>
      </c>
      <c r="F8" s="65">
        <f>VLOOKUP($A8,'Return Data'!$B$7:$R$2843,11,0)</f>
        <v>25.6798</v>
      </c>
      <c r="G8" s="66">
        <f t="shared" ref="G8:G18" si="1">RANK(F8,F$8:F$30,0)</f>
        <v>21</v>
      </c>
      <c r="H8" s="65">
        <f>VLOOKUP($A8,'Return Data'!$B$7:$R$2843,12,0)</f>
        <v>54.915300000000002</v>
      </c>
      <c r="I8" s="66">
        <f t="shared" ref="I8" si="2">RANK(H8,H$8:H$30,0)</f>
        <v>19</v>
      </c>
      <c r="J8" s="65">
        <f>VLOOKUP($A8,'Return Data'!$B$7:$R$2843,13,0)</f>
        <v>86.785899999999998</v>
      </c>
      <c r="K8" s="66">
        <f t="shared" ref="K8" si="3">RANK(J8,J$8:J$30,0)</f>
        <v>16</v>
      </c>
      <c r="L8" s="65">
        <f>VLOOKUP($A8,'Return Data'!$B$7:$R$2843,17,0)</f>
        <v>37.971800000000002</v>
      </c>
      <c r="M8" s="66">
        <f>RANK(L8,L$8:L$30,0)</f>
        <v>19</v>
      </c>
      <c r="N8" s="65">
        <f>VLOOKUP($A8,'Return Data'!$B$7:$R$2843,14,0)</f>
        <v>13.246499999999999</v>
      </c>
      <c r="O8" s="66">
        <f>RANK(N8,N$8:N$30,0)</f>
        <v>15</v>
      </c>
      <c r="P8" s="65">
        <f>VLOOKUP($A8,'Return Data'!$B$7:$R$2843,15,0)</f>
        <v>13.0745</v>
      </c>
      <c r="Q8" s="66">
        <f>RANK(P8,P$8:P$30,0)</f>
        <v>14</v>
      </c>
      <c r="R8" s="65">
        <f>VLOOKUP($A8,'Return Data'!$B$7:$R$2843,16,0)</f>
        <v>18.752099999999999</v>
      </c>
      <c r="S8" s="67">
        <f t="shared" ref="S8:S30" si="4">RANK(R8,R$8:R$30,0)</f>
        <v>17</v>
      </c>
    </row>
    <row r="9" spans="1:20" x14ac:dyDescent="0.3">
      <c r="A9" s="63" t="s">
        <v>1448</v>
      </c>
      <c r="B9" s="64">
        <f>VLOOKUP($A9,'Return Data'!$B$7:$R$2843,3,0)</f>
        <v>44445</v>
      </c>
      <c r="C9" s="65">
        <f>VLOOKUP($A9,'Return Data'!$B$7:$R$2843,4,0)</f>
        <v>63.61</v>
      </c>
      <c r="D9" s="65">
        <f>VLOOKUP($A9,'Return Data'!$B$7:$R$2843,10,0)</f>
        <v>16.203900000000001</v>
      </c>
      <c r="E9" s="66">
        <f t="shared" si="0"/>
        <v>7</v>
      </c>
      <c r="F9" s="65">
        <f>VLOOKUP($A9,'Return Data'!$B$7:$R$2843,11,0)</f>
        <v>35.053100000000001</v>
      </c>
      <c r="G9" s="66">
        <f t="shared" si="1"/>
        <v>7</v>
      </c>
      <c r="H9" s="65">
        <f>VLOOKUP($A9,'Return Data'!$B$7:$R$2843,12,0)</f>
        <v>53.277099999999997</v>
      </c>
      <c r="I9" s="66">
        <f t="shared" ref="I9:I30" si="5">RANK(H9,H$8:H$30,0)</f>
        <v>20</v>
      </c>
      <c r="J9" s="65">
        <f>VLOOKUP($A9,'Return Data'!$B$7:$R$2843,13,0)</f>
        <v>82.107100000000003</v>
      </c>
      <c r="K9" s="66">
        <f t="shared" ref="K9:K30" si="6">RANK(J9,J$8:J$30,0)</f>
        <v>19</v>
      </c>
      <c r="L9" s="65">
        <f>VLOOKUP($A9,'Return Data'!$B$7:$R$2843,17,0)</f>
        <v>43.708799999999997</v>
      </c>
      <c r="M9" s="66">
        <f t="shared" ref="M9:M30" si="7">RANK(L9,L$8:L$30,0)</f>
        <v>12</v>
      </c>
      <c r="N9" s="65">
        <f>VLOOKUP($A9,'Return Data'!$B$7:$R$2843,14,0)</f>
        <v>29.292999999999999</v>
      </c>
      <c r="O9" s="66">
        <f t="shared" ref="O9:O30" si="8">RANK(N9,N$8:N$30,0)</f>
        <v>2</v>
      </c>
      <c r="P9" s="65">
        <f>VLOOKUP($A9,'Return Data'!$B$7:$R$2843,15,0)</f>
        <v>22.3797</v>
      </c>
      <c r="Q9" s="66">
        <f t="shared" ref="Q9:Q30" si="9">RANK(P9,P$8:P$30,0)</f>
        <v>3</v>
      </c>
      <c r="R9" s="65">
        <f>VLOOKUP($A9,'Return Data'!$B$7:$R$2843,16,0)</f>
        <v>26.865300000000001</v>
      </c>
      <c r="S9" s="67">
        <f t="shared" si="4"/>
        <v>10</v>
      </c>
    </row>
    <row r="10" spans="1:20" x14ac:dyDescent="0.3">
      <c r="A10" s="63" t="s">
        <v>1450</v>
      </c>
      <c r="B10" s="64">
        <f>VLOOKUP($A10,'Return Data'!$B$7:$R$2843,3,0)</f>
        <v>44445</v>
      </c>
      <c r="C10" s="65">
        <f>VLOOKUP($A10,'Return Data'!$B$7:$R$2843,4,0)</f>
        <v>25.61</v>
      </c>
      <c r="D10" s="65">
        <f>VLOOKUP($A10,'Return Data'!$B$7:$R$2843,10,0)</f>
        <v>14.432499999999999</v>
      </c>
      <c r="E10" s="66">
        <f t="shared" si="0"/>
        <v>14</v>
      </c>
      <c r="F10" s="65">
        <f>VLOOKUP($A10,'Return Data'!$B$7:$R$2843,11,0)</f>
        <v>35.145099999999999</v>
      </c>
      <c r="G10" s="66">
        <f t="shared" si="1"/>
        <v>6</v>
      </c>
      <c r="H10" s="65">
        <f>VLOOKUP($A10,'Return Data'!$B$7:$R$2843,12,0)</f>
        <v>61.9861</v>
      </c>
      <c r="I10" s="66">
        <f t="shared" si="5"/>
        <v>11</v>
      </c>
      <c r="J10" s="65">
        <f>VLOOKUP($A10,'Return Data'!$B$7:$R$2843,13,0)</f>
        <v>87.894400000000005</v>
      </c>
      <c r="K10" s="66">
        <f t="shared" si="6"/>
        <v>14</v>
      </c>
      <c r="L10" s="65">
        <f>VLOOKUP($A10,'Return Data'!$B$7:$R$2843,17,0)</f>
        <v>62.630600000000001</v>
      </c>
      <c r="M10" s="66">
        <f t="shared" si="7"/>
        <v>2</v>
      </c>
      <c r="N10" s="65"/>
      <c r="O10" s="66"/>
      <c r="P10" s="65"/>
      <c r="Q10" s="66"/>
      <c r="R10" s="65">
        <f>VLOOKUP($A10,'Return Data'!$B$7:$R$2843,16,0)</f>
        <v>41.342100000000002</v>
      </c>
      <c r="S10" s="67">
        <f t="shared" si="4"/>
        <v>3</v>
      </c>
    </row>
    <row r="11" spans="1:20" x14ac:dyDescent="0.3">
      <c r="A11" s="63" t="s">
        <v>1452</v>
      </c>
      <c r="B11" s="64">
        <f>VLOOKUP($A11,'Return Data'!$B$7:$R$2843,3,0)</f>
        <v>44445</v>
      </c>
      <c r="C11" s="65">
        <f>VLOOKUP($A11,'Return Data'!$B$7:$R$2843,4,0)</f>
        <v>22.25</v>
      </c>
      <c r="D11" s="65">
        <f>VLOOKUP($A11,'Return Data'!$B$7:$R$2843,10,0)</f>
        <v>17.2287</v>
      </c>
      <c r="E11" s="66">
        <f t="shared" si="0"/>
        <v>3</v>
      </c>
      <c r="F11" s="65">
        <f>VLOOKUP($A11,'Return Data'!$B$7:$R$2843,11,0)</f>
        <v>38.9756</v>
      </c>
      <c r="G11" s="66">
        <f t="shared" si="1"/>
        <v>2</v>
      </c>
      <c r="H11" s="65">
        <f>VLOOKUP($A11,'Return Data'!$B$7:$R$2843,12,0)</f>
        <v>66.916700000000006</v>
      </c>
      <c r="I11" s="66">
        <f t="shared" si="5"/>
        <v>2</v>
      </c>
      <c r="J11" s="65">
        <f>VLOOKUP($A11,'Return Data'!$B$7:$R$2843,13,0)</f>
        <v>93.478300000000004</v>
      </c>
      <c r="K11" s="66">
        <f t="shared" si="6"/>
        <v>6</v>
      </c>
      <c r="L11" s="65">
        <f>VLOOKUP($A11,'Return Data'!$B$7:$R$2843,17,0)</f>
        <v>58.459899999999998</v>
      </c>
      <c r="M11" s="66">
        <f t="shared" si="7"/>
        <v>3</v>
      </c>
      <c r="N11" s="65"/>
      <c r="O11" s="66"/>
      <c r="P11" s="65"/>
      <c r="Q11" s="66"/>
      <c r="R11" s="65">
        <f>VLOOKUP($A11,'Return Data'!$B$7:$R$2843,16,0)</f>
        <v>36.689100000000003</v>
      </c>
      <c r="S11" s="67">
        <f t="shared" si="4"/>
        <v>5</v>
      </c>
    </row>
    <row r="12" spans="1:20" x14ac:dyDescent="0.3">
      <c r="A12" s="63" t="s">
        <v>1454</v>
      </c>
      <c r="B12" s="64">
        <f>VLOOKUP($A12,'Return Data'!$B$7:$R$2843,3,0)</f>
        <v>44445</v>
      </c>
      <c r="C12" s="65">
        <f>VLOOKUP($A12,'Return Data'!$B$7:$R$2843,4,0)</f>
        <v>107.694</v>
      </c>
      <c r="D12" s="65">
        <f>VLOOKUP($A12,'Return Data'!$B$7:$R$2843,10,0)</f>
        <v>11.5052</v>
      </c>
      <c r="E12" s="66">
        <f t="shared" si="0"/>
        <v>21</v>
      </c>
      <c r="F12" s="65">
        <f>VLOOKUP($A12,'Return Data'!$B$7:$R$2843,11,0)</f>
        <v>26.910799999999998</v>
      </c>
      <c r="G12" s="66">
        <f t="shared" si="1"/>
        <v>20</v>
      </c>
      <c r="H12" s="65">
        <f>VLOOKUP($A12,'Return Data'!$B$7:$R$2843,12,0)</f>
        <v>47.9435</v>
      </c>
      <c r="I12" s="66">
        <f t="shared" si="5"/>
        <v>21</v>
      </c>
      <c r="J12" s="65">
        <f>VLOOKUP($A12,'Return Data'!$B$7:$R$2843,13,0)</f>
        <v>74.969899999999996</v>
      </c>
      <c r="K12" s="66">
        <f t="shared" si="6"/>
        <v>21</v>
      </c>
      <c r="L12" s="65">
        <f>VLOOKUP($A12,'Return Data'!$B$7:$R$2843,17,0)</f>
        <v>45.450299999999999</v>
      </c>
      <c r="M12" s="66">
        <f t="shared" si="7"/>
        <v>10</v>
      </c>
      <c r="N12" s="65">
        <f>VLOOKUP($A12,'Return Data'!$B$7:$R$2843,14,0)</f>
        <v>20.3081</v>
      </c>
      <c r="O12" s="66">
        <f t="shared" si="8"/>
        <v>8</v>
      </c>
      <c r="P12" s="65">
        <f>VLOOKUP($A12,'Return Data'!$B$7:$R$2843,15,0)</f>
        <v>15.628</v>
      </c>
      <c r="Q12" s="66">
        <f t="shared" si="9"/>
        <v>10</v>
      </c>
      <c r="R12" s="65">
        <f>VLOOKUP($A12,'Return Data'!$B$7:$R$2843,16,0)</f>
        <v>23.2437</v>
      </c>
      <c r="S12" s="67">
        <f t="shared" si="4"/>
        <v>12</v>
      </c>
    </row>
    <row r="13" spans="1:20" x14ac:dyDescent="0.3">
      <c r="A13" s="63" t="s">
        <v>1456</v>
      </c>
      <c r="B13" s="64">
        <f>VLOOKUP($A13,'Return Data'!$B$7:$R$2843,3,0)</f>
        <v>44445</v>
      </c>
      <c r="C13" s="65">
        <f>VLOOKUP($A13,'Return Data'!$B$7:$R$2843,4,0)</f>
        <v>23.681000000000001</v>
      </c>
      <c r="D13" s="65">
        <f>VLOOKUP($A13,'Return Data'!$B$7:$R$2843,10,0)</f>
        <v>13.790800000000001</v>
      </c>
      <c r="E13" s="66">
        <f t="shared" si="0"/>
        <v>16</v>
      </c>
      <c r="F13" s="65">
        <f>VLOOKUP($A13,'Return Data'!$B$7:$R$2843,11,0)</f>
        <v>29.5105</v>
      </c>
      <c r="G13" s="66">
        <f t="shared" si="1"/>
        <v>18</v>
      </c>
      <c r="H13" s="65">
        <f>VLOOKUP($A13,'Return Data'!$B$7:$R$2843,12,0)</f>
        <v>60.7562</v>
      </c>
      <c r="I13" s="66">
        <f t="shared" si="5"/>
        <v>13</v>
      </c>
      <c r="J13" s="65">
        <f>VLOOKUP($A13,'Return Data'!$B$7:$R$2843,13,0)</f>
        <v>90.683599999999998</v>
      </c>
      <c r="K13" s="66">
        <f t="shared" si="6"/>
        <v>8</v>
      </c>
      <c r="L13" s="65">
        <f>VLOOKUP($A13,'Return Data'!$B$7:$R$2843,17,0)</f>
        <v>51.851900000000001</v>
      </c>
      <c r="M13" s="66">
        <f t="shared" si="7"/>
        <v>5</v>
      </c>
      <c r="N13" s="65"/>
      <c r="O13" s="66"/>
      <c r="P13" s="65"/>
      <c r="Q13" s="66"/>
      <c r="R13" s="65">
        <f>VLOOKUP($A13,'Return Data'!$B$7:$R$2843,16,0)</f>
        <v>39.659399999999998</v>
      </c>
      <c r="S13" s="67">
        <f t="shared" si="4"/>
        <v>4</v>
      </c>
    </row>
    <row r="14" spans="1:20" x14ac:dyDescent="0.3">
      <c r="A14" s="63" t="s">
        <v>1459</v>
      </c>
      <c r="B14" s="64">
        <f>VLOOKUP($A14,'Return Data'!$B$7:$R$2843,3,0)</f>
        <v>44445</v>
      </c>
      <c r="C14" s="65">
        <f>VLOOKUP($A14,'Return Data'!$B$7:$R$2843,4,0)</f>
        <v>95.253799999999998</v>
      </c>
      <c r="D14" s="65">
        <f>VLOOKUP($A14,'Return Data'!$B$7:$R$2843,10,0)</f>
        <v>15.9392</v>
      </c>
      <c r="E14" s="66">
        <f t="shared" si="0"/>
        <v>8</v>
      </c>
      <c r="F14" s="65">
        <f>VLOOKUP($A14,'Return Data'!$B$7:$R$2843,11,0)</f>
        <v>27.295100000000001</v>
      </c>
      <c r="G14" s="66">
        <f t="shared" si="1"/>
        <v>19</v>
      </c>
      <c r="H14" s="65">
        <f>VLOOKUP($A14,'Return Data'!$B$7:$R$2843,12,0)</f>
        <v>56.262099999999997</v>
      </c>
      <c r="I14" s="66">
        <f t="shared" si="5"/>
        <v>18</v>
      </c>
      <c r="J14" s="65">
        <f>VLOOKUP($A14,'Return Data'!$B$7:$R$2843,13,0)</f>
        <v>89.579400000000007</v>
      </c>
      <c r="K14" s="66">
        <f t="shared" si="6"/>
        <v>12</v>
      </c>
      <c r="L14" s="65">
        <f>VLOOKUP($A14,'Return Data'!$B$7:$R$2843,17,0)</f>
        <v>36.9345</v>
      </c>
      <c r="M14" s="66">
        <f t="shared" si="7"/>
        <v>20</v>
      </c>
      <c r="N14" s="65">
        <f>VLOOKUP($A14,'Return Data'!$B$7:$R$2843,14,0)</f>
        <v>16.069900000000001</v>
      </c>
      <c r="O14" s="66">
        <f t="shared" si="8"/>
        <v>14</v>
      </c>
      <c r="P14" s="65">
        <f>VLOOKUP($A14,'Return Data'!$B$7:$R$2843,15,0)</f>
        <v>13.8446</v>
      </c>
      <c r="Q14" s="66">
        <f t="shared" si="9"/>
        <v>12</v>
      </c>
      <c r="R14" s="65">
        <f>VLOOKUP($A14,'Return Data'!$B$7:$R$2843,16,0)</f>
        <v>21.783200000000001</v>
      </c>
      <c r="S14" s="67">
        <f t="shared" si="4"/>
        <v>15</v>
      </c>
    </row>
    <row r="15" spans="1:20" x14ac:dyDescent="0.3">
      <c r="A15" s="63" t="s">
        <v>1460</v>
      </c>
      <c r="B15" s="64">
        <f>VLOOKUP($A15,'Return Data'!$B$7:$R$2843,3,0)</f>
        <v>44445</v>
      </c>
      <c r="C15" s="65">
        <f>VLOOKUP($A15,'Return Data'!$B$7:$R$2843,4,0)</f>
        <v>78.12</v>
      </c>
      <c r="D15" s="65">
        <f>VLOOKUP($A15,'Return Data'!$B$7:$R$2843,10,0)</f>
        <v>14.2105</v>
      </c>
      <c r="E15" s="66">
        <f t="shared" si="0"/>
        <v>15</v>
      </c>
      <c r="F15" s="65">
        <f>VLOOKUP($A15,'Return Data'!$B$7:$R$2843,11,0)</f>
        <v>33.815199999999997</v>
      </c>
      <c r="G15" s="66">
        <f t="shared" si="1"/>
        <v>10</v>
      </c>
      <c r="H15" s="65">
        <f>VLOOKUP($A15,'Return Data'!$B$7:$R$2843,12,0)</f>
        <v>63.093200000000003</v>
      </c>
      <c r="I15" s="66">
        <f t="shared" si="5"/>
        <v>7</v>
      </c>
      <c r="J15" s="65">
        <f>VLOOKUP($A15,'Return Data'!$B$7:$R$2843,13,0)</f>
        <v>91.058499999999995</v>
      </c>
      <c r="K15" s="66">
        <f t="shared" si="6"/>
        <v>7</v>
      </c>
      <c r="L15" s="65">
        <f>VLOOKUP($A15,'Return Data'!$B$7:$R$2843,17,0)</f>
        <v>39.459699999999998</v>
      </c>
      <c r="M15" s="66">
        <f t="shared" si="7"/>
        <v>17</v>
      </c>
      <c r="N15" s="65">
        <f>VLOOKUP($A15,'Return Data'!$B$7:$R$2843,14,0)</f>
        <v>17.093499999999999</v>
      </c>
      <c r="O15" s="66">
        <f t="shared" si="8"/>
        <v>12</v>
      </c>
      <c r="P15" s="65">
        <f>VLOOKUP($A15,'Return Data'!$B$7:$R$2843,15,0)</f>
        <v>19.5443</v>
      </c>
      <c r="Q15" s="66">
        <f t="shared" si="9"/>
        <v>6</v>
      </c>
      <c r="R15" s="65">
        <f>VLOOKUP($A15,'Return Data'!$B$7:$R$2843,16,0)</f>
        <v>20.109400000000001</v>
      </c>
      <c r="S15" s="67">
        <f t="shared" si="4"/>
        <v>16</v>
      </c>
    </row>
    <row r="16" spans="1:20" x14ac:dyDescent="0.3">
      <c r="A16" s="63" t="s">
        <v>1463</v>
      </c>
      <c r="B16" s="64">
        <f>VLOOKUP($A16,'Return Data'!$B$7:$R$2843,3,0)</f>
        <v>44445</v>
      </c>
      <c r="C16" s="65">
        <f>VLOOKUP($A16,'Return Data'!$B$7:$R$2843,4,0)</f>
        <v>91.240099999999998</v>
      </c>
      <c r="D16" s="65">
        <f>VLOOKUP($A16,'Return Data'!$B$7:$R$2843,10,0)</f>
        <v>18.511299999999999</v>
      </c>
      <c r="E16" s="66">
        <f t="shared" si="0"/>
        <v>1</v>
      </c>
      <c r="F16" s="65">
        <f>VLOOKUP($A16,'Return Data'!$B$7:$R$2843,11,0)</f>
        <v>31.473299999999998</v>
      </c>
      <c r="G16" s="66">
        <f t="shared" si="1"/>
        <v>16</v>
      </c>
      <c r="H16" s="65">
        <f>VLOOKUP($A16,'Return Data'!$B$7:$R$2843,12,0)</f>
        <v>59.016100000000002</v>
      </c>
      <c r="I16" s="66">
        <f t="shared" si="5"/>
        <v>15</v>
      </c>
      <c r="J16" s="65">
        <f>VLOOKUP($A16,'Return Data'!$B$7:$R$2843,13,0)</f>
        <v>90.067700000000002</v>
      </c>
      <c r="K16" s="66">
        <f t="shared" si="6"/>
        <v>10</v>
      </c>
      <c r="L16" s="65">
        <f>VLOOKUP($A16,'Return Data'!$B$7:$R$2843,17,0)</f>
        <v>42.517499999999998</v>
      </c>
      <c r="M16" s="66">
        <f t="shared" si="7"/>
        <v>15</v>
      </c>
      <c r="N16" s="65">
        <f>VLOOKUP($A16,'Return Data'!$B$7:$R$2843,14,0)</f>
        <v>17.595199999999998</v>
      </c>
      <c r="O16" s="66">
        <f t="shared" si="8"/>
        <v>10</v>
      </c>
      <c r="P16" s="65">
        <f>VLOOKUP($A16,'Return Data'!$B$7:$R$2843,15,0)</f>
        <v>14.8512</v>
      </c>
      <c r="Q16" s="66">
        <f t="shared" si="9"/>
        <v>11</v>
      </c>
      <c r="R16" s="65">
        <f>VLOOKUP($A16,'Return Data'!$B$7:$R$2843,16,0)</f>
        <v>18.634</v>
      </c>
      <c r="S16" s="67">
        <f t="shared" si="4"/>
        <v>18</v>
      </c>
    </row>
    <row r="17" spans="1:19" x14ac:dyDescent="0.3">
      <c r="A17" s="63" t="s">
        <v>1465</v>
      </c>
      <c r="B17" s="64">
        <f>VLOOKUP($A17,'Return Data'!$B$7:$R$2843,3,0)</f>
        <v>44445</v>
      </c>
      <c r="C17" s="65">
        <f>VLOOKUP($A17,'Return Data'!$B$7:$R$2843,4,0)</f>
        <v>51.71</v>
      </c>
      <c r="D17" s="65">
        <f>VLOOKUP($A17,'Return Data'!$B$7:$R$2843,10,0)</f>
        <v>15.0389</v>
      </c>
      <c r="E17" s="66">
        <f t="shared" si="0"/>
        <v>12</v>
      </c>
      <c r="F17" s="65">
        <f>VLOOKUP($A17,'Return Data'!$B$7:$R$2843,11,0)</f>
        <v>32.42</v>
      </c>
      <c r="G17" s="66">
        <f t="shared" si="1"/>
        <v>12</v>
      </c>
      <c r="H17" s="65">
        <f>VLOOKUP($A17,'Return Data'!$B$7:$R$2843,12,0)</f>
        <v>60.540199999999999</v>
      </c>
      <c r="I17" s="66">
        <f t="shared" si="5"/>
        <v>14</v>
      </c>
      <c r="J17" s="65">
        <f>VLOOKUP($A17,'Return Data'!$B$7:$R$2843,13,0)</f>
        <v>94.1066</v>
      </c>
      <c r="K17" s="66">
        <f t="shared" si="6"/>
        <v>4</v>
      </c>
      <c r="L17" s="65">
        <f>VLOOKUP($A17,'Return Data'!$B$7:$R$2843,17,0)</f>
        <v>44.470999999999997</v>
      </c>
      <c r="M17" s="66">
        <f t="shared" si="7"/>
        <v>11</v>
      </c>
      <c r="N17" s="65">
        <f>VLOOKUP($A17,'Return Data'!$B$7:$R$2843,14,0)</f>
        <v>24.6859</v>
      </c>
      <c r="O17" s="66">
        <f t="shared" si="8"/>
        <v>4</v>
      </c>
      <c r="P17" s="65">
        <f>VLOOKUP($A17,'Return Data'!$B$7:$R$2843,15,0)</f>
        <v>17.355799999999999</v>
      </c>
      <c r="Q17" s="66">
        <f t="shared" si="9"/>
        <v>8</v>
      </c>
      <c r="R17" s="65">
        <f>VLOOKUP($A17,'Return Data'!$B$7:$R$2843,16,0)</f>
        <v>17.997800000000002</v>
      </c>
      <c r="S17" s="67">
        <f t="shared" si="4"/>
        <v>20</v>
      </c>
    </row>
    <row r="18" spans="1:19" x14ac:dyDescent="0.3">
      <c r="A18" s="63" t="s">
        <v>1467</v>
      </c>
      <c r="B18" s="64">
        <f>VLOOKUP($A18,'Return Data'!$B$7:$R$2843,3,0)</f>
        <v>44445</v>
      </c>
      <c r="C18" s="65">
        <f>VLOOKUP($A18,'Return Data'!$B$7:$R$2843,4,0)</f>
        <v>17.059999999999999</v>
      </c>
      <c r="D18" s="65">
        <f>VLOOKUP($A18,'Return Data'!$B$7:$R$2843,10,0)</f>
        <v>12.7561</v>
      </c>
      <c r="E18" s="66">
        <f t="shared" si="0"/>
        <v>19</v>
      </c>
      <c r="F18" s="65">
        <f>VLOOKUP($A18,'Return Data'!$B$7:$R$2843,11,0)</f>
        <v>30.228999999999999</v>
      </c>
      <c r="G18" s="66">
        <f t="shared" si="1"/>
        <v>17</v>
      </c>
      <c r="H18" s="65">
        <f>VLOOKUP($A18,'Return Data'!$B$7:$R$2843,12,0)</f>
        <v>57.963000000000001</v>
      </c>
      <c r="I18" s="66">
        <f t="shared" si="5"/>
        <v>17</v>
      </c>
      <c r="J18" s="65">
        <f>VLOOKUP($A18,'Return Data'!$B$7:$R$2843,13,0)</f>
        <v>81.103999999999999</v>
      </c>
      <c r="K18" s="66">
        <f t="shared" si="6"/>
        <v>20</v>
      </c>
      <c r="L18" s="65">
        <f>VLOOKUP($A18,'Return Data'!$B$7:$R$2843,17,0)</f>
        <v>38.700499999999998</v>
      </c>
      <c r="M18" s="66">
        <f t="shared" si="7"/>
        <v>18</v>
      </c>
      <c r="N18" s="65">
        <f>VLOOKUP($A18,'Return Data'!$B$7:$R$2843,14,0)</f>
        <v>17.21</v>
      </c>
      <c r="O18" s="66">
        <f t="shared" si="8"/>
        <v>11</v>
      </c>
      <c r="P18" s="65"/>
      <c r="Q18" s="66"/>
      <c r="R18" s="65">
        <f>VLOOKUP($A18,'Return Data'!$B$7:$R$2843,16,0)</f>
        <v>13.5151</v>
      </c>
      <c r="S18" s="67">
        <f t="shared" si="4"/>
        <v>23</v>
      </c>
    </row>
    <row r="19" spans="1:19" x14ac:dyDescent="0.3">
      <c r="A19" s="63" t="s">
        <v>1468</v>
      </c>
      <c r="B19" s="64">
        <f>VLOOKUP($A19,'Return Data'!$B$7:$R$2843,3,0)</f>
        <v>44445</v>
      </c>
      <c r="C19" s="65">
        <f>VLOOKUP($A19,'Return Data'!$B$7:$R$2843,4,0)</f>
        <v>22.88</v>
      </c>
      <c r="D19" s="65">
        <f>VLOOKUP($A19,'Return Data'!$B$7:$R$2843,10,0)</f>
        <v>17.938099999999999</v>
      </c>
      <c r="E19" s="66">
        <f t="shared" si="0"/>
        <v>2</v>
      </c>
      <c r="F19" s="65">
        <f>VLOOKUP($A19,'Return Data'!$B$7:$R$2843,11,0)</f>
        <v>35.705800000000004</v>
      </c>
      <c r="G19" s="66">
        <f t="shared" ref="G19" si="10">RANK(F19,F$8:F$30,0)</f>
        <v>5</v>
      </c>
      <c r="H19" s="65">
        <f>VLOOKUP($A19,'Return Data'!$B$7:$R$2843,12,0)</f>
        <v>60.900100000000002</v>
      </c>
      <c r="I19" s="66">
        <f t="shared" si="5"/>
        <v>12</v>
      </c>
      <c r="J19" s="65">
        <f>VLOOKUP($A19,'Return Data'!$B$7:$R$2843,13,0)</f>
        <v>87.694800000000001</v>
      </c>
      <c r="K19" s="66">
        <f t="shared" si="6"/>
        <v>15</v>
      </c>
      <c r="L19" s="65"/>
      <c r="M19" s="66"/>
      <c r="N19" s="65"/>
      <c r="O19" s="66"/>
      <c r="P19" s="65"/>
      <c r="Q19" s="66"/>
      <c r="R19" s="65">
        <f>VLOOKUP($A19,'Return Data'!$B$7:$R$2843,16,0)</f>
        <v>71.6751</v>
      </c>
      <c r="S19" s="67">
        <f t="shared" si="4"/>
        <v>1</v>
      </c>
    </row>
    <row r="20" spans="1:19" x14ac:dyDescent="0.3">
      <c r="A20" s="63" t="s">
        <v>1470</v>
      </c>
      <c r="B20" s="64">
        <f>VLOOKUP($A20,'Return Data'!$B$7:$R$2843,3,0)</f>
        <v>44445</v>
      </c>
      <c r="C20" s="65">
        <f>VLOOKUP($A20,'Return Data'!$B$7:$R$2843,4,0)</f>
        <v>21.33</v>
      </c>
      <c r="D20" s="65">
        <f>VLOOKUP($A20,'Return Data'!$B$7:$R$2843,10,0)</f>
        <v>15.5471</v>
      </c>
      <c r="E20" s="66">
        <f t="shared" si="0"/>
        <v>10</v>
      </c>
      <c r="F20" s="65">
        <f>VLOOKUP($A20,'Return Data'!$B$7:$R$2843,11,0)</f>
        <v>32.156100000000002</v>
      </c>
      <c r="G20" s="66">
        <f>RANK(F20,F$8:F$30,0)</f>
        <v>14</v>
      </c>
      <c r="H20" s="65">
        <f>VLOOKUP($A20,'Return Data'!$B$7:$R$2843,12,0)</f>
        <v>62.5762</v>
      </c>
      <c r="I20" s="66">
        <f t="shared" si="5"/>
        <v>9</v>
      </c>
      <c r="J20" s="65">
        <f>VLOOKUP($A20,'Return Data'!$B$7:$R$2843,13,0)</f>
        <v>84.835400000000007</v>
      </c>
      <c r="K20" s="66">
        <f t="shared" si="6"/>
        <v>17</v>
      </c>
      <c r="L20" s="65">
        <f>VLOOKUP($A20,'Return Data'!$B$7:$R$2843,17,0)</f>
        <v>47.678100000000001</v>
      </c>
      <c r="M20" s="66">
        <f t="shared" si="7"/>
        <v>8</v>
      </c>
      <c r="N20" s="65"/>
      <c r="O20" s="66"/>
      <c r="P20" s="65"/>
      <c r="Q20" s="66"/>
      <c r="R20" s="65">
        <f>VLOOKUP($A20,'Return Data'!$B$7:$R$2843,16,0)</f>
        <v>30.389199999999999</v>
      </c>
      <c r="S20" s="67">
        <f t="shared" si="4"/>
        <v>8</v>
      </c>
    </row>
    <row r="21" spans="1:19" x14ac:dyDescent="0.3">
      <c r="A21" s="63" t="s">
        <v>1472</v>
      </c>
      <c r="B21" s="64">
        <f>VLOOKUP($A21,'Return Data'!$B$7:$R$2843,3,0)</f>
        <v>44445</v>
      </c>
      <c r="C21" s="65">
        <f>VLOOKUP($A21,'Return Data'!$B$7:$R$2843,4,0)</f>
        <v>15.9068</v>
      </c>
      <c r="D21" s="65">
        <f>VLOOKUP($A21,'Return Data'!$B$7:$R$2843,10,0)</f>
        <v>6.6054000000000004</v>
      </c>
      <c r="E21" s="66">
        <f t="shared" si="0"/>
        <v>23</v>
      </c>
      <c r="F21" s="65">
        <f>VLOOKUP($A21,'Return Data'!$B$7:$R$2843,11,0)</f>
        <v>20.854900000000001</v>
      </c>
      <c r="G21" s="66">
        <f>RANK(F21,F$8:F$30,0)</f>
        <v>23</v>
      </c>
      <c r="H21" s="65">
        <f>VLOOKUP($A21,'Return Data'!$B$7:$R$2843,12,0)</f>
        <v>42.780999999999999</v>
      </c>
      <c r="I21" s="66">
        <f t="shared" si="5"/>
        <v>22</v>
      </c>
      <c r="J21" s="65">
        <f>VLOOKUP($A21,'Return Data'!$B$7:$R$2843,13,0)</f>
        <v>65.549300000000002</v>
      </c>
      <c r="K21" s="66">
        <f t="shared" si="6"/>
        <v>23</v>
      </c>
      <c r="L21" s="65"/>
      <c r="M21" s="66"/>
      <c r="N21" s="65"/>
      <c r="O21" s="66"/>
      <c r="P21" s="65"/>
      <c r="Q21" s="66"/>
      <c r="R21" s="65">
        <f>VLOOKUP($A21,'Return Data'!$B$7:$R$2843,16,0)</f>
        <v>34.823799999999999</v>
      </c>
      <c r="S21" s="67">
        <f t="shared" si="4"/>
        <v>6</v>
      </c>
    </row>
    <row r="22" spans="1:19" x14ac:dyDescent="0.3">
      <c r="A22" s="63" t="s">
        <v>1475</v>
      </c>
      <c r="B22" s="64">
        <f>VLOOKUP($A22,'Return Data'!$B$7:$R$2843,3,0)</f>
        <v>44445</v>
      </c>
      <c r="C22" s="65">
        <f>VLOOKUP($A22,'Return Data'!$B$7:$R$2843,4,0)</f>
        <v>173.476</v>
      </c>
      <c r="D22" s="65">
        <f>VLOOKUP($A22,'Return Data'!$B$7:$R$2843,10,0)</f>
        <v>14.8042</v>
      </c>
      <c r="E22" s="66">
        <f t="shared" si="0"/>
        <v>13</v>
      </c>
      <c r="F22" s="65">
        <f>VLOOKUP($A22,'Return Data'!$B$7:$R$2843,11,0)</f>
        <v>31.842700000000001</v>
      </c>
      <c r="G22" s="66">
        <f t="shared" ref="G22:G30" si="11">RANK(F22,F$8:F$30,0)</f>
        <v>15</v>
      </c>
      <c r="H22" s="65">
        <f>VLOOKUP($A22,'Return Data'!$B$7:$R$2843,12,0)</f>
        <v>64.858800000000002</v>
      </c>
      <c r="I22" s="66">
        <f t="shared" si="5"/>
        <v>5</v>
      </c>
      <c r="J22" s="65">
        <f>VLOOKUP($A22,'Return Data'!$B$7:$R$2843,13,0)</f>
        <v>105.01560000000001</v>
      </c>
      <c r="K22" s="66">
        <f t="shared" si="6"/>
        <v>2</v>
      </c>
      <c r="L22" s="65">
        <f>VLOOKUP($A22,'Return Data'!$B$7:$R$2843,17,0)</f>
        <v>56.4041</v>
      </c>
      <c r="M22" s="66">
        <f t="shared" si="7"/>
        <v>4</v>
      </c>
      <c r="N22" s="65">
        <f>VLOOKUP($A22,'Return Data'!$B$7:$R$2843,14,0)</f>
        <v>28.9892</v>
      </c>
      <c r="O22" s="66">
        <f t="shared" si="8"/>
        <v>3</v>
      </c>
      <c r="P22" s="65">
        <f>VLOOKUP($A22,'Return Data'!$B$7:$R$2843,15,0)</f>
        <v>21.371600000000001</v>
      </c>
      <c r="Q22" s="66">
        <f t="shared" si="9"/>
        <v>5</v>
      </c>
      <c r="R22" s="65">
        <f>VLOOKUP($A22,'Return Data'!$B$7:$R$2843,16,0)</f>
        <v>22.193999999999999</v>
      </c>
      <c r="S22" s="67">
        <f t="shared" si="4"/>
        <v>14</v>
      </c>
    </row>
    <row r="23" spans="1:19" x14ac:dyDescent="0.3">
      <c r="A23" s="63" t="s">
        <v>1476</v>
      </c>
      <c r="B23" s="64">
        <f>VLOOKUP($A23,'Return Data'!$B$7:$R$2843,3,0)</f>
        <v>44445</v>
      </c>
      <c r="C23" s="65">
        <f>VLOOKUP($A23,'Return Data'!$B$7:$R$2843,4,0)</f>
        <v>44.265999999999998</v>
      </c>
      <c r="D23" s="65">
        <f>VLOOKUP($A23,'Return Data'!$B$7:$R$2843,10,0)</f>
        <v>16.4711</v>
      </c>
      <c r="E23" s="66">
        <f t="shared" si="0"/>
        <v>6</v>
      </c>
      <c r="F23" s="65">
        <f>VLOOKUP($A23,'Return Data'!$B$7:$R$2843,11,0)</f>
        <v>37.994900000000001</v>
      </c>
      <c r="G23" s="66">
        <f t="shared" si="11"/>
        <v>3</v>
      </c>
      <c r="H23" s="65">
        <f>VLOOKUP($A23,'Return Data'!$B$7:$R$2843,12,0)</f>
        <v>65.2333</v>
      </c>
      <c r="I23" s="66">
        <f t="shared" si="5"/>
        <v>4</v>
      </c>
      <c r="J23" s="65">
        <f>VLOOKUP($A23,'Return Data'!$B$7:$R$2843,13,0)</f>
        <v>94.276899999999998</v>
      </c>
      <c r="K23" s="66">
        <f t="shared" si="6"/>
        <v>3</v>
      </c>
      <c r="L23" s="65">
        <f>VLOOKUP($A23,'Return Data'!$B$7:$R$2843,17,0)</f>
        <v>40.279299999999999</v>
      </c>
      <c r="M23" s="66">
        <f t="shared" si="7"/>
        <v>16</v>
      </c>
      <c r="N23" s="65">
        <f>VLOOKUP($A23,'Return Data'!$B$7:$R$2843,14,0)</f>
        <v>16.6112</v>
      </c>
      <c r="O23" s="66">
        <f t="shared" si="8"/>
        <v>13</v>
      </c>
      <c r="P23" s="65">
        <f>VLOOKUP($A23,'Return Data'!$B$7:$R$2843,15,0)</f>
        <v>19.3675</v>
      </c>
      <c r="Q23" s="66">
        <f t="shared" si="9"/>
        <v>7</v>
      </c>
      <c r="R23" s="65">
        <f>VLOOKUP($A23,'Return Data'!$B$7:$R$2843,16,0)</f>
        <v>22.514700000000001</v>
      </c>
      <c r="S23" s="67">
        <f t="shared" si="4"/>
        <v>13</v>
      </c>
    </row>
    <row r="24" spans="1:19" x14ac:dyDescent="0.3">
      <c r="A24" s="63" t="s">
        <v>1479</v>
      </c>
      <c r="B24" s="64">
        <f>VLOOKUP($A24,'Return Data'!$B$7:$R$2843,3,0)</f>
        <v>44445</v>
      </c>
      <c r="C24" s="65">
        <f>VLOOKUP($A24,'Return Data'!$B$7:$R$2843,4,0)</f>
        <v>85.765699999999995</v>
      </c>
      <c r="D24" s="65">
        <f>VLOOKUP($A24,'Return Data'!$B$7:$R$2843,10,0)</f>
        <v>15.227399999999999</v>
      </c>
      <c r="E24" s="66">
        <f t="shared" si="0"/>
        <v>11</v>
      </c>
      <c r="F24" s="65">
        <f>VLOOKUP($A24,'Return Data'!$B$7:$R$2843,11,0)</f>
        <v>33.835799999999999</v>
      </c>
      <c r="G24" s="66">
        <f t="shared" si="11"/>
        <v>9</v>
      </c>
      <c r="H24" s="65">
        <f>VLOOKUP($A24,'Return Data'!$B$7:$R$2843,12,0)</f>
        <v>66.238399999999999</v>
      </c>
      <c r="I24" s="66">
        <f t="shared" si="5"/>
        <v>3</v>
      </c>
      <c r="J24" s="65">
        <f>VLOOKUP($A24,'Return Data'!$B$7:$R$2843,13,0)</f>
        <v>93.837400000000002</v>
      </c>
      <c r="K24" s="66">
        <f t="shared" si="6"/>
        <v>5</v>
      </c>
      <c r="L24" s="65">
        <f>VLOOKUP($A24,'Return Data'!$B$7:$R$2843,17,0)</f>
        <v>51.175199999999997</v>
      </c>
      <c r="M24" s="66">
        <f t="shared" si="7"/>
        <v>6</v>
      </c>
      <c r="N24" s="65">
        <f>VLOOKUP($A24,'Return Data'!$B$7:$R$2843,14,0)</f>
        <v>22.220199999999998</v>
      </c>
      <c r="O24" s="66">
        <f t="shared" si="8"/>
        <v>6</v>
      </c>
      <c r="P24" s="65">
        <f>VLOOKUP($A24,'Return Data'!$B$7:$R$2843,15,0)</f>
        <v>22.9251</v>
      </c>
      <c r="Q24" s="66">
        <f t="shared" si="9"/>
        <v>2</v>
      </c>
      <c r="R24" s="65">
        <f>VLOOKUP($A24,'Return Data'!$B$7:$R$2843,16,0)</f>
        <v>26.6858</v>
      </c>
      <c r="S24" s="67">
        <f t="shared" si="4"/>
        <v>11</v>
      </c>
    </row>
    <row r="25" spans="1:19" x14ac:dyDescent="0.3">
      <c r="A25" s="63" t="s">
        <v>1480</v>
      </c>
      <c r="B25" s="64">
        <f>VLOOKUP($A25,'Return Data'!$B$7:$R$2843,3,0)</f>
        <v>44445</v>
      </c>
      <c r="C25" s="65">
        <f>VLOOKUP($A25,'Return Data'!$B$7:$R$2843,4,0)</f>
        <v>22.64</v>
      </c>
      <c r="D25" s="65">
        <f>VLOOKUP($A25,'Return Data'!$B$7:$R$2843,10,0)</f>
        <v>15.8056</v>
      </c>
      <c r="E25" s="66">
        <f t="shared" si="0"/>
        <v>9</v>
      </c>
      <c r="F25" s="65">
        <f>VLOOKUP($A25,'Return Data'!$B$7:$R$2843,11,0)</f>
        <v>36.715000000000003</v>
      </c>
      <c r="G25" s="66">
        <f t="shared" si="11"/>
        <v>4</v>
      </c>
      <c r="H25" s="65">
        <f>VLOOKUP($A25,'Return Data'!$B$7:$R$2843,12,0)</f>
        <v>62.877699999999997</v>
      </c>
      <c r="I25" s="66">
        <f t="shared" si="5"/>
        <v>8</v>
      </c>
      <c r="J25" s="65">
        <f>VLOOKUP($A25,'Return Data'!$B$7:$R$2843,13,0)</f>
        <v>90.412099999999995</v>
      </c>
      <c r="K25" s="66">
        <f t="shared" si="6"/>
        <v>9</v>
      </c>
      <c r="L25" s="65"/>
      <c r="M25" s="66"/>
      <c r="N25" s="65"/>
      <c r="O25" s="66"/>
      <c r="P25" s="65"/>
      <c r="Q25" s="66"/>
      <c r="R25" s="65">
        <f>VLOOKUP($A25,'Return Data'!$B$7:$R$2843,16,0)</f>
        <v>42.209299999999999</v>
      </c>
      <c r="S25" s="67">
        <f t="shared" si="4"/>
        <v>2</v>
      </c>
    </row>
    <row r="26" spans="1:19" x14ac:dyDescent="0.3">
      <c r="A26" s="63" t="s">
        <v>1483</v>
      </c>
      <c r="B26" s="64">
        <f>VLOOKUP($A26,'Return Data'!$B$7:$R$2843,3,0)</f>
        <v>44445</v>
      </c>
      <c r="C26" s="65">
        <f>VLOOKUP($A26,'Return Data'!$B$7:$R$2843,4,0)</f>
        <v>129.10380000000001</v>
      </c>
      <c r="D26" s="65">
        <f>VLOOKUP($A26,'Return Data'!$B$7:$R$2843,10,0)</f>
        <v>16.539899999999999</v>
      </c>
      <c r="E26" s="66">
        <f t="shared" si="0"/>
        <v>5</v>
      </c>
      <c r="F26" s="65">
        <f>VLOOKUP($A26,'Return Data'!$B$7:$R$2843,11,0)</f>
        <v>54.4437</v>
      </c>
      <c r="G26" s="66">
        <f t="shared" si="11"/>
        <v>1</v>
      </c>
      <c r="H26" s="65">
        <f>VLOOKUP($A26,'Return Data'!$B$7:$R$2843,12,0)</f>
        <v>86.176299999999998</v>
      </c>
      <c r="I26" s="66">
        <f t="shared" si="5"/>
        <v>1</v>
      </c>
      <c r="J26" s="65">
        <f>VLOOKUP($A26,'Return Data'!$B$7:$R$2843,13,0)</f>
        <v>125.6574</v>
      </c>
      <c r="K26" s="66">
        <f t="shared" si="6"/>
        <v>1</v>
      </c>
      <c r="L26" s="65">
        <f>VLOOKUP($A26,'Return Data'!$B$7:$R$2843,17,0)</f>
        <v>82.839100000000002</v>
      </c>
      <c r="M26" s="66">
        <f t="shared" si="7"/>
        <v>1</v>
      </c>
      <c r="N26" s="65">
        <f>VLOOKUP($A26,'Return Data'!$B$7:$R$2843,14,0)</f>
        <v>35.408799999999999</v>
      </c>
      <c r="O26" s="66">
        <f t="shared" si="8"/>
        <v>1</v>
      </c>
      <c r="P26" s="65">
        <f>VLOOKUP($A26,'Return Data'!$B$7:$R$2843,15,0)</f>
        <v>22.0398</v>
      </c>
      <c r="Q26" s="66">
        <f t="shared" si="9"/>
        <v>4</v>
      </c>
      <c r="R26" s="65">
        <f>VLOOKUP($A26,'Return Data'!$B$7:$R$2843,16,0)</f>
        <v>16.596399999999999</v>
      </c>
      <c r="S26" s="67">
        <f t="shared" si="4"/>
        <v>21</v>
      </c>
    </row>
    <row r="27" spans="1:19" x14ac:dyDescent="0.3">
      <c r="A27" s="63" t="s">
        <v>1484</v>
      </c>
      <c r="B27" s="64">
        <f>VLOOKUP($A27,'Return Data'!$B$7:$R$2843,3,0)</f>
        <v>44445</v>
      </c>
      <c r="C27" s="65">
        <f>VLOOKUP($A27,'Return Data'!$B$7:$R$2843,4,0)</f>
        <v>107.11490000000001</v>
      </c>
      <c r="D27" s="65">
        <f>VLOOKUP($A27,'Return Data'!$B$7:$R$2843,10,0)</f>
        <v>8.3567999999999998</v>
      </c>
      <c r="E27" s="66">
        <f t="shared" si="0"/>
        <v>22</v>
      </c>
      <c r="F27" s="65">
        <f>VLOOKUP($A27,'Return Data'!$B$7:$R$2843,11,0)</f>
        <v>21.410799999999998</v>
      </c>
      <c r="G27" s="66">
        <f t="shared" si="11"/>
        <v>22</v>
      </c>
      <c r="H27" s="65">
        <f>VLOOKUP($A27,'Return Data'!$B$7:$R$2843,12,0)</f>
        <v>42.339500000000001</v>
      </c>
      <c r="I27" s="66">
        <f t="shared" si="5"/>
        <v>23</v>
      </c>
      <c r="J27" s="65">
        <f>VLOOKUP($A27,'Return Data'!$B$7:$R$2843,13,0)</f>
        <v>69.902600000000007</v>
      </c>
      <c r="K27" s="66">
        <f t="shared" si="6"/>
        <v>22</v>
      </c>
      <c r="L27" s="65">
        <f>VLOOKUP($A27,'Return Data'!$B$7:$R$2843,17,0)</f>
        <v>42.5717</v>
      </c>
      <c r="M27" s="66">
        <f t="shared" si="7"/>
        <v>14</v>
      </c>
      <c r="N27" s="65">
        <f>VLOOKUP($A27,'Return Data'!$B$7:$R$2843,14,0)</f>
        <v>21.8066</v>
      </c>
      <c r="O27" s="66">
        <f t="shared" si="8"/>
        <v>7</v>
      </c>
      <c r="P27" s="65">
        <f>VLOOKUP($A27,'Return Data'!$B$7:$R$2843,15,0)</f>
        <v>23.0352</v>
      </c>
      <c r="Q27" s="66">
        <f t="shared" si="9"/>
        <v>1</v>
      </c>
      <c r="R27" s="65">
        <f>VLOOKUP($A27,'Return Data'!$B$7:$R$2843,16,0)</f>
        <v>27.735800000000001</v>
      </c>
      <c r="S27" s="67">
        <f t="shared" si="4"/>
        <v>9</v>
      </c>
    </row>
    <row r="28" spans="1:19" x14ac:dyDescent="0.3">
      <c r="A28" s="63" t="s">
        <v>1487</v>
      </c>
      <c r="B28" s="64">
        <f>VLOOKUP($A28,'Return Data'!$B$7:$R$2843,3,0)</f>
        <v>44445</v>
      </c>
      <c r="C28" s="65">
        <f>VLOOKUP($A28,'Return Data'!$B$7:$R$2843,4,0)</f>
        <v>148.6936</v>
      </c>
      <c r="D28" s="65">
        <f>VLOOKUP($A28,'Return Data'!$B$7:$R$2843,10,0)</f>
        <v>13.7807</v>
      </c>
      <c r="E28" s="66">
        <f t="shared" si="0"/>
        <v>17</v>
      </c>
      <c r="F28" s="65">
        <f>VLOOKUP($A28,'Return Data'!$B$7:$R$2843,11,0)</f>
        <v>32.415500000000002</v>
      </c>
      <c r="G28" s="66">
        <f t="shared" si="11"/>
        <v>13</v>
      </c>
      <c r="H28" s="65">
        <f>VLOOKUP($A28,'Return Data'!$B$7:$R$2843,12,0)</f>
        <v>57.988900000000001</v>
      </c>
      <c r="I28" s="66">
        <f t="shared" si="5"/>
        <v>16</v>
      </c>
      <c r="J28" s="65">
        <f>VLOOKUP($A28,'Return Data'!$B$7:$R$2843,13,0)</f>
        <v>87.903400000000005</v>
      </c>
      <c r="K28" s="66">
        <f t="shared" si="6"/>
        <v>13</v>
      </c>
      <c r="L28" s="65">
        <f>VLOOKUP($A28,'Return Data'!$B$7:$R$2843,17,0)</f>
        <v>42.700800000000001</v>
      </c>
      <c r="M28" s="66">
        <f t="shared" si="7"/>
        <v>13</v>
      </c>
      <c r="N28" s="65">
        <f>VLOOKUP($A28,'Return Data'!$B$7:$R$2843,14,0)</f>
        <v>17.7791</v>
      </c>
      <c r="O28" s="66">
        <f t="shared" si="8"/>
        <v>9</v>
      </c>
      <c r="P28" s="65">
        <f>VLOOKUP($A28,'Return Data'!$B$7:$R$2843,15,0)</f>
        <v>13.161199999999999</v>
      </c>
      <c r="Q28" s="66">
        <f t="shared" si="9"/>
        <v>13</v>
      </c>
      <c r="R28" s="65">
        <f>VLOOKUP($A28,'Return Data'!$B$7:$R$2843,16,0)</f>
        <v>18.3156</v>
      </c>
      <c r="S28" s="67">
        <f t="shared" si="4"/>
        <v>19</v>
      </c>
    </row>
    <row r="29" spans="1:19" x14ac:dyDescent="0.3">
      <c r="A29" s="63" t="s">
        <v>1488</v>
      </c>
      <c r="B29" s="64">
        <f>VLOOKUP($A29,'Return Data'!$B$7:$R$2843,3,0)</f>
        <v>44445</v>
      </c>
      <c r="C29" s="65">
        <f>VLOOKUP($A29,'Return Data'!$B$7:$R$2843,4,0)</f>
        <v>21.382899999999999</v>
      </c>
      <c r="D29" s="65">
        <f>VLOOKUP($A29,'Return Data'!$B$7:$R$2843,10,0)</f>
        <v>13.767300000000001</v>
      </c>
      <c r="E29" s="66">
        <f t="shared" si="0"/>
        <v>18</v>
      </c>
      <c r="F29" s="65">
        <f>VLOOKUP($A29,'Return Data'!$B$7:$R$2843,11,0)</f>
        <v>34.6539</v>
      </c>
      <c r="G29" s="66">
        <f t="shared" si="11"/>
        <v>8</v>
      </c>
      <c r="H29" s="65">
        <f>VLOOKUP($A29,'Return Data'!$B$7:$R$2843,12,0)</f>
        <v>63.187100000000001</v>
      </c>
      <c r="I29" s="66">
        <f t="shared" si="5"/>
        <v>6</v>
      </c>
      <c r="J29" s="65">
        <f>VLOOKUP($A29,'Return Data'!$B$7:$R$2843,13,0)</f>
        <v>90.001000000000005</v>
      </c>
      <c r="K29" s="66">
        <f t="shared" si="6"/>
        <v>11</v>
      </c>
      <c r="L29" s="65">
        <f>VLOOKUP($A29,'Return Data'!$B$7:$R$2843,17,0)</f>
        <v>46.737299999999998</v>
      </c>
      <c r="M29" s="66">
        <f t="shared" si="7"/>
        <v>9</v>
      </c>
      <c r="N29" s="65"/>
      <c r="O29" s="66"/>
      <c r="P29" s="65"/>
      <c r="Q29" s="66"/>
      <c r="R29" s="65">
        <f>VLOOKUP($A29,'Return Data'!$B$7:$R$2843,16,0)</f>
        <v>30.942</v>
      </c>
      <c r="S29" s="67">
        <f t="shared" si="4"/>
        <v>7</v>
      </c>
    </row>
    <row r="30" spans="1:19" x14ac:dyDescent="0.3">
      <c r="A30" s="63" t="s">
        <v>1490</v>
      </c>
      <c r="B30" s="64">
        <f>VLOOKUP($A30,'Return Data'!$B$7:$R$2843,3,0)</f>
        <v>44445</v>
      </c>
      <c r="C30" s="65">
        <f>VLOOKUP($A30,'Return Data'!$B$7:$R$2843,4,0)</f>
        <v>29.67</v>
      </c>
      <c r="D30" s="65">
        <f>VLOOKUP($A30,'Return Data'!$B$7:$R$2843,10,0)</f>
        <v>16.903099999999998</v>
      </c>
      <c r="E30" s="66">
        <f t="shared" si="0"/>
        <v>4</v>
      </c>
      <c r="F30" s="65">
        <f>VLOOKUP($A30,'Return Data'!$B$7:$R$2843,11,0)</f>
        <v>33.648600000000002</v>
      </c>
      <c r="G30" s="66">
        <f t="shared" si="11"/>
        <v>11</v>
      </c>
      <c r="H30" s="65">
        <f>VLOOKUP($A30,'Return Data'!$B$7:$R$2843,12,0)</f>
        <v>62.131100000000004</v>
      </c>
      <c r="I30" s="66">
        <f t="shared" si="5"/>
        <v>10</v>
      </c>
      <c r="J30" s="65">
        <f>VLOOKUP($A30,'Return Data'!$B$7:$R$2843,13,0)</f>
        <v>82.697000000000003</v>
      </c>
      <c r="K30" s="66">
        <f t="shared" si="6"/>
        <v>18</v>
      </c>
      <c r="L30" s="65">
        <f>VLOOKUP($A30,'Return Data'!$B$7:$R$2843,17,0)</f>
        <v>50.296700000000001</v>
      </c>
      <c r="M30" s="66">
        <f t="shared" si="7"/>
        <v>7</v>
      </c>
      <c r="N30" s="65">
        <f>VLOOKUP($A30,'Return Data'!$B$7:$R$2843,14,0)</f>
        <v>23.167899999999999</v>
      </c>
      <c r="O30" s="66">
        <f t="shared" si="8"/>
        <v>5</v>
      </c>
      <c r="P30" s="65">
        <f>VLOOKUP($A30,'Return Data'!$B$7:$R$2843,15,0)</f>
        <v>16.9086</v>
      </c>
      <c r="Q30" s="66">
        <f t="shared" si="9"/>
        <v>9</v>
      </c>
      <c r="R30" s="65">
        <f>VLOOKUP($A30,'Return Data'!$B$7:$R$2843,16,0)</f>
        <v>16.192499999999999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14.496308695652177</v>
      </c>
      <c r="E32" s="74"/>
      <c r="F32" s="75">
        <f>AVERAGE(F8:F30)</f>
        <v>32.703704347826083</v>
      </c>
      <c r="G32" s="74"/>
      <c r="H32" s="75">
        <f>AVERAGE(H8:H30)</f>
        <v>59.998169565217395</v>
      </c>
      <c r="I32" s="74"/>
      <c r="J32" s="75">
        <f>AVERAGE(J8:J30)</f>
        <v>88.679056521739113</v>
      </c>
      <c r="K32" s="74"/>
      <c r="L32" s="75">
        <f>AVERAGE(L8:L30)</f>
        <v>48.141939999999998</v>
      </c>
      <c r="M32" s="74"/>
      <c r="N32" s="75">
        <f>AVERAGE(N8:N30)</f>
        <v>21.432340000000003</v>
      </c>
      <c r="O32" s="74"/>
      <c r="P32" s="75">
        <f>AVERAGE(P8:P30)</f>
        <v>18.249078571428576</v>
      </c>
      <c r="Q32" s="74"/>
      <c r="R32" s="75">
        <f>AVERAGE(R8:R30)</f>
        <v>27.776756521739138</v>
      </c>
      <c r="S32" s="76"/>
    </row>
    <row r="33" spans="1:19" x14ac:dyDescent="0.3">
      <c r="A33" s="73" t="s">
        <v>28</v>
      </c>
      <c r="B33" s="74"/>
      <c r="C33" s="74"/>
      <c r="D33" s="75">
        <f>MIN(D8:D30)</f>
        <v>6.6054000000000004</v>
      </c>
      <c r="E33" s="74"/>
      <c r="F33" s="75">
        <f>MIN(F8:F30)</f>
        <v>20.854900000000001</v>
      </c>
      <c r="G33" s="74"/>
      <c r="H33" s="75">
        <f>MIN(H8:H30)</f>
        <v>42.339500000000001</v>
      </c>
      <c r="I33" s="74"/>
      <c r="J33" s="75">
        <f>MIN(J8:J30)</f>
        <v>65.549300000000002</v>
      </c>
      <c r="K33" s="74"/>
      <c r="L33" s="75">
        <f>MIN(L8:L30)</f>
        <v>36.9345</v>
      </c>
      <c r="M33" s="74"/>
      <c r="N33" s="75">
        <f>MIN(N8:N30)</f>
        <v>13.246499999999999</v>
      </c>
      <c r="O33" s="74"/>
      <c r="P33" s="75">
        <f>MIN(P8:P30)</f>
        <v>13.0745</v>
      </c>
      <c r="Q33" s="74"/>
      <c r="R33" s="75">
        <f>MIN(R8:R30)</f>
        <v>13.5151</v>
      </c>
      <c r="S33" s="76"/>
    </row>
    <row r="34" spans="1:19" ht="15" thickBot="1" x14ac:dyDescent="0.35">
      <c r="A34" s="77" t="s">
        <v>29</v>
      </c>
      <c r="B34" s="78"/>
      <c r="C34" s="78"/>
      <c r="D34" s="79">
        <f>MAX(D8:D30)</f>
        <v>18.511299999999999</v>
      </c>
      <c r="E34" s="78"/>
      <c r="F34" s="79">
        <f>MAX(F8:F30)</f>
        <v>54.4437</v>
      </c>
      <c r="G34" s="78"/>
      <c r="H34" s="79">
        <f>MAX(H8:H30)</f>
        <v>86.176299999999998</v>
      </c>
      <c r="I34" s="78"/>
      <c r="J34" s="79">
        <f>MAX(J8:J30)</f>
        <v>125.6574</v>
      </c>
      <c r="K34" s="78"/>
      <c r="L34" s="79">
        <f>MAX(L8:L30)</f>
        <v>82.839100000000002</v>
      </c>
      <c r="M34" s="78"/>
      <c r="N34" s="79">
        <f>MAX(N8:N30)</f>
        <v>35.408799999999999</v>
      </c>
      <c r="O34" s="78"/>
      <c r="P34" s="79">
        <f>MAX(P8:P30)</f>
        <v>23.0352</v>
      </c>
      <c r="Q34" s="78"/>
      <c r="R34" s="79">
        <f>MAX(R8:R30)</f>
        <v>71.6751</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44445</v>
      </c>
      <c r="C8" s="65">
        <f>VLOOKUP($A8,'Return Data'!$B$7:$R$2843,4,0)</f>
        <v>54.101900000000001</v>
      </c>
      <c r="D8" s="65">
        <f>VLOOKUP($A8,'Return Data'!$B$7:$R$2843,10,0)</f>
        <v>11.748200000000001</v>
      </c>
      <c r="E8" s="66">
        <f t="shared" ref="E8:E30" si="0">RANK(D8,D$8:D$30,0)</f>
        <v>20</v>
      </c>
      <c r="F8" s="65">
        <f>VLOOKUP($A8,'Return Data'!$B$7:$R$2843,11,0)</f>
        <v>25.0318</v>
      </c>
      <c r="G8" s="66">
        <f t="shared" ref="G8" si="1">RANK(F8,F$8:F$30,0)</f>
        <v>21</v>
      </c>
      <c r="H8" s="65">
        <f>VLOOKUP($A8,'Return Data'!$B$7:$R$2843,12,0)</f>
        <v>53.761000000000003</v>
      </c>
      <c r="I8" s="66">
        <f t="shared" ref="I8" si="2">RANK(H8,H$8:H$30,0)</f>
        <v>19</v>
      </c>
      <c r="J8" s="65">
        <f>VLOOKUP($A8,'Return Data'!$B$7:$R$2843,13,0)</f>
        <v>84.853800000000007</v>
      </c>
      <c r="K8" s="66">
        <f t="shared" ref="K8" si="3">RANK(J8,J$8:J$30,0)</f>
        <v>14</v>
      </c>
      <c r="L8" s="65">
        <f>VLOOKUP($A8,'Return Data'!$B$7:$R$2843,17,0)</f>
        <v>36.4482</v>
      </c>
      <c r="M8" s="66">
        <f>RANK(L8,L$8:L$30,0)</f>
        <v>19</v>
      </c>
      <c r="N8" s="65">
        <f>VLOOKUP($A8,'Return Data'!$B$7:$R$2843,14,0)</f>
        <v>11.971299999999999</v>
      </c>
      <c r="O8" s="66">
        <f>RANK(N8,N$8:N$30,0)</f>
        <v>15</v>
      </c>
      <c r="P8" s="65">
        <f>VLOOKUP($A8,'Return Data'!$B$7:$R$2843,15,0)</f>
        <v>11.793100000000001</v>
      </c>
      <c r="Q8" s="66">
        <f>RANK(P8,P$8:P$30,0)</f>
        <v>14</v>
      </c>
      <c r="R8" s="65">
        <f>VLOOKUP($A8,'Return Data'!$B$7:$R$2843,16,0)</f>
        <v>12.4565</v>
      </c>
      <c r="S8" s="67">
        <f t="shared" ref="S8" si="4">RANK(R8,R$8:R$30,0)</f>
        <v>20</v>
      </c>
    </row>
    <row r="9" spans="1:20" x14ac:dyDescent="0.3">
      <c r="A9" s="63" t="s">
        <v>1449</v>
      </c>
      <c r="B9" s="64">
        <f>VLOOKUP($A9,'Return Data'!$B$7:$R$2843,3,0)</f>
        <v>44445</v>
      </c>
      <c r="C9" s="65">
        <f>VLOOKUP($A9,'Return Data'!$B$7:$R$2843,4,0)</f>
        <v>57.73</v>
      </c>
      <c r="D9" s="65">
        <f>VLOOKUP($A9,'Return Data'!$B$7:$R$2843,10,0)</f>
        <v>15.7378</v>
      </c>
      <c r="E9" s="66">
        <f t="shared" si="0"/>
        <v>7</v>
      </c>
      <c r="F9" s="65">
        <f>VLOOKUP($A9,'Return Data'!$B$7:$R$2843,11,0)</f>
        <v>34.006500000000003</v>
      </c>
      <c r="G9" s="66">
        <f t="shared" ref="G9:G30" si="5">RANK(F9,F$8:F$30,0)</f>
        <v>7</v>
      </c>
      <c r="H9" s="65">
        <f>VLOOKUP($A9,'Return Data'!$B$7:$R$2843,12,0)</f>
        <v>51.482599999999998</v>
      </c>
      <c r="I9" s="66">
        <f t="shared" ref="I9:I30" si="6">RANK(H9,H$8:H$30,0)</f>
        <v>20</v>
      </c>
      <c r="J9" s="65">
        <f>VLOOKUP($A9,'Return Data'!$B$7:$R$2843,13,0)</f>
        <v>79.174400000000006</v>
      </c>
      <c r="K9" s="66">
        <f t="shared" ref="K9:K30" si="7">RANK(J9,J$8:J$30,0)</f>
        <v>20</v>
      </c>
      <c r="L9" s="65">
        <f>VLOOKUP($A9,'Return Data'!$B$7:$R$2843,17,0)</f>
        <v>41.342100000000002</v>
      </c>
      <c r="M9" s="66">
        <f t="shared" ref="M9:M30" si="8">RANK(L9,L$8:L$30,0)</f>
        <v>12</v>
      </c>
      <c r="N9" s="65">
        <f>VLOOKUP($A9,'Return Data'!$B$7:$R$2843,14,0)</f>
        <v>27.415299999999998</v>
      </c>
      <c r="O9" s="66">
        <f t="shared" ref="O9:O30" si="9">RANK(N9,N$8:N$30,0)</f>
        <v>2</v>
      </c>
      <c r="P9" s="65">
        <f>VLOOKUP($A9,'Return Data'!$B$7:$R$2843,15,0)</f>
        <v>20.7684</v>
      </c>
      <c r="Q9" s="66">
        <f t="shared" ref="Q9:Q30" si="10">RANK(P9,P$8:P$30,0)</f>
        <v>4</v>
      </c>
      <c r="R9" s="65">
        <f>VLOOKUP($A9,'Return Data'!$B$7:$R$2843,16,0)</f>
        <v>25.2925</v>
      </c>
      <c r="S9" s="67">
        <f t="shared" ref="S9:S30" si="11">RANK(R9,R$8:R$30,0)</f>
        <v>9</v>
      </c>
    </row>
    <row r="10" spans="1:20" x14ac:dyDescent="0.3">
      <c r="A10" s="63" t="s">
        <v>1451</v>
      </c>
      <c r="B10" s="64">
        <f>VLOOKUP($A10,'Return Data'!$B$7:$R$2843,3,0)</f>
        <v>44445</v>
      </c>
      <c r="C10" s="65">
        <f>VLOOKUP($A10,'Return Data'!$B$7:$R$2843,4,0)</f>
        <v>24.38</v>
      </c>
      <c r="D10" s="65">
        <f>VLOOKUP($A10,'Return Data'!$B$7:$R$2843,10,0)</f>
        <v>13.9785</v>
      </c>
      <c r="E10" s="66">
        <f t="shared" si="0"/>
        <v>14</v>
      </c>
      <c r="F10" s="65">
        <f>VLOOKUP($A10,'Return Data'!$B$7:$R$2843,11,0)</f>
        <v>34.029699999999998</v>
      </c>
      <c r="G10" s="66">
        <f t="shared" si="5"/>
        <v>6</v>
      </c>
      <c r="H10" s="65">
        <f>VLOOKUP($A10,'Return Data'!$B$7:$R$2843,12,0)</f>
        <v>59.973799999999997</v>
      </c>
      <c r="I10" s="66">
        <f t="shared" si="6"/>
        <v>11</v>
      </c>
      <c r="J10" s="65">
        <f>VLOOKUP($A10,'Return Data'!$B$7:$R$2843,13,0)</f>
        <v>84.557199999999995</v>
      </c>
      <c r="K10" s="66">
        <f t="shared" si="7"/>
        <v>15</v>
      </c>
      <c r="L10" s="65">
        <f>VLOOKUP($A10,'Return Data'!$B$7:$R$2843,17,0)</f>
        <v>59.758499999999998</v>
      </c>
      <c r="M10" s="66">
        <f t="shared" si="8"/>
        <v>2</v>
      </c>
      <c r="N10" s="65"/>
      <c r="O10" s="66"/>
      <c r="P10" s="65"/>
      <c r="Q10" s="66"/>
      <c r="R10" s="65">
        <f>VLOOKUP($A10,'Return Data'!$B$7:$R$2843,16,0)</f>
        <v>38.805500000000002</v>
      </c>
      <c r="S10" s="67">
        <f t="shared" si="11"/>
        <v>3</v>
      </c>
    </row>
    <row r="11" spans="1:20" x14ac:dyDescent="0.3">
      <c r="A11" s="63" t="s">
        <v>1453</v>
      </c>
      <c r="B11" s="64">
        <f>VLOOKUP($A11,'Return Data'!$B$7:$R$2843,3,0)</f>
        <v>44445</v>
      </c>
      <c r="C11" s="65">
        <f>VLOOKUP($A11,'Return Data'!$B$7:$R$2843,4,0)</f>
        <v>21.27</v>
      </c>
      <c r="D11" s="65">
        <f>VLOOKUP($A11,'Return Data'!$B$7:$R$2843,10,0)</f>
        <v>16.611799999999999</v>
      </c>
      <c r="E11" s="66">
        <f t="shared" si="0"/>
        <v>4</v>
      </c>
      <c r="F11" s="65">
        <f>VLOOKUP($A11,'Return Data'!$B$7:$R$2843,11,0)</f>
        <v>37.759099999999997</v>
      </c>
      <c r="G11" s="66">
        <f t="shared" si="5"/>
        <v>2</v>
      </c>
      <c r="H11" s="65">
        <f>VLOOKUP($A11,'Return Data'!$B$7:$R$2843,12,0)</f>
        <v>64.628500000000003</v>
      </c>
      <c r="I11" s="66">
        <f t="shared" si="6"/>
        <v>3</v>
      </c>
      <c r="J11" s="65">
        <f>VLOOKUP($A11,'Return Data'!$B$7:$R$2843,13,0)</f>
        <v>90.080399999999997</v>
      </c>
      <c r="K11" s="66">
        <f t="shared" si="7"/>
        <v>6</v>
      </c>
      <c r="L11" s="65">
        <f>VLOOKUP($A11,'Return Data'!$B$7:$R$2843,17,0)</f>
        <v>55.728499999999997</v>
      </c>
      <c r="M11" s="66">
        <f t="shared" si="8"/>
        <v>3</v>
      </c>
      <c r="N11" s="65"/>
      <c r="O11" s="66"/>
      <c r="P11" s="65"/>
      <c r="Q11" s="66"/>
      <c r="R11" s="65">
        <f>VLOOKUP($A11,'Return Data'!$B$7:$R$2843,16,0)</f>
        <v>34.304000000000002</v>
      </c>
      <c r="S11" s="67">
        <f t="shared" si="11"/>
        <v>5</v>
      </c>
    </row>
    <row r="12" spans="1:20" x14ac:dyDescent="0.3">
      <c r="A12" s="63" t="s">
        <v>1455</v>
      </c>
      <c r="B12" s="64">
        <f>VLOOKUP($A12,'Return Data'!$B$7:$R$2843,3,0)</f>
        <v>44445</v>
      </c>
      <c r="C12" s="65">
        <f>VLOOKUP($A12,'Return Data'!$B$7:$R$2843,4,0)</f>
        <v>101.429</v>
      </c>
      <c r="D12" s="65">
        <f>VLOOKUP($A12,'Return Data'!$B$7:$R$2843,10,0)</f>
        <v>11.2624</v>
      </c>
      <c r="E12" s="66">
        <f t="shared" si="0"/>
        <v>21</v>
      </c>
      <c r="F12" s="65">
        <f>VLOOKUP($A12,'Return Data'!$B$7:$R$2843,11,0)</f>
        <v>26.351900000000001</v>
      </c>
      <c r="G12" s="66">
        <f t="shared" si="5"/>
        <v>20</v>
      </c>
      <c r="H12" s="65">
        <f>VLOOKUP($A12,'Return Data'!$B$7:$R$2843,12,0)</f>
        <v>46.953800000000001</v>
      </c>
      <c r="I12" s="66">
        <f t="shared" si="6"/>
        <v>21</v>
      </c>
      <c r="J12" s="65">
        <f>VLOOKUP($A12,'Return Data'!$B$7:$R$2843,13,0)</f>
        <v>73.424400000000006</v>
      </c>
      <c r="K12" s="66">
        <f t="shared" si="7"/>
        <v>21</v>
      </c>
      <c r="L12" s="65">
        <f>VLOOKUP($A12,'Return Data'!$B$7:$R$2843,17,0)</f>
        <v>44.173400000000001</v>
      </c>
      <c r="M12" s="66">
        <f t="shared" si="8"/>
        <v>9</v>
      </c>
      <c r="N12" s="65">
        <f>VLOOKUP($A12,'Return Data'!$B$7:$R$2843,14,0)</f>
        <v>19.278600000000001</v>
      </c>
      <c r="O12" s="66">
        <f t="shared" si="9"/>
        <v>8</v>
      </c>
      <c r="P12" s="65">
        <f>VLOOKUP($A12,'Return Data'!$B$7:$R$2843,15,0)</f>
        <v>14.828799999999999</v>
      </c>
      <c r="Q12" s="66">
        <f t="shared" si="10"/>
        <v>10</v>
      </c>
      <c r="R12" s="65">
        <f>VLOOKUP($A12,'Return Data'!$B$7:$R$2843,16,0)</f>
        <v>17.6663</v>
      </c>
      <c r="S12" s="67">
        <f t="shared" si="11"/>
        <v>14</v>
      </c>
    </row>
    <row r="13" spans="1:20" x14ac:dyDescent="0.3">
      <c r="A13" s="63" t="s">
        <v>1457</v>
      </c>
      <c r="B13" s="64">
        <f>VLOOKUP($A13,'Return Data'!$B$7:$R$2843,3,0)</f>
        <v>44445</v>
      </c>
      <c r="C13" s="65">
        <f>VLOOKUP($A13,'Return Data'!$B$7:$R$2843,4,0)</f>
        <v>22.748999999999999</v>
      </c>
      <c r="D13" s="65">
        <f>VLOOKUP($A13,'Return Data'!$B$7:$R$2843,10,0)</f>
        <v>13.3088</v>
      </c>
      <c r="E13" s="66">
        <f t="shared" si="0"/>
        <v>17</v>
      </c>
      <c r="F13" s="65">
        <f>VLOOKUP($A13,'Return Data'!$B$7:$R$2843,11,0)</f>
        <v>28.4529</v>
      </c>
      <c r="G13" s="66">
        <f t="shared" si="5"/>
        <v>18</v>
      </c>
      <c r="H13" s="65">
        <f>VLOOKUP($A13,'Return Data'!$B$7:$R$2843,12,0)</f>
        <v>58.828499999999998</v>
      </c>
      <c r="I13" s="66">
        <f t="shared" si="6"/>
        <v>12</v>
      </c>
      <c r="J13" s="65">
        <f>VLOOKUP($A13,'Return Data'!$B$7:$R$2843,13,0)</f>
        <v>87.651600000000002</v>
      </c>
      <c r="K13" s="66">
        <f t="shared" si="7"/>
        <v>9</v>
      </c>
      <c r="L13" s="65">
        <f>VLOOKUP($A13,'Return Data'!$B$7:$R$2843,17,0)</f>
        <v>49.472099999999998</v>
      </c>
      <c r="M13" s="66">
        <f t="shared" si="8"/>
        <v>6</v>
      </c>
      <c r="N13" s="65"/>
      <c r="O13" s="66"/>
      <c r="P13" s="65"/>
      <c r="Q13" s="66"/>
      <c r="R13" s="65">
        <f>VLOOKUP($A13,'Return Data'!$B$7:$R$2843,16,0)</f>
        <v>37.503399999999999</v>
      </c>
      <c r="S13" s="67">
        <f t="shared" si="11"/>
        <v>4</v>
      </c>
    </row>
    <row r="14" spans="1:20" x14ac:dyDescent="0.3">
      <c r="A14" s="63" t="s">
        <v>1458</v>
      </c>
      <c r="B14" s="64">
        <f>VLOOKUP($A14,'Return Data'!$B$7:$R$2843,3,0)</f>
        <v>44445</v>
      </c>
      <c r="C14" s="65">
        <f>VLOOKUP($A14,'Return Data'!$B$7:$R$2843,4,0)</f>
        <v>86.934399999999997</v>
      </c>
      <c r="D14" s="65">
        <f>VLOOKUP($A14,'Return Data'!$B$7:$R$2843,10,0)</f>
        <v>15.689500000000001</v>
      </c>
      <c r="E14" s="66">
        <f t="shared" si="0"/>
        <v>8</v>
      </c>
      <c r="F14" s="65">
        <f>VLOOKUP($A14,'Return Data'!$B$7:$R$2843,11,0)</f>
        <v>26.755700000000001</v>
      </c>
      <c r="G14" s="66">
        <f t="shared" si="5"/>
        <v>19</v>
      </c>
      <c r="H14" s="65">
        <f>VLOOKUP($A14,'Return Data'!$B$7:$R$2843,12,0)</f>
        <v>55.2791</v>
      </c>
      <c r="I14" s="66">
        <f t="shared" si="6"/>
        <v>18</v>
      </c>
      <c r="J14" s="65">
        <f>VLOOKUP($A14,'Return Data'!$B$7:$R$2843,13,0)</f>
        <v>87.998800000000003</v>
      </c>
      <c r="K14" s="66">
        <f t="shared" si="7"/>
        <v>8</v>
      </c>
      <c r="L14" s="65">
        <f>VLOOKUP($A14,'Return Data'!$B$7:$R$2843,17,0)</f>
        <v>35.763800000000003</v>
      </c>
      <c r="M14" s="66">
        <f t="shared" si="8"/>
        <v>20</v>
      </c>
      <c r="N14" s="65">
        <f>VLOOKUP($A14,'Return Data'!$B$7:$R$2843,14,0)</f>
        <v>14.9901</v>
      </c>
      <c r="O14" s="66">
        <f t="shared" si="9"/>
        <v>14</v>
      </c>
      <c r="P14" s="65">
        <f>VLOOKUP($A14,'Return Data'!$B$7:$R$2843,15,0)</f>
        <v>12.643800000000001</v>
      </c>
      <c r="Q14" s="66">
        <f t="shared" si="10"/>
        <v>12</v>
      </c>
      <c r="R14" s="65">
        <f>VLOOKUP($A14,'Return Data'!$B$7:$R$2843,16,0)</f>
        <v>14.811</v>
      </c>
      <c r="S14" s="67">
        <f t="shared" si="11"/>
        <v>18</v>
      </c>
    </row>
    <row r="15" spans="1:20" x14ac:dyDescent="0.3">
      <c r="A15" s="63" t="s">
        <v>1461</v>
      </c>
      <c r="B15" s="64">
        <f>VLOOKUP($A15,'Return Data'!$B$7:$R$2843,3,0)</f>
        <v>44445</v>
      </c>
      <c r="C15" s="65">
        <f>VLOOKUP($A15,'Return Data'!$B$7:$R$2843,4,0)</f>
        <v>71.224999999999994</v>
      </c>
      <c r="D15" s="65">
        <f>VLOOKUP($A15,'Return Data'!$B$7:$R$2843,10,0)</f>
        <v>13.9163</v>
      </c>
      <c r="E15" s="66">
        <f t="shared" si="0"/>
        <v>15</v>
      </c>
      <c r="F15" s="65">
        <f>VLOOKUP($A15,'Return Data'!$B$7:$R$2843,11,0)</f>
        <v>33.160699999999999</v>
      </c>
      <c r="G15" s="66">
        <f t="shared" si="5"/>
        <v>10</v>
      </c>
      <c r="H15" s="65">
        <f>VLOOKUP($A15,'Return Data'!$B$7:$R$2843,12,0)</f>
        <v>61.915500000000002</v>
      </c>
      <c r="I15" s="66">
        <f t="shared" si="6"/>
        <v>6</v>
      </c>
      <c r="J15" s="65">
        <f>VLOOKUP($A15,'Return Data'!$B$7:$R$2843,13,0)</f>
        <v>89.206800000000001</v>
      </c>
      <c r="K15" s="66">
        <f t="shared" si="7"/>
        <v>7</v>
      </c>
      <c r="L15" s="65">
        <f>VLOOKUP($A15,'Return Data'!$B$7:$R$2843,17,0)</f>
        <v>38.081699999999998</v>
      </c>
      <c r="M15" s="66">
        <f t="shared" si="8"/>
        <v>17</v>
      </c>
      <c r="N15" s="65">
        <f>VLOOKUP($A15,'Return Data'!$B$7:$R$2843,14,0)</f>
        <v>15.830500000000001</v>
      </c>
      <c r="O15" s="66">
        <f t="shared" si="9"/>
        <v>11</v>
      </c>
      <c r="P15" s="65">
        <f>VLOOKUP($A15,'Return Data'!$B$7:$R$2843,15,0)</f>
        <v>18.157499999999999</v>
      </c>
      <c r="Q15" s="66">
        <f t="shared" si="10"/>
        <v>7</v>
      </c>
      <c r="R15" s="65">
        <f>VLOOKUP($A15,'Return Data'!$B$7:$R$2843,16,0)</f>
        <v>15.7339</v>
      </c>
      <c r="S15" s="67">
        <f t="shared" si="11"/>
        <v>16</v>
      </c>
    </row>
    <row r="16" spans="1:20" x14ac:dyDescent="0.3">
      <c r="A16" s="63" t="s">
        <v>1462</v>
      </c>
      <c r="B16" s="64">
        <f>VLOOKUP($A16,'Return Data'!$B$7:$R$2843,3,0)</f>
        <v>44445</v>
      </c>
      <c r="C16" s="65">
        <f>VLOOKUP($A16,'Return Data'!$B$7:$R$2843,4,0)</f>
        <v>84.187399999999997</v>
      </c>
      <c r="D16" s="65">
        <f>VLOOKUP($A16,'Return Data'!$B$7:$R$2843,10,0)</f>
        <v>18.075099999999999</v>
      </c>
      <c r="E16" s="66">
        <f t="shared" si="0"/>
        <v>1</v>
      </c>
      <c r="F16" s="65">
        <f>VLOOKUP($A16,'Return Data'!$B$7:$R$2843,11,0)</f>
        <v>30.523499999999999</v>
      </c>
      <c r="G16" s="66">
        <f t="shared" si="5"/>
        <v>16</v>
      </c>
      <c r="H16" s="65">
        <f>VLOOKUP($A16,'Return Data'!$B$7:$R$2843,12,0)</f>
        <v>57.309600000000003</v>
      </c>
      <c r="I16" s="66">
        <f t="shared" si="6"/>
        <v>15</v>
      </c>
      <c r="J16" s="65">
        <f>VLOOKUP($A16,'Return Data'!$B$7:$R$2843,13,0)</f>
        <v>87.365399999999994</v>
      </c>
      <c r="K16" s="66">
        <f t="shared" si="7"/>
        <v>10</v>
      </c>
      <c r="L16" s="65">
        <f>VLOOKUP($A16,'Return Data'!$B$7:$R$2843,17,0)</f>
        <v>40.515300000000003</v>
      </c>
      <c r="M16" s="66">
        <f t="shared" si="8"/>
        <v>15</v>
      </c>
      <c r="N16" s="65">
        <f>VLOOKUP($A16,'Return Data'!$B$7:$R$2843,14,0)</f>
        <v>16.114899999999999</v>
      </c>
      <c r="O16" s="66">
        <f t="shared" si="9"/>
        <v>10</v>
      </c>
      <c r="P16" s="65">
        <f>VLOOKUP($A16,'Return Data'!$B$7:$R$2843,15,0)</f>
        <v>13.6454</v>
      </c>
      <c r="Q16" s="66">
        <f t="shared" si="10"/>
        <v>11</v>
      </c>
      <c r="R16" s="65">
        <f>VLOOKUP($A16,'Return Data'!$B$7:$R$2843,16,0)</f>
        <v>13.951700000000001</v>
      </c>
      <c r="S16" s="67">
        <f t="shared" si="11"/>
        <v>19</v>
      </c>
    </row>
    <row r="17" spans="1:19" x14ac:dyDescent="0.3">
      <c r="A17" s="63" t="s">
        <v>1464</v>
      </c>
      <c r="B17" s="64">
        <f>VLOOKUP($A17,'Return Data'!$B$7:$R$2843,3,0)</f>
        <v>44445</v>
      </c>
      <c r="C17" s="65">
        <f>VLOOKUP($A17,'Return Data'!$B$7:$R$2843,4,0)</f>
        <v>48.2</v>
      </c>
      <c r="D17" s="65">
        <f>VLOOKUP($A17,'Return Data'!$B$7:$R$2843,10,0)</f>
        <v>14.5982</v>
      </c>
      <c r="E17" s="66">
        <f t="shared" si="0"/>
        <v>12</v>
      </c>
      <c r="F17" s="65">
        <f>VLOOKUP($A17,'Return Data'!$B$7:$R$2843,11,0)</f>
        <v>31.4785</v>
      </c>
      <c r="G17" s="66">
        <f t="shared" si="5"/>
        <v>13</v>
      </c>
      <c r="H17" s="65">
        <f>VLOOKUP($A17,'Return Data'!$B$7:$R$2843,12,0)</f>
        <v>58.813800000000001</v>
      </c>
      <c r="I17" s="66">
        <f t="shared" si="6"/>
        <v>13</v>
      </c>
      <c r="J17" s="65">
        <f>VLOOKUP($A17,'Return Data'!$B$7:$R$2843,13,0)</f>
        <v>91.269800000000004</v>
      </c>
      <c r="K17" s="66">
        <f t="shared" si="7"/>
        <v>5</v>
      </c>
      <c r="L17" s="65">
        <f>VLOOKUP($A17,'Return Data'!$B$7:$R$2843,17,0)</f>
        <v>42.360700000000001</v>
      </c>
      <c r="M17" s="66">
        <f t="shared" si="8"/>
        <v>11</v>
      </c>
      <c r="N17" s="65">
        <f>VLOOKUP($A17,'Return Data'!$B$7:$R$2843,14,0)</f>
        <v>23.043099999999999</v>
      </c>
      <c r="O17" s="66">
        <f t="shared" si="9"/>
        <v>4</v>
      </c>
      <c r="P17" s="65">
        <f>VLOOKUP($A17,'Return Data'!$B$7:$R$2843,15,0)</f>
        <v>16.182099999999998</v>
      </c>
      <c r="Q17" s="66">
        <f t="shared" si="10"/>
        <v>8</v>
      </c>
      <c r="R17" s="65">
        <f>VLOOKUP($A17,'Return Data'!$B$7:$R$2843,16,0)</f>
        <v>11.983599999999999</v>
      </c>
      <c r="S17" s="67">
        <f t="shared" si="11"/>
        <v>21</v>
      </c>
    </row>
    <row r="18" spans="1:19" x14ac:dyDescent="0.3">
      <c r="A18" s="63" t="s">
        <v>1466</v>
      </c>
      <c r="B18" s="64">
        <f>VLOOKUP($A18,'Return Data'!$B$7:$R$2843,3,0)</f>
        <v>44445</v>
      </c>
      <c r="C18" s="65">
        <f>VLOOKUP($A18,'Return Data'!$B$7:$R$2843,4,0)</f>
        <v>15.87</v>
      </c>
      <c r="D18" s="65">
        <f>VLOOKUP($A18,'Return Data'!$B$7:$R$2843,10,0)</f>
        <v>12.393800000000001</v>
      </c>
      <c r="E18" s="66">
        <f t="shared" si="0"/>
        <v>19</v>
      </c>
      <c r="F18" s="65">
        <f>VLOOKUP($A18,'Return Data'!$B$7:$R$2843,11,0)</f>
        <v>29.550999999999998</v>
      </c>
      <c r="G18" s="66">
        <f t="shared" si="5"/>
        <v>17</v>
      </c>
      <c r="H18" s="65">
        <f>VLOOKUP($A18,'Return Data'!$B$7:$R$2843,12,0)</f>
        <v>56.818199999999997</v>
      </c>
      <c r="I18" s="66">
        <f t="shared" si="6"/>
        <v>16</v>
      </c>
      <c r="J18" s="65">
        <f>VLOOKUP($A18,'Return Data'!$B$7:$R$2843,13,0)</f>
        <v>79.322000000000003</v>
      </c>
      <c r="K18" s="66">
        <f t="shared" si="7"/>
        <v>19</v>
      </c>
      <c r="L18" s="65">
        <f>VLOOKUP($A18,'Return Data'!$B$7:$R$2843,17,0)</f>
        <v>37.391500000000001</v>
      </c>
      <c r="M18" s="66">
        <f t="shared" si="8"/>
        <v>18</v>
      </c>
      <c r="N18" s="65">
        <f>VLOOKUP($A18,'Return Data'!$B$7:$R$2843,14,0)</f>
        <v>15.709199999999999</v>
      </c>
      <c r="O18" s="66">
        <f t="shared" si="9"/>
        <v>12</v>
      </c>
      <c r="P18" s="65"/>
      <c r="Q18" s="66"/>
      <c r="R18" s="65">
        <f>VLOOKUP($A18,'Return Data'!$B$7:$R$2843,16,0)</f>
        <v>11.5838</v>
      </c>
      <c r="S18" s="67">
        <f t="shared" si="11"/>
        <v>22</v>
      </c>
    </row>
    <row r="19" spans="1:19" x14ac:dyDescent="0.3">
      <c r="A19" s="63" t="s">
        <v>1469</v>
      </c>
      <c r="B19" s="64">
        <f>VLOOKUP($A19,'Return Data'!$B$7:$R$2843,3,0)</f>
        <v>44445</v>
      </c>
      <c r="C19" s="65">
        <f>VLOOKUP($A19,'Return Data'!$B$7:$R$2843,4,0)</f>
        <v>22.22</v>
      </c>
      <c r="D19" s="65">
        <f>VLOOKUP($A19,'Return Data'!$B$7:$R$2843,10,0)</f>
        <v>17.379799999999999</v>
      </c>
      <c r="E19" s="66">
        <f t="shared" si="0"/>
        <v>2</v>
      </c>
      <c r="F19" s="65">
        <f>VLOOKUP($A19,'Return Data'!$B$7:$R$2843,11,0)</f>
        <v>34.4223</v>
      </c>
      <c r="G19" s="66">
        <f t="shared" si="5"/>
        <v>5</v>
      </c>
      <c r="H19" s="65">
        <f>VLOOKUP($A19,'Return Data'!$B$7:$R$2843,12,0)</f>
        <v>58.600999999999999</v>
      </c>
      <c r="I19" s="66">
        <f t="shared" si="6"/>
        <v>14</v>
      </c>
      <c r="J19" s="65">
        <f>VLOOKUP($A19,'Return Data'!$B$7:$R$2843,13,0)</f>
        <v>84.092799999999997</v>
      </c>
      <c r="K19" s="66">
        <f t="shared" si="7"/>
        <v>16</v>
      </c>
      <c r="L19" s="65"/>
      <c r="M19" s="66"/>
      <c r="N19" s="65"/>
      <c r="O19" s="66"/>
      <c r="P19" s="65"/>
      <c r="Q19" s="66"/>
      <c r="R19" s="65">
        <f>VLOOKUP($A19,'Return Data'!$B$7:$R$2843,16,0)</f>
        <v>68.425200000000004</v>
      </c>
      <c r="S19" s="67">
        <f t="shared" si="11"/>
        <v>1</v>
      </c>
    </row>
    <row r="20" spans="1:19" x14ac:dyDescent="0.3">
      <c r="A20" s="63" t="s">
        <v>1471</v>
      </c>
      <c r="B20" s="64">
        <f>VLOOKUP($A20,'Return Data'!$B$7:$R$2843,3,0)</f>
        <v>44445</v>
      </c>
      <c r="C20" s="65">
        <f>VLOOKUP($A20,'Return Data'!$B$7:$R$2843,4,0)</f>
        <v>20.36</v>
      </c>
      <c r="D20" s="65">
        <f>VLOOKUP($A20,'Return Data'!$B$7:$R$2843,10,0)</f>
        <v>15.093299999999999</v>
      </c>
      <c r="E20" s="66">
        <f t="shared" si="0"/>
        <v>10</v>
      </c>
      <c r="F20" s="65">
        <f>VLOOKUP($A20,'Return Data'!$B$7:$R$2843,11,0)</f>
        <v>31.0167</v>
      </c>
      <c r="G20" s="66">
        <f t="shared" si="5"/>
        <v>14</v>
      </c>
      <c r="H20" s="65">
        <f>VLOOKUP($A20,'Return Data'!$B$7:$R$2843,12,0)</f>
        <v>60.567799999999998</v>
      </c>
      <c r="I20" s="66">
        <f t="shared" si="6"/>
        <v>10</v>
      </c>
      <c r="J20" s="65">
        <f>VLOOKUP($A20,'Return Data'!$B$7:$R$2843,13,0)</f>
        <v>81.623599999999996</v>
      </c>
      <c r="K20" s="66">
        <f t="shared" si="7"/>
        <v>17</v>
      </c>
      <c r="L20" s="65">
        <f>VLOOKUP($A20,'Return Data'!$B$7:$R$2843,17,0)</f>
        <v>45.3294</v>
      </c>
      <c r="M20" s="66">
        <f t="shared" si="8"/>
        <v>8</v>
      </c>
      <c r="N20" s="65"/>
      <c r="O20" s="66"/>
      <c r="P20" s="65"/>
      <c r="Q20" s="66"/>
      <c r="R20" s="65">
        <f>VLOOKUP($A20,'Return Data'!$B$7:$R$2843,16,0)</f>
        <v>28.2806</v>
      </c>
      <c r="S20" s="67">
        <f t="shared" si="11"/>
        <v>8</v>
      </c>
    </row>
    <row r="21" spans="1:19" x14ac:dyDescent="0.3">
      <c r="A21" s="63" t="s">
        <v>1473</v>
      </c>
      <c r="B21" s="64">
        <f>VLOOKUP($A21,'Return Data'!$B$7:$R$2843,3,0)</f>
        <v>44445</v>
      </c>
      <c r="C21" s="65">
        <f>VLOOKUP($A21,'Return Data'!$B$7:$R$2843,4,0)</f>
        <v>15.3696</v>
      </c>
      <c r="D21" s="65">
        <f>VLOOKUP($A21,'Return Data'!$B$7:$R$2843,10,0)</f>
        <v>5.9907000000000004</v>
      </c>
      <c r="E21" s="66">
        <f t="shared" si="0"/>
        <v>23</v>
      </c>
      <c r="F21" s="65">
        <f>VLOOKUP($A21,'Return Data'!$B$7:$R$2843,11,0)</f>
        <v>19.490600000000001</v>
      </c>
      <c r="G21" s="66">
        <f t="shared" si="5"/>
        <v>23</v>
      </c>
      <c r="H21" s="65">
        <f>VLOOKUP($A21,'Return Data'!$B$7:$R$2843,12,0)</f>
        <v>40.423200000000001</v>
      </c>
      <c r="I21" s="66">
        <f t="shared" si="6"/>
        <v>23</v>
      </c>
      <c r="J21" s="65">
        <f>VLOOKUP($A21,'Return Data'!$B$7:$R$2843,13,0)</f>
        <v>61.926699999999997</v>
      </c>
      <c r="K21" s="66">
        <f t="shared" si="7"/>
        <v>23</v>
      </c>
      <c r="L21" s="65"/>
      <c r="M21" s="66"/>
      <c r="N21" s="65"/>
      <c r="O21" s="66"/>
      <c r="P21" s="65"/>
      <c r="Q21" s="66"/>
      <c r="R21" s="65">
        <f>VLOOKUP($A21,'Return Data'!$B$7:$R$2843,16,0)</f>
        <v>31.8748</v>
      </c>
      <c r="S21" s="67">
        <f t="shared" si="11"/>
        <v>6</v>
      </c>
    </row>
    <row r="22" spans="1:19" x14ac:dyDescent="0.3">
      <c r="A22" s="63" t="s">
        <v>1474</v>
      </c>
      <c r="B22" s="64">
        <f>VLOOKUP($A22,'Return Data'!$B$7:$R$2843,3,0)</f>
        <v>44445</v>
      </c>
      <c r="C22" s="65">
        <f>VLOOKUP($A22,'Return Data'!$B$7:$R$2843,4,0)</f>
        <v>155.245</v>
      </c>
      <c r="D22" s="65">
        <f>VLOOKUP($A22,'Return Data'!$B$7:$R$2843,10,0)</f>
        <v>14.370200000000001</v>
      </c>
      <c r="E22" s="66">
        <f t="shared" si="0"/>
        <v>13</v>
      </c>
      <c r="F22" s="65">
        <f>VLOOKUP($A22,'Return Data'!$B$7:$R$2843,11,0)</f>
        <v>30.866</v>
      </c>
      <c r="G22" s="66">
        <f t="shared" si="5"/>
        <v>15</v>
      </c>
      <c r="H22" s="65">
        <f>VLOOKUP($A22,'Return Data'!$B$7:$R$2843,12,0)</f>
        <v>63.033099999999997</v>
      </c>
      <c r="I22" s="66">
        <f t="shared" si="6"/>
        <v>5</v>
      </c>
      <c r="J22" s="65">
        <f>VLOOKUP($A22,'Return Data'!$B$7:$R$2843,13,0)</f>
        <v>102.01300000000001</v>
      </c>
      <c r="K22" s="66">
        <f t="shared" si="7"/>
        <v>2</v>
      </c>
      <c r="L22" s="65">
        <f>VLOOKUP($A22,'Return Data'!$B$7:$R$2843,17,0)</f>
        <v>54.190399999999997</v>
      </c>
      <c r="M22" s="66">
        <f t="shared" si="8"/>
        <v>4</v>
      </c>
      <c r="N22" s="65">
        <f>VLOOKUP($A22,'Return Data'!$B$7:$R$2843,14,0)</f>
        <v>27.215399999999999</v>
      </c>
      <c r="O22" s="66">
        <f t="shared" si="9"/>
        <v>3</v>
      </c>
      <c r="P22" s="65">
        <f>VLOOKUP($A22,'Return Data'!$B$7:$R$2843,15,0)</f>
        <v>19.676600000000001</v>
      </c>
      <c r="Q22" s="66">
        <f t="shared" si="10"/>
        <v>5</v>
      </c>
      <c r="R22" s="65">
        <f>VLOOKUP($A22,'Return Data'!$B$7:$R$2843,16,0)</f>
        <v>18.031400000000001</v>
      </c>
      <c r="S22" s="67">
        <f t="shared" si="11"/>
        <v>13</v>
      </c>
    </row>
    <row r="23" spans="1:19" x14ac:dyDescent="0.3">
      <c r="A23" s="63" t="s">
        <v>1477</v>
      </c>
      <c r="B23" s="64">
        <f>VLOOKUP($A23,'Return Data'!$B$7:$R$2843,3,0)</f>
        <v>44445</v>
      </c>
      <c r="C23" s="65">
        <f>VLOOKUP($A23,'Return Data'!$B$7:$R$2843,4,0)</f>
        <v>41.473999999999997</v>
      </c>
      <c r="D23" s="65">
        <f>VLOOKUP($A23,'Return Data'!$B$7:$R$2843,10,0)</f>
        <v>16.1541</v>
      </c>
      <c r="E23" s="66">
        <f t="shared" si="0"/>
        <v>5</v>
      </c>
      <c r="F23" s="65">
        <f>VLOOKUP($A23,'Return Data'!$B$7:$R$2843,11,0)</f>
        <v>37.262900000000002</v>
      </c>
      <c r="G23" s="66">
        <f t="shared" si="5"/>
        <v>3</v>
      </c>
      <c r="H23" s="65">
        <f>VLOOKUP($A23,'Return Data'!$B$7:$R$2843,12,0)</f>
        <v>63.935299999999998</v>
      </c>
      <c r="I23" s="66">
        <f t="shared" si="6"/>
        <v>4</v>
      </c>
      <c r="J23" s="65">
        <f>VLOOKUP($A23,'Return Data'!$B$7:$R$2843,13,0)</f>
        <v>92.222800000000007</v>
      </c>
      <c r="K23" s="66">
        <f t="shared" si="7"/>
        <v>3</v>
      </c>
      <c r="L23" s="65">
        <f>VLOOKUP($A23,'Return Data'!$B$7:$R$2843,17,0)</f>
        <v>38.746299999999998</v>
      </c>
      <c r="M23" s="66">
        <f t="shared" si="8"/>
        <v>16</v>
      </c>
      <c r="N23" s="65">
        <f>VLOOKUP($A23,'Return Data'!$B$7:$R$2843,14,0)</f>
        <v>15.3241</v>
      </c>
      <c r="O23" s="66">
        <f t="shared" si="9"/>
        <v>13</v>
      </c>
      <c r="P23" s="65">
        <f>VLOOKUP($A23,'Return Data'!$B$7:$R$2843,15,0)</f>
        <v>18.191600000000001</v>
      </c>
      <c r="Q23" s="66">
        <f t="shared" si="10"/>
        <v>6</v>
      </c>
      <c r="R23" s="65">
        <f>VLOOKUP($A23,'Return Data'!$B$7:$R$2843,16,0)</f>
        <v>21.430099999999999</v>
      </c>
      <c r="S23" s="67">
        <f t="shared" si="11"/>
        <v>10</v>
      </c>
    </row>
    <row r="24" spans="1:19" x14ac:dyDescent="0.3">
      <c r="A24" s="63" t="s">
        <v>1478</v>
      </c>
      <c r="B24" s="64">
        <f>VLOOKUP($A24,'Return Data'!$B$7:$R$2843,3,0)</f>
        <v>44445</v>
      </c>
      <c r="C24" s="65">
        <f>VLOOKUP($A24,'Return Data'!$B$7:$R$2843,4,0)</f>
        <v>79.062100000000001</v>
      </c>
      <c r="D24" s="65">
        <f>VLOOKUP($A24,'Return Data'!$B$7:$R$2843,10,0)</f>
        <v>14.9854</v>
      </c>
      <c r="E24" s="66">
        <f t="shared" si="0"/>
        <v>11</v>
      </c>
      <c r="F24" s="65">
        <f>VLOOKUP($A24,'Return Data'!$B$7:$R$2843,11,0)</f>
        <v>33.256399999999999</v>
      </c>
      <c r="G24" s="66">
        <f t="shared" si="5"/>
        <v>9</v>
      </c>
      <c r="H24" s="65">
        <f>VLOOKUP($A24,'Return Data'!$B$7:$R$2843,12,0)</f>
        <v>65.158299999999997</v>
      </c>
      <c r="I24" s="66">
        <f t="shared" si="6"/>
        <v>2</v>
      </c>
      <c r="J24" s="65">
        <f>VLOOKUP($A24,'Return Data'!$B$7:$R$2843,13,0)</f>
        <v>92.189899999999994</v>
      </c>
      <c r="K24" s="66">
        <f t="shared" si="7"/>
        <v>4</v>
      </c>
      <c r="L24" s="65">
        <f>VLOOKUP($A24,'Return Data'!$B$7:$R$2843,17,0)</f>
        <v>49.8962</v>
      </c>
      <c r="M24" s="66">
        <f t="shared" si="8"/>
        <v>5</v>
      </c>
      <c r="N24" s="65">
        <f>VLOOKUP($A24,'Return Data'!$B$7:$R$2843,14,0)</f>
        <v>21.122199999999999</v>
      </c>
      <c r="O24" s="66">
        <f t="shared" si="9"/>
        <v>6</v>
      </c>
      <c r="P24" s="65">
        <f>VLOOKUP($A24,'Return Data'!$B$7:$R$2843,15,0)</f>
        <v>21.6723</v>
      </c>
      <c r="Q24" s="66">
        <f t="shared" si="10"/>
        <v>1</v>
      </c>
      <c r="R24" s="65">
        <f>VLOOKUP($A24,'Return Data'!$B$7:$R$2843,16,0)</f>
        <v>20.719100000000001</v>
      </c>
      <c r="S24" s="67">
        <f t="shared" si="11"/>
        <v>12</v>
      </c>
    </row>
    <row r="25" spans="1:19" x14ac:dyDescent="0.3">
      <c r="A25" s="63" t="s">
        <v>1481</v>
      </c>
      <c r="B25" s="64">
        <f>VLOOKUP($A25,'Return Data'!$B$7:$R$2843,3,0)</f>
        <v>44445</v>
      </c>
      <c r="C25" s="65">
        <f>VLOOKUP($A25,'Return Data'!$B$7:$R$2843,4,0)</f>
        <v>21.73</v>
      </c>
      <c r="D25" s="65">
        <f>VLOOKUP($A25,'Return Data'!$B$7:$R$2843,10,0)</f>
        <v>15.278499999999999</v>
      </c>
      <c r="E25" s="66">
        <f t="shared" si="0"/>
        <v>9</v>
      </c>
      <c r="F25" s="65">
        <f>VLOOKUP($A25,'Return Data'!$B$7:$R$2843,11,0)</f>
        <v>35.473799999999997</v>
      </c>
      <c r="G25" s="66">
        <f t="shared" si="5"/>
        <v>4</v>
      </c>
      <c r="H25" s="65">
        <f>VLOOKUP($A25,'Return Data'!$B$7:$R$2843,12,0)</f>
        <v>60.724899999999998</v>
      </c>
      <c r="I25" s="66">
        <f t="shared" si="6"/>
        <v>9</v>
      </c>
      <c r="J25" s="65">
        <f>VLOOKUP($A25,'Return Data'!$B$7:$R$2843,13,0)</f>
        <v>87.166200000000003</v>
      </c>
      <c r="K25" s="66">
        <f t="shared" si="7"/>
        <v>11</v>
      </c>
      <c r="L25" s="65"/>
      <c r="M25" s="66"/>
      <c r="N25" s="65"/>
      <c r="O25" s="66"/>
      <c r="P25" s="65"/>
      <c r="Q25" s="66"/>
      <c r="R25" s="65">
        <f>VLOOKUP($A25,'Return Data'!$B$7:$R$2843,16,0)</f>
        <v>39.717300000000002</v>
      </c>
      <c r="S25" s="67">
        <f t="shared" si="11"/>
        <v>2</v>
      </c>
    </row>
    <row r="26" spans="1:19" x14ac:dyDescent="0.3">
      <c r="A26" s="63" t="s">
        <v>1482</v>
      </c>
      <c r="B26" s="64">
        <f>VLOOKUP($A26,'Return Data'!$B$7:$R$2843,3,0)</f>
        <v>44445</v>
      </c>
      <c r="C26" s="65">
        <f>VLOOKUP($A26,'Return Data'!$B$7:$R$2843,4,0)</f>
        <v>139.95741769841899</v>
      </c>
      <c r="D26" s="65">
        <f>VLOOKUP($A26,'Return Data'!$B$7:$R$2843,10,0)</f>
        <v>15.9549</v>
      </c>
      <c r="E26" s="66">
        <f t="shared" si="0"/>
        <v>6</v>
      </c>
      <c r="F26" s="65">
        <f>VLOOKUP($A26,'Return Data'!$B$7:$R$2843,11,0)</f>
        <v>52.872100000000003</v>
      </c>
      <c r="G26" s="66">
        <f t="shared" si="5"/>
        <v>1</v>
      </c>
      <c r="H26" s="65">
        <f>VLOOKUP($A26,'Return Data'!$B$7:$R$2843,12,0)</f>
        <v>83.491699999999994</v>
      </c>
      <c r="I26" s="66">
        <f t="shared" si="6"/>
        <v>1</v>
      </c>
      <c r="J26" s="65">
        <f>VLOOKUP($A26,'Return Data'!$B$7:$R$2843,13,0)</f>
        <v>122.0197</v>
      </c>
      <c r="K26" s="66">
        <f t="shared" si="7"/>
        <v>1</v>
      </c>
      <c r="L26" s="65">
        <f>VLOOKUP($A26,'Return Data'!$B$7:$R$2843,17,0)</f>
        <v>81.048699999999997</v>
      </c>
      <c r="M26" s="66">
        <f t="shared" si="8"/>
        <v>1</v>
      </c>
      <c r="N26" s="65">
        <f>VLOOKUP($A26,'Return Data'!$B$7:$R$2843,14,0)</f>
        <v>34.346600000000002</v>
      </c>
      <c r="O26" s="66">
        <f t="shared" si="9"/>
        <v>1</v>
      </c>
      <c r="P26" s="65">
        <f>VLOOKUP($A26,'Return Data'!$B$7:$R$2843,15,0)</f>
        <v>21.376300000000001</v>
      </c>
      <c r="Q26" s="66">
        <f t="shared" si="10"/>
        <v>3</v>
      </c>
      <c r="R26" s="65">
        <f>VLOOKUP($A26,'Return Data'!$B$7:$R$2843,16,0)</f>
        <v>11.1761</v>
      </c>
      <c r="S26" s="67">
        <f t="shared" si="11"/>
        <v>23</v>
      </c>
    </row>
    <row r="27" spans="1:19" x14ac:dyDescent="0.3">
      <c r="A27" s="63" t="s">
        <v>1485</v>
      </c>
      <c r="B27" s="64">
        <f>VLOOKUP($A27,'Return Data'!$B$7:$R$2843,3,0)</f>
        <v>44445</v>
      </c>
      <c r="C27" s="65">
        <f>VLOOKUP($A27,'Return Data'!$B$7:$R$2843,4,0)</f>
        <v>97.226600000000005</v>
      </c>
      <c r="D27" s="65">
        <f>VLOOKUP($A27,'Return Data'!$B$7:$R$2843,10,0)</f>
        <v>8.0616000000000003</v>
      </c>
      <c r="E27" s="66">
        <f t="shared" si="0"/>
        <v>22</v>
      </c>
      <c r="F27" s="65">
        <f>VLOOKUP($A27,'Return Data'!$B$7:$R$2843,11,0)</f>
        <v>20.7394</v>
      </c>
      <c r="G27" s="66">
        <f t="shared" si="5"/>
        <v>22</v>
      </c>
      <c r="H27" s="65">
        <f>VLOOKUP($A27,'Return Data'!$B$7:$R$2843,12,0)</f>
        <v>41.185600000000001</v>
      </c>
      <c r="I27" s="66">
        <f t="shared" si="6"/>
        <v>22</v>
      </c>
      <c r="J27" s="65">
        <f>VLOOKUP($A27,'Return Data'!$B$7:$R$2843,13,0)</f>
        <v>68.125699999999995</v>
      </c>
      <c r="K27" s="66">
        <f t="shared" si="7"/>
        <v>22</v>
      </c>
      <c r="L27" s="65">
        <f>VLOOKUP($A27,'Return Data'!$B$7:$R$2843,17,0)</f>
        <v>40.944200000000002</v>
      </c>
      <c r="M27" s="66">
        <f t="shared" si="8"/>
        <v>14</v>
      </c>
      <c r="N27" s="65">
        <f>VLOOKUP($A27,'Return Data'!$B$7:$R$2843,14,0)</f>
        <v>20.4041</v>
      </c>
      <c r="O27" s="66">
        <f t="shared" si="9"/>
        <v>7</v>
      </c>
      <c r="P27" s="65">
        <f>VLOOKUP($A27,'Return Data'!$B$7:$R$2843,15,0)</f>
        <v>21.643799999999999</v>
      </c>
      <c r="Q27" s="66">
        <f t="shared" si="10"/>
        <v>2</v>
      </c>
      <c r="R27" s="65">
        <f>VLOOKUP($A27,'Return Data'!$B$7:$R$2843,16,0)</f>
        <v>20.8691</v>
      </c>
      <c r="S27" s="67">
        <f t="shared" si="11"/>
        <v>11</v>
      </c>
    </row>
    <row r="28" spans="1:19" x14ac:dyDescent="0.3">
      <c r="A28" s="63" t="s">
        <v>1486</v>
      </c>
      <c r="B28" s="64">
        <f>VLOOKUP($A28,'Return Data'!$B$7:$R$2843,3,0)</f>
        <v>44445</v>
      </c>
      <c r="C28" s="65">
        <f>VLOOKUP($A28,'Return Data'!$B$7:$R$2843,4,0)</f>
        <v>140.27359999999999</v>
      </c>
      <c r="D28" s="65">
        <f>VLOOKUP($A28,'Return Data'!$B$7:$R$2843,10,0)</f>
        <v>13.4848</v>
      </c>
      <c r="E28" s="66">
        <f t="shared" si="0"/>
        <v>16</v>
      </c>
      <c r="F28" s="65">
        <f>VLOOKUP($A28,'Return Data'!$B$7:$R$2843,11,0)</f>
        <v>31.736499999999999</v>
      </c>
      <c r="G28" s="66">
        <f t="shared" si="5"/>
        <v>12</v>
      </c>
      <c r="H28" s="65">
        <f>VLOOKUP($A28,'Return Data'!$B$7:$R$2843,12,0)</f>
        <v>56.7898</v>
      </c>
      <c r="I28" s="66">
        <f t="shared" si="6"/>
        <v>17</v>
      </c>
      <c r="J28" s="65">
        <f>VLOOKUP($A28,'Return Data'!$B$7:$R$2843,13,0)</f>
        <v>86.0124</v>
      </c>
      <c r="K28" s="66">
        <f t="shared" si="7"/>
        <v>13</v>
      </c>
      <c r="L28" s="65">
        <f>VLOOKUP($A28,'Return Data'!$B$7:$R$2843,17,0)</f>
        <v>41.321399999999997</v>
      </c>
      <c r="M28" s="66">
        <f t="shared" si="8"/>
        <v>13</v>
      </c>
      <c r="N28" s="65">
        <f>VLOOKUP($A28,'Return Data'!$B$7:$R$2843,14,0)</f>
        <v>16.667999999999999</v>
      </c>
      <c r="O28" s="66">
        <f t="shared" si="9"/>
        <v>9</v>
      </c>
      <c r="P28" s="65">
        <f>VLOOKUP($A28,'Return Data'!$B$7:$R$2843,15,0)</f>
        <v>12.230399999999999</v>
      </c>
      <c r="Q28" s="66">
        <f t="shared" si="10"/>
        <v>13</v>
      </c>
      <c r="R28" s="65">
        <f>VLOOKUP($A28,'Return Data'!$B$7:$R$2843,16,0)</f>
        <v>17.2822</v>
      </c>
      <c r="S28" s="67">
        <f t="shared" si="11"/>
        <v>15</v>
      </c>
    </row>
    <row r="29" spans="1:19" x14ac:dyDescent="0.3">
      <c r="A29" s="63" t="s">
        <v>1489</v>
      </c>
      <c r="B29" s="64">
        <f>VLOOKUP($A29,'Return Data'!$B$7:$R$2843,3,0)</f>
        <v>44445</v>
      </c>
      <c r="C29" s="65">
        <f>VLOOKUP($A29,'Return Data'!$B$7:$R$2843,4,0)</f>
        <v>20.2668</v>
      </c>
      <c r="D29" s="65">
        <f>VLOOKUP($A29,'Return Data'!$B$7:$R$2843,10,0)</f>
        <v>13.2432</v>
      </c>
      <c r="E29" s="66">
        <f t="shared" si="0"/>
        <v>18</v>
      </c>
      <c r="F29" s="65">
        <f>VLOOKUP($A29,'Return Data'!$B$7:$R$2843,11,0)</f>
        <v>33.4422</v>
      </c>
      <c r="G29" s="66">
        <f t="shared" si="5"/>
        <v>8</v>
      </c>
      <c r="H29" s="65">
        <f>VLOOKUP($A29,'Return Data'!$B$7:$R$2843,12,0)</f>
        <v>61.026499999999999</v>
      </c>
      <c r="I29" s="66">
        <f t="shared" si="6"/>
        <v>8</v>
      </c>
      <c r="J29" s="65">
        <f>VLOOKUP($A29,'Return Data'!$B$7:$R$2843,13,0)</f>
        <v>86.639399999999995</v>
      </c>
      <c r="K29" s="66">
        <f t="shared" si="7"/>
        <v>12</v>
      </c>
      <c r="L29" s="65">
        <f>VLOOKUP($A29,'Return Data'!$B$7:$R$2843,17,0)</f>
        <v>44.120699999999999</v>
      </c>
      <c r="M29" s="66">
        <f t="shared" si="8"/>
        <v>10</v>
      </c>
      <c r="N29" s="65"/>
      <c r="O29" s="66"/>
      <c r="P29" s="65"/>
      <c r="Q29" s="66"/>
      <c r="R29" s="65">
        <f>VLOOKUP($A29,'Return Data'!$B$7:$R$2843,16,0)</f>
        <v>28.4756</v>
      </c>
      <c r="S29" s="67">
        <f t="shared" si="11"/>
        <v>7</v>
      </c>
    </row>
    <row r="30" spans="1:19" x14ac:dyDescent="0.3">
      <c r="A30" s="63" t="s">
        <v>1491</v>
      </c>
      <c r="B30" s="64">
        <f>VLOOKUP($A30,'Return Data'!$B$7:$R$2843,3,0)</f>
        <v>44445</v>
      </c>
      <c r="C30" s="65">
        <f>VLOOKUP($A30,'Return Data'!$B$7:$R$2843,4,0)</f>
        <v>28.02</v>
      </c>
      <c r="D30" s="65">
        <f>VLOOKUP($A30,'Return Data'!$B$7:$R$2843,10,0)</f>
        <v>16.652799999999999</v>
      </c>
      <c r="E30" s="66">
        <f t="shared" si="0"/>
        <v>3</v>
      </c>
      <c r="F30" s="65">
        <f>VLOOKUP($A30,'Return Data'!$B$7:$R$2843,11,0)</f>
        <v>33.111600000000003</v>
      </c>
      <c r="G30" s="66">
        <f t="shared" si="5"/>
        <v>11</v>
      </c>
      <c r="H30" s="65">
        <f>VLOOKUP($A30,'Return Data'!$B$7:$R$2843,12,0)</f>
        <v>61.219799999999999</v>
      </c>
      <c r="I30" s="66">
        <f t="shared" si="6"/>
        <v>7</v>
      </c>
      <c r="J30" s="65">
        <f>VLOOKUP($A30,'Return Data'!$B$7:$R$2843,13,0)</f>
        <v>81.359200000000001</v>
      </c>
      <c r="K30" s="66">
        <f t="shared" si="7"/>
        <v>18</v>
      </c>
      <c r="L30" s="65">
        <f>VLOOKUP($A30,'Return Data'!$B$7:$R$2843,17,0)</f>
        <v>49.161200000000001</v>
      </c>
      <c r="M30" s="66">
        <f t="shared" si="8"/>
        <v>7</v>
      </c>
      <c r="N30" s="65">
        <f>VLOOKUP($A30,'Return Data'!$B$7:$R$2843,14,0)</f>
        <v>22.377500000000001</v>
      </c>
      <c r="O30" s="66">
        <f t="shared" si="9"/>
        <v>5</v>
      </c>
      <c r="P30" s="65">
        <f>VLOOKUP($A30,'Return Data'!$B$7:$R$2843,15,0)</f>
        <v>16.026599999999998</v>
      </c>
      <c r="Q30" s="66">
        <f t="shared" si="10"/>
        <v>9</v>
      </c>
      <c r="R30" s="65">
        <f>VLOOKUP($A30,'Return Data'!$B$7:$R$2843,16,0)</f>
        <v>15.278700000000001</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14.085639130434782</v>
      </c>
      <c r="E32" s="74"/>
      <c r="F32" s="75">
        <f>AVERAGE(F8:F30)</f>
        <v>31.773556521739128</v>
      </c>
      <c r="G32" s="74"/>
      <c r="H32" s="75">
        <f>AVERAGE(H8:H30)</f>
        <v>58.344408695652184</v>
      </c>
      <c r="I32" s="74"/>
      <c r="J32" s="75">
        <f>AVERAGE(J8:J30)</f>
        <v>86.09982608695654</v>
      </c>
      <c r="K32" s="74"/>
      <c r="L32" s="75">
        <f>AVERAGE(L8:L30)</f>
        <v>46.289715000000015</v>
      </c>
      <c r="M32" s="74"/>
      <c r="N32" s="75">
        <f>AVERAGE(N8:N30)</f>
        <v>20.120726666666666</v>
      </c>
      <c r="O32" s="74"/>
      <c r="P32" s="75">
        <f>AVERAGE(P8:P30)</f>
        <v>17.059764285714287</v>
      </c>
      <c r="Q32" s="74"/>
      <c r="R32" s="75">
        <f>AVERAGE(R8:R30)</f>
        <v>24.158800000000003</v>
      </c>
      <c r="S32" s="76"/>
    </row>
    <row r="33" spans="1:19" x14ac:dyDescent="0.3">
      <c r="A33" s="73" t="s">
        <v>28</v>
      </c>
      <c r="B33" s="74"/>
      <c r="C33" s="74"/>
      <c r="D33" s="75">
        <f>MIN(D8:D30)</f>
        <v>5.9907000000000004</v>
      </c>
      <c r="E33" s="74"/>
      <c r="F33" s="75">
        <f>MIN(F8:F30)</f>
        <v>19.490600000000001</v>
      </c>
      <c r="G33" s="74"/>
      <c r="H33" s="75">
        <f>MIN(H8:H30)</f>
        <v>40.423200000000001</v>
      </c>
      <c r="I33" s="74"/>
      <c r="J33" s="75">
        <f>MIN(J8:J30)</f>
        <v>61.926699999999997</v>
      </c>
      <c r="K33" s="74"/>
      <c r="L33" s="75">
        <f>MIN(L8:L30)</f>
        <v>35.763800000000003</v>
      </c>
      <c r="M33" s="74"/>
      <c r="N33" s="75">
        <f>MIN(N8:N30)</f>
        <v>11.971299999999999</v>
      </c>
      <c r="O33" s="74"/>
      <c r="P33" s="75">
        <f>MIN(P8:P30)</f>
        <v>11.793100000000001</v>
      </c>
      <c r="Q33" s="74"/>
      <c r="R33" s="75">
        <f>MIN(R8:R30)</f>
        <v>11.1761</v>
      </c>
      <c r="S33" s="76"/>
    </row>
    <row r="34" spans="1:19" ht="15" thickBot="1" x14ac:dyDescent="0.35">
      <c r="A34" s="77" t="s">
        <v>29</v>
      </c>
      <c r="B34" s="78"/>
      <c r="C34" s="78"/>
      <c r="D34" s="79">
        <f>MAX(D8:D30)</f>
        <v>18.075099999999999</v>
      </c>
      <c r="E34" s="78"/>
      <c r="F34" s="79">
        <f>MAX(F8:F30)</f>
        <v>52.872100000000003</v>
      </c>
      <c r="G34" s="78"/>
      <c r="H34" s="79">
        <f>MAX(H8:H30)</f>
        <v>83.491699999999994</v>
      </c>
      <c r="I34" s="78"/>
      <c r="J34" s="79">
        <f>MAX(J8:J30)</f>
        <v>122.0197</v>
      </c>
      <c r="K34" s="78"/>
      <c r="L34" s="79">
        <f>MAX(L8:L30)</f>
        <v>81.048699999999997</v>
      </c>
      <c r="M34" s="78"/>
      <c r="N34" s="79">
        <f>MAX(N8:N30)</f>
        <v>34.346600000000002</v>
      </c>
      <c r="O34" s="78"/>
      <c r="P34" s="79">
        <f>MAX(P8:P30)</f>
        <v>21.6723</v>
      </c>
      <c r="Q34" s="78"/>
      <c r="R34" s="79">
        <f>MAX(R8:R30)</f>
        <v>68.425200000000004</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44445</v>
      </c>
      <c r="C8" s="65">
        <f>VLOOKUP($A8,'Return Data'!$B$7:$R$2843,4,0)</f>
        <v>483.61</v>
      </c>
      <c r="D8" s="65">
        <f>VLOOKUP($A8,'Return Data'!$B$7:$R$2843,10,0)</f>
        <v>16.476400000000002</v>
      </c>
      <c r="E8" s="66">
        <f t="shared" ref="E8:E33" si="0">RANK(D8,D$8:D$33,0)</f>
        <v>5</v>
      </c>
      <c r="F8" s="65">
        <f>VLOOKUP($A8,'Return Data'!$B$7:$R$2843,11,0)</f>
        <v>26.523299999999999</v>
      </c>
      <c r="G8" s="66">
        <f t="shared" ref="G8:G25" si="1">RANK(F8,F$8:F$33,0)</f>
        <v>5</v>
      </c>
      <c r="H8" s="65">
        <f>VLOOKUP($A8,'Return Data'!$B$7:$R$2843,12,0)</f>
        <v>48.569899999999997</v>
      </c>
      <c r="I8" s="66">
        <f t="shared" ref="I8:I25" si="2">RANK(H8,H$8:H$33,0)</f>
        <v>9</v>
      </c>
      <c r="J8" s="65">
        <f>VLOOKUP($A8,'Return Data'!$B$7:$R$2843,13,0)</f>
        <v>71.907399999999996</v>
      </c>
      <c r="K8" s="66">
        <f t="shared" ref="K8:K21" si="3">RANK(J8,J$8:J$33,0)</f>
        <v>11</v>
      </c>
      <c r="L8" s="65">
        <f>VLOOKUP($A8,'Return Data'!$B$7:$R$2843,17,0)</f>
        <v>33.8919</v>
      </c>
      <c r="M8" s="66">
        <f t="shared" ref="M8:M21" si="4">RANK(L8,L$8:L$33,0)</f>
        <v>19</v>
      </c>
      <c r="N8" s="65">
        <f>VLOOKUP($A8,'Return Data'!$B$7:$R$2843,14,0)</f>
        <v>14.7624</v>
      </c>
      <c r="O8" s="66">
        <f t="shared" ref="O8:O20" si="5">RANK(N8,N$8:N$33,0)</f>
        <v>21</v>
      </c>
      <c r="P8" s="65">
        <f>VLOOKUP($A8,'Return Data'!$B$7:$R$2843,15,0)</f>
        <v>12.849600000000001</v>
      </c>
      <c r="Q8" s="66">
        <f t="shared" ref="Q8:Q16" si="6">RANK(P8,P$8:P$33,0)</f>
        <v>19</v>
      </c>
      <c r="R8" s="65">
        <f>VLOOKUP($A8,'Return Data'!$B$7:$R$2843,16,0)</f>
        <v>17.4146</v>
      </c>
      <c r="S8" s="67">
        <f t="shared" ref="S8:S33" si="7">RANK(R8,R$8:R$33,0)</f>
        <v>22</v>
      </c>
    </row>
    <row r="9" spans="1:20" x14ac:dyDescent="0.3">
      <c r="A9" s="63" t="s">
        <v>1150</v>
      </c>
      <c r="B9" s="64">
        <f>VLOOKUP($A9,'Return Data'!$B$7:$R$2843,3,0)</f>
        <v>44445</v>
      </c>
      <c r="C9" s="65">
        <f>VLOOKUP($A9,'Return Data'!$B$7:$R$2843,4,0)</f>
        <v>76.27</v>
      </c>
      <c r="D9" s="65">
        <f>VLOOKUP($A9,'Return Data'!$B$7:$R$2843,10,0)</f>
        <v>16.620799999999999</v>
      </c>
      <c r="E9" s="66">
        <f t="shared" si="0"/>
        <v>4</v>
      </c>
      <c r="F9" s="65">
        <f>VLOOKUP($A9,'Return Data'!$B$7:$R$2843,11,0)</f>
        <v>25.217500000000001</v>
      </c>
      <c r="G9" s="66">
        <f t="shared" si="1"/>
        <v>8</v>
      </c>
      <c r="H9" s="65">
        <f>VLOOKUP($A9,'Return Data'!$B$7:$R$2843,12,0)</f>
        <v>43.742899999999999</v>
      </c>
      <c r="I9" s="66">
        <f t="shared" si="2"/>
        <v>17</v>
      </c>
      <c r="J9" s="65">
        <f>VLOOKUP($A9,'Return Data'!$B$7:$R$2843,13,0)</f>
        <v>67.112200000000001</v>
      </c>
      <c r="K9" s="66">
        <f t="shared" si="3"/>
        <v>16</v>
      </c>
      <c r="L9" s="65">
        <f>VLOOKUP($A9,'Return Data'!$B$7:$R$2843,17,0)</f>
        <v>41.215699999999998</v>
      </c>
      <c r="M9" s="66">
        <f t="shared" si="4"/>
        <v>9</v>
      </c>
      <c r="N9" s="65">
        <f>VLOOKUP($A9,'Return Data'!$B$7:$R$2843,14,0)</f>
        <v>24.5093</v>
      </c>
      <c r="O9" s="66">
        <f t="shared" si="5"/>
        <v>3</v>
      </c>
      <c r="P9" s="65">
        <f>VLOOKUP($A9,'Return Data'!$B$7:$R$2843,15,0)</f>
        <v>21.960699999999999</v>
      </c>
      <c r="Q9" s="66">
        <f t="shared" si="6"/>
        <v>1</v>
      </c>
      <c r="R9" s="65">
        <f>VLOOKUP($A9,'Return Data'!$B$7:$R$2843,16,0)</f>
        <v>21.868099999999998</v>
      </c>
      <c r="S9" s="67">
        <f t="shared" si="7"/>
        <v>6</v>
      </c>
    </row>
    <row r="10" spans="1:20" x14ac:dyDescent="0.3">
      <c r="A10" s="63" t="s">
        <v>1153</v>
      </c>
      <c r="B10" s="64">
        <f>VLOOKUP($A10,'Return Data'!$B$7:$R$2843,3,0)</f>
        <v>44445</v>
      </c>
      <c r="C10" s="65">
        <f>VLOOKUP($A10,'Return Data'!$B$7:$R$2843,4,0)</f>
        <v>17.61</v>
      </c>
      <c r="D10" s="65">
        <f>VLOOKUP($A10,'Return Data'!$B$7:$R$2843,10,0)</f>
        <v>18.825900000000001</v>
      </c>
      <c r="E10" s="66">
        <f t="shared" si="0"/>
        <v>2</v>
      </c>
      <c r="F10" s="65">
        <f>VLOOKUP($A10,'Return Data'!$B$7:$R$2843,11,0)</f>
        <v>27.0563</v>
      </c>
      <c r="G10" s="66">
        <f t="shared" si="1"/>
        <v>4</v>
      </c>
      <c r="H10" s="65">
        <f>VLOOKUP($A10,'Return Data'!$B$7:$R$2843,12,0)</f>
        <v>47.117800000000003</v>
      </c>
      <c r="I10" s="66">
        <f t="shared" si="2"/>
        <v>12</v>
      </c>
      <c r="J10" s="65">
        <f>VLOOKUP($A10,'Return Data'!$B$7:$R$2843,13,0)</f>
        <v>73.326800000000006</v>
      </c>
      <c r="K10" s="66">
        <f t="shared" si="3"/>
        <v>9</v>
      </c>
      <c r="L10" s="65">
        <f>VLOOKUP($A10,'Return Data'!$B$7:$R$2843,17,0)</f>
        <v>42.531199999999998</v>
      </c>
      <c r="M10" s="66">
        <f t="shared" si="4"/>
        <v>5</v>
      </c>
      <c r="N10" s="65">
        <f>VLOOKUP($A10,'Return Data'!$B$7:$R$2843,14,0)</f>
        <v>20.5379</v>
      </c>
      <c r="O10" s="66">
        <f t="shared" si="5"/>
        <v>12</v>
      </c>
      <c r="P10" s="65">
        <f>VLOOKUP($A10,'Return Data'!$B$7:$R$2843,15,0)</f>
        <v>16.535599999999999</v>
      </c>
      <c r="Q10" s="66">
        <f t="shared" si="6"/>
        <v>11</v>
      </c>
      <c r="R10" s="65">
        <f>VLOOKUP($A10,'Return Data'!$B$7:$R$2843,16,0)</f>
        <v>10.4636</v>
      </c>
      <c r="S10" s="67">
        <f t="shared" si="7"/>
        <v>26</v>
      </c>
    </row>
    <row r="11" spans="1:20" x14ac:dyDescent="0.3">
      <c r="A11" s="63" t="s">
        <v>1155</v>
      </c>
      <c r="B11" s="64">
        <f>VLOOKUP($A11,'Return Data'!$B$7:$R$2843,3,0)</f>
        <v>44445</v>
      </c>
      <c r="C11" s="65">
        <f>VLOOKUP($A11,'Return Data'!$B$7:$R$2843,4,0)</f>
        <v>64.957999999999998</v>
      </c>
      <c r="D11" s="65">
        <f>VLOOKUP($A11,'Return Data'!$B$7:$R$2843,10,0)</f>
        <v>13.923400000000001</v>
      </c>
      <c r="E11" s="66">
        <f t="shared" si="0"/>
        <v>11</v>
      </c>
      <c r="F11" s="65">
        <f>VLOOKUP($A11,'Return Data'!$B$7:$R$2843,11,0)</f>
        <v>22.810199999999998</v>
      </c>
      <c r="G11" s="66">
        <f t="shared" si="1"/>
        <v>14</v>
      </c>
      <c r="H11" s="65">
        <f>VLOOKUP($A11,'Return Data'!$B$7:$R$2843,12,0)</f>
        <v>49.383699999999997</v>
      </c>
      <c r="I11" s="66">
        <f t="shared" si="2"/>
        <v>7</v>
      </c>
      <c r="J11" s="65">
        <f>VLOOKUP($A11,'Return Data'!$B$7:$R$2843,13,0)</f>
        <v>73.295299999999997</v>
      </c>
      <c r="K11" s="66">
        <f t="shared" si="3"/>
        <v>10</v>
      </c>
      <c r="L11" s="65">
        <f>VLOOKUP($A11,'Return Data'!$B$7:$R$2843,17,0)</f>
        <v>41.9756</v>
      </c>
      <c r="M11" s="66">
        <f t="shared" si="4"/>
        <v>6</v>
      </c>
      <c r="N11" s="65">
        <f>VLOOKUP($A11,'Return Data'!$B$7:$R$2843,14,0)</f>
        <v>22.441099999999999</v>
      </c>
      <c r="O11" s="66">
        <f t="shared" si="5"/>
        <v>6</v>
      </c>
      <c r="P11" s="65">
        <f>VLOOKUP($A11,'Return Data'!$B$7:$R$2843,15,0)</f>
        <v>16.8782</v>
      </c>
      <c r="Q11" s="66">
        <f t="shared" si="6"/>
        <v>9</v>
      </c>
      <c r="R11" s="65">
        <f>VLOOKUP($A11,'Return Data'!$B$7:$R$2843,16,0)</f>
        <v>20.939399999999999</v>
      </c>
      <c r="S11" s="67">
        <f t="shared" si="7"/>
        <v>13</v>
      </c>
    </row>
    <row r="12" spans="1:20" x14ac:dyDescent="0.3">
      <c r="A12" s="63" t="s">
        <v>1156</v>
      </c>
      <c r="B12" s="64">
        <f>VLOOKUP($A12,'Return Data'!$B$7:$R$2843,3,0)</f>
        <v>44445</v>
      </c>
      <c r="C12" s="65">
        <f>VLOOKUP($A12,'Return Data'!$B$7:$R$2843,4,0)</f>
        <v>98.611999999999995</v>
      </c>
      <c r="D12" s="65">
        <f>VLOOKUP($A12,'Return Data'!$B$7:$R$2843,10,0)</f>
        <v>9.9672000000000001</v>
      </c>
      <c r="E12" s="66">
        <f t="shared" si="0"/>
        <v>25</v>
      </c>
      <c r="F12" s="65">
        <f>VLOOKUP($A12,'Return Data'!$B$7:$R$2843,11,0)</f>
        <v>19.698</v>
      </c>
      <c r="G12" s="66">
        <f t="shared" si="1"/>
        <v>22</v>
      </c>
      <c r="H12" s="65">
        <f>VLOOKUP($A12,'Return Data'!$B$7:$R$2843,12,0)</f>
        <v>32.970199999999998</v>
      </c>
      <c r="I12" s="66">
        <f t="shared" si="2"/>
        <v>26</v>
      </c>
      <c r="J12" s="65">
        <f>VLOOKUP($A12,'Return Data'!$B$7:$R$2843,13,0)</f>
        <v>53.639499999999998</v>
      </c>
      <c r="K12" s="66">
        <f t="shared" si="3"/>
        <v>25</v>
      </c>
      <c r="L12" s="65">
        <f>VLOOKUP($A12,'Return Data'!$B$7:$R$2843,17,0)</f>
        <v>35.6614</v>
      </c>
      <c r="M12" s="66">
        <f t="shared" si="4"/>
        <v>16</v>
      </c>
      <c r="N12" s="65">
        <f>VLOOKUP($A12,'Return Data'!$B$7:$R$2843,14,0)</f>
        <v>19.517399999999999</v>
      </c>
      <c r="O12" s="66">
        <f t="shared" si="5"/>
        <v>13</v>
      </c>
      <c r="P12" s="65">
        <f>VLOOKUP($A12,'Return Data'!$B$7:$R$2843,15,0)</f>
        <v>16.704499999999999</v>
      </c>
      <c r="Q12" s="66">
        <f t="shared" si="6"/>
        <v>10</v>
      </c>
      <c r="R12" s="65">
        <f>VLOOKUP($A12,'Return Data'!$B$7:$R$2843,16,0)</f>
        <v>20.039400000000001</v>
      </c>
      <c r="S12" s="67">
        <f t="shared" si="7"/>
        <v>18</v>
      </c>
    </row>
    <row r="13" spans="1:20" x14ac:dyDescent="0.3">
      <c r="A13" s="63" t="s">
        <v>1158</v>
      </c>
      <c r="B13" s="64">
        <f>VLOOKUP($A13,'Return Data'!$B$7:$R$2843,3,0)</f>
        <v>44445</v>
      </c>
      <c r="C13" s="65">
        <f>VLOOKUP($A13,'Return Data'!$B$7:$R$2843,4,0)</f>
        <v>54.027000000000001</v>
      </c>
      <c r="D13" s="65">
        <f>VLOOKUP($A13,'Return Data'!$B$7:$R$2843,10,0)</f>
        <v>13.321199999999999</v>
      </c>
      <c r="E13" s="66">
        <f t="shared" si="0"/>
        <v>14</v>
      </c>
      <c r="F13" s="65">
        <f>VLOOKUP($A13,'Return Data'!$B$7:$R$2843,11,0)</f>
        <v>23.591999999999999</v>
      </c>
      <c r="G13" s="66">
        <f t="shared" si="1"/>
        <v>12</v>
      </c>
      <c r="H13" s="65">
        <f>VLOOKUP($A13,'Return Data'!$B$7:$R$2843,12,0)</f>
        <v>49.336599999999997</v>
      </c>
      <c r="I13" s="66">
        <f t="shared" si="2"/>
        <v>8</v>
      </c>
      <c r="J13" s="65">
        <f>VLOOKUP($A13,'Return Data'!$B$7:$R$2843,13,0)</f>
        <v>77.585999999999999</v>
      </c>
      <c r="K13" s="66">
        <f t="shared" si="3"/>
        <v>5</v>
      </c>
      <c r="L13" s="65">
        <f>VLOOKUP($A13,'Return Data'!$B$7:$R$2843,17,0)</f>
        <v>43.737400000000001</v>
      </c>
      <c r="M13" s="66">
        <f t="shared" si="4"/>
        <v>4</v>
      </c>
      <c r="N13" s="65">
        <f>VLOOKUP($A13,'Return Data'!$B$7:$R$2843,14,0)</f>
        <v>22.459599999999998</v>
      </c>
      <c r="O13" s="66">
        <f t="shared" si="5"/>
        <v>5</v>
      </c>
      <c r="P13" s="65">
        <f>VLOOKUP($A13,'Return Data'!$B$7:$R$2843,15,0)</f>
        <v>18.985499999999998</v>
      </c>
      <c r="Q13" s="66">
        <f t="shared" si="6"/>
        <v>5</v>
      </c>
      <c r="R13" s="65">
        <f>VLOOKUP($A13,'Return Data'!$B$7:$R$2843,16,0)</f>
        <v>22.6355</v>
      </c>
      <c r="S13" s="67">
        <f t="shared" si="7"/>
        <v>4</v>
      </c>
    </row>
    <row r="14" spans="1:20" x14ac:dyDescent="0.3">
      <c r="A14" s="63" t="s">
        <v>1161</v>
      </c>
      <c r="B14" s="64">
        <f>VLOOKUP($A14,'Return Data'!$B$7:$R$2843,3,0)</f>
        <v>44445</v>
      </c>
      <c r="C14" s="65">
        <f>VLOOKUP($A14,'Return Data'!$B$7:$R$2843,4,0)</f>
        <v>1652.7669000000001</v>
      </c>
      <c r="D14" s="65">
        <f>VLOOKUP($A14,'Return Data'!$B$7:$R$2843,10,0)</f>
        <v>11.917899999999999</v>
      </c>
      <c r="E14" s="66">
        <f t="shared" si="0"/>
        <v>19</v>
      </c>
      <c r="F14" s="65">
        <f>VLOOKUP($A14,'Return Data'!$B$7:$R$2843,11,0)</f>
        <v>17.927800000000001</v>
      </c>
      <c r="G14" s="66">
        <f t="shared" si="1"/>
        <v>25</v>
      </c>
      <c r="H14" s="65">
        <f>VLOOKUP($A14,'Return Data'!$B$7:$R$2843,12,0)</f>
        <v>37.462200000000003</v>
      </c>
      <c r="I14" s="66">
        <f t="shared" si="2"/>
        <v>23</v>
      </c>
      <c r="J14" s="65">
        <f>VLOOKUP($A14,'Return Data'!$B$7:$R$2843,13,0)</f>
        <v>66.6066</v>
      </c>
      <c r="K14" s="66">
        <f t="shared" si="3"/>
        <v>17</v>
      </c>
      <c r="L14" s="65">
        <f>VLOOKUP($A14,'Return Data'!$B$7:$R$2843,17,0)</f>
        <v>31.9527</v>
      </c>
      <c r="M14" s="66">
        <f t="shared" si="4"/>
        <v>22</v>
      </c>
      <c r="N14" s="65">
        <f>VLOOKUP($A14,'Return Data'!$B$7:$R$2843,14,0)</f>
        <v>16.843699999999998</v>
      </c>
      <c r="O14" s="66">
        <f t="shared" si="5"/>
        <v>15</v>
      </c>
      <c r="P14" s="65">
        <f>VLOOKUP($A14,'Return Data'!$B$7:$R$2843,15,0)</f>
        <v>14.6745</v>
      </c>
      <c r="Q14" s="66">
        <f t="shared" si="6"/>
        <v>17</v>
      </c>
      <c r="R14" s="65">
        <f>VLOOKUP($A14,'Return Data'!$B$7:$R$2843,16,0)</f>
        <v>20.2501</v>
      </c>
      <c r="S14" s="67">
        <f t="shared" si="7"/>
        <v>17</v>
      </c>
    </row>
    <row r="15" spans="1:20" x14ac:dyDescent="0.3">
      <c r="A15" s="63" t="s">
        <v>1163</v>
      </c>
      <c r="B15" s="64">
        <f>VLOOKUP($A15,'Return Data'!$B$7:$R$2843,3,0)</f>
        <v>44445</v>
      </c>
      <c r="C15" s="65">
        <f>VLOOKUP($A15,'Return Data'!$B$7:$R$2843,4,0)</f>
        <v>95.644000000000005</v>
      </c>
      <c r="D15" s="65">
        <f>VLOOKUP($A15,'Return Data'!$B$7:$R$2843,10,0)</f>
        <v>10.3466</v>
      </c>
      <c r="E15" s="66">
        <f t="shared" si="0"/>
        <v>24</v>
      </c>
      <c r="F15" s="65">
        <f>VLOOKUP($A15,'Return Data'!$B$7:$R$2843,11,0)</f>
        <v>20.127099999999999</v>
      </c>
      <c r="G15" s="66">
        <f t="shared" si="1"/>
        <v>21</v>
      </c>
      <c r="H15" s="65">
        <f>VLOOKUP($A15,'Return Data'!$B$7:$R$2843,12,0)</f>
        <v>40.415500000000002</v>
      </c>
      <c r="I15" s="66">
        <f t="shared" si="2"/>
        <v>21</v>
      </c>
      <c r="J15" s="65">
        <f>VLOOKUP($A15,'Return Data'!$B$7:$R$2843,13,0)</f>
        <v>65.205399999999997</v>
      </c>
      <c r="K15" s="66">
        <f t="shared" si="3"/>
        <v>19</v>
      </c>
      <c r="L15" s="65">
        <f>VLOOKUP($A15,'Return Data'!$B$7:$R$2843,17,0)</f>
        <v>35.013399999999997</v>
      </c>
      <c r="M15" s="66">
        <f t="shared" si="4"/>
        <v>18</v>
      </c>
      <c r="N15" s="65">
        <f>VLOOKUP($A15,'Return Data'!$B$7:$R$2843,14,0)</f>
        <v>16.681000000000001</v>
      </c>
      <c r="O15" s="66">
        <f t="shared" si="5"/>
        <v>16</v>
      </c>
      <c r="P15" s="65">
        <f>VLOOKUP($A15,'Return Data'!$B$7:$R$2843,15,0)</f>
        <v>15.2036</v>
      </c>
      <c r="Q15" s="66">
        <f t="shared" si="6"/>
        <v>16</v>
      </c>
      <c r="R15" s="65">
        <f>VLOOKUP($A15,'Return Data'!$B$7:$R$2843,16,0)</f>
        <v>20.7117</v>
      </c>
      <c r="S15" s="67">
        <f t="shared" si="7"/>
        <v>14</v>
      </c>
    </row>
    <row r="16" spans="1:20" x14ac:dyDescent="0.3">
      <c r="A16" s="63" t="s">
        <v>1165</v>
      </c>
      <c r="B16" s="64">
        <f>VLOOKUP($A16,'Return Data'!$B$7:$R$2843,3,0)</f>
        <v>44445</v>
      </c>
      <c r="C16" s="65">
        <f>VLOOKUP($A16,'Return Data'!$B$7:$R$2843,4,0)</f>
        <v>169.36</v>
      </c>
      <c r="D16" s="65">
        <f>VLOOKUP($A16,'Return Data'!$B$7:$R$2843,10,0)</f>
        <v>10.3682</v>
      </c>
      <c r="E16" s="66">
        <f t="shared" si="0"/>
        <v>23</v>
      </c>
      <c r="F16" s="65">
        <f>VLOOKUP($A16,'Return Data'!$B$7:$R$2843,11,0)</f>
        <v>21.466000000000001</v>
      </c>
      <c r="G16" s="66">
        <f t="shared" si="1"/>
        <v>17</v>
      </c>
      <c r="H16" s="65">
        <f>VLOOKUP($A16,'Return Data'!$B$7:$R$2843,12,0)</f>
        <v>44.4681</v>
      </c>
      <c r="I16" s="66">
        <f t="shared" si="2"/>
        <v>15</v>
      </c>
      <c r="J16" s="65">
        <f>VLOOKUP($A16,'Return Data'!$B$7:$R$2843,13,0)</f>
        <v>70.519499999999994</v>
      </c>
      <c r="K16" s="66">
        <f t="shared" si="3"/>
        <v>13</v>
      </c>
      <c r="L16" s="65">
        <f>VLOOKUP($A16,'Return Data'!$B$7:$R$2843,17,0)</f>
        <v>35.175199999999997</v>
      </c>
      <c r="M16" s="66">
        <f t="shared" si="4"/>
        <v>17</v>
      </c>
      <c r="N16" s="65">
        <f>VLOOKUP($A16,'Return Data'!$B$7:$R$2843,14,0)</f>
        <v>18.0959</v>
      </c>
      <c r="O16" s="66">
        <f t="shared" si="5"/>
        <v>14</v>
      </c>
      <c r="P16" s="65">
        <f>VLOOKUP($A16,'Return Data'!$B$7:$R$2843,15,0)</f>
        <v>16.113</v>
      </c>
      <c r="Q16" s="66">
        <f t="shared" si="6"/>
        <v>13</v>
      </c>
      <c r="R16" s="65">
        <f>VLOOKUP($A16,'Return Data'!$B$7:$R$2843,16,0)</f>
        <v>20.262599999999999</v>
      </c>
      <c r="S16" s="67">
        <f t="shared" si="7"/>
        <v>16</v>
      </c>
    </row>
    <row r="17" spans="1:19" x14ac:dyDescent="0.3">
      <c r="A17" s="63" t="s">
        <v>1167</v>
      </c>
      <c r="B17" s="64">
        <f>VLOOKUP($A17,'Return Data'!$B$7:$R$2843,3,0)</f>
        <v>44445</v>
      </c>
      <c r="C17" s="65">
        <f>VLOOKUP($A17,'Return Data'!$B$7:$R$2843,4,0)</f>
        <v>18.760000000000002</v>
      </c>
      <c r="D17" s="65">
        <f>VLOOKUP($A17,'Return Data'!$B$7:$R$2843,10,0)</f>
        <v>13.5593</v>
      </c>
      <c r="E17" s="66">
        <f t="shared" si="0"/>
        <v>12</v>
      </c>
      <c r="F17" s="65">
        <f>VLOOKUP($A17,'Return Data'!$B$7:$R$2843,11,0)</f>
        <v>20.333500000000001</v>
      </c>
      <c r="G17" s="66">
        <f t="shared" si="1"/>
        <v>20</v>
      </c>
      <c r="H17" s="65">
        <f>VLOOKUP($A17,'Return Data'!$B$7:$R$2843,12,0)</f>
        <v>39.895600000000002</v>
      </c>
      <c r="I17" s="66">
        <f t="shared" si="2"/>
        <v>22</v>
      </c>
      <c r="J17" s="65">
        <f>VLOOKUP($A17,'Return Data'!$B$7:$R$2843,13,0)</f>
        <v>64.417199999999994</v>
      </c>
      <c r="K17" s="66">
        <f t="shared" si="3"/>
        <v>20</v>
      </c>
      <c r="L17" s="65">
        <f>VLOOKUP($A17,'Return Data'!$B$7:$R$2843,17,0)</f>
        <v>35.7607</v>
      </c>
      <c r="M17" s="66">
        <f t="shared" si="4"/>
        <v>15</v>
      </c>
      <c r="N17" s="65">
        <f>VLOOKUP($A17,'Return Data'!$B$7:$R$2843,14,0)</f>
        <v>15.4391</v>
      </c>
      <c r="O17" s="66">
        <f t="shared" si="5"/>
        <v>19</v>
      </c>
      <c r="P17" s="65"/>
      <c r="Q17" s="66"/>
      <c r="R17" s="65">
        <f>VLOOKUP($A17,'Return Data'!$B$7:$R$2843,16,0)</f>
        <v>14.6006</v>
      </c>
      <c r="S17" s="67">
        <f t="shared" si="7"/>
        <v>25</v>
      </c>
    </row>
    <row r="18" spans="1:19" x14ac:dyDescent="0.3">
      <c r="A18" s="63" t="s">
        <v>1169</v>
      </c>
      <c r="B18" s="64">
        <f>VLOOKUP($A18,'Return Data'!$B$7:$R$2843,3,0)</f>
        <v>44445</v>
      </c>
      <c r="C18" s="65">
        <f>VLOOKUP($A18,'Return Data'!$B$7:$R$2843,4,0)</f>
        <v>96.32</v>
      </c>
      <c r="D18" s="65">
        <f>VLOOKUP($A18,'Return Data'!$B$7:$R$2843,10,0)</f>
        <v>12.905900000000001</v>
      </c>
      <c r="E18" s="66">
        <f t="shared" si="0"/>
        <v>16</v>
      </c>
      <c r="F18" s="65">
        <f>VLOOKUP($A18,'Return Data'!$B$7:$R$2843,11,0)</f>
        <v>21.508800000000001</v>
      </c>
      <c r="G18" s="66">
        <f t="shared" si="1"/>
        <v>16</v>
      </c>
      <c r="H18" s="65">
        <f>VLOOKUP($A18,'Return Data'!$B$7:$R$2843,12,0)</f>
        <v>41.397500000000001</v>
      </c>
      <c r="I18" s="66">
        <f t="shared" si="2"/>
        <v>20</v>
      </c>
      <c r="J18" s="65">
        <f>VLOOKUP($A18,'Return Data'!$B$7:$R$2843,13,0)</f>
        <v>63.725999999999999</v>
      </c>
      <c r="K18" s="66">
        <f t="shared" si="3"/>
        <v>22</v>
      </c>
      <c r="L18" s="65">
        <f>VLOOKUP($A18,'Return Data'!$B$7:$R$2843,17,0)</f>
        <v>38.621899999999997</v>
      </c>
      <c r="M18" s="66">
        <f t="shared" si="4"/>
        <v>13</v>
      </c>
      <c r="N18" s="65">
        <f>VLOOKUP($A18,'Return Data'!$B$7:$R$2843,14,0)</f>
        <v>20.5962</v>
      </c>
      <c r="O18" s="66">
        <f t="shared" si="5"/>
        <v>11</v>
      </c>
      <c r="P18" s="65">
        <f>VLOOKUP($A18,'Return Data'!$B$7:$R$2843,15,0)</f>
        <v>18.990300000000001</v>
      </c>
      <c r="Q18" s="66">
        <f>RANK(P18,P$8:P$33,0)</f>
        <v>4</v>
      </c>
      <c r="R18" s="65">
        <f>VLOOKUP($A18,'Return Data'!$B$7:$R$2843,16,0)</f>
        <v>21.578399999999998</v>
      </c>
      <c r="S18" s="67">
        <f t="shared" si="7"/>
        <v>9</v>
      </c>
    </row>
    <row r="19" spans="1:19" x14ac:dyDescent="0.3">
      <c r="A19" s="63" t="s">
        <v>1171</v>
      </c>
      <c r="B19" s="64">
        <f>VLOOKUP($A19,'Return Data'!$B$7:$R$2843,3,0)</f>
        <v>44445</v>
      </c>
      <c r="C19" s="65">
        <f>VLOOKUP($A19,'Return Data'!$B$7:$R$2843,4,0)</f>
        <v>78.012</v>
      </c>
      <c r="D19" s="65">
        <f>VLOOKUP($A19,'Return Data'!$B$7:$R$2843,10,0)</f>
        <v>12.7585</v>
      </c>
      <c r="E19" s="66">
        <f t="shared" si="0"/>
        <v>18</v>
      </c>
      <c r="F19" s="65">
        <f>VLOOKUP($A19,'Return Data'!$B$7:$R$2843,11,0)</f>
        <v>22.500499999999999</v>
      </c>
      <c r="G19" s="66">
        <f t="shared" si="1"/>
        <v>15</v>
      </c>
      <c r="H19" s="65">
        <f>VLOOKUP($A19,'Return Data'!$B$7:$R$2843,12,0)</f>
        <v>47.498600000000003</v>
      </c>
      <c r="I19" s="66">
        <f t="shared" si="2"/>
        <v>11</v>
      </c>
      <c r="J19" s="65">
        <f>VLOOKUP($A19,'Return Data'!$B$7:$R$2843,13,0)</f>
        <v>76.950100000000006</v>
      </c>
      <c r="K19" s="66">
        <f t="shared" si="3"/>
        <v>6</v>
      </c>
      <c r="L19" s="65">
        <f>VLOOKUP($A19,'Return Data'!$B$7:$R$2843,17,0)</f>
        <v>41.880200000000002</v>
      </c>
      <c r="M19" s="66">
        <f t="shared" si="4"/>
        <v>7</v>
      </c>
      <c r="N19" s="65">
        <f>VLOOKUP($A19,'Return Data'!$B$7:$R$2843,14,0)</f>
        <v>23.1525</v>
      </c>
      <c r="O19" s="66">
        <f t="shared" si="5"/>
        <v>4</v>
      </c>
      <c r="P19" s="65">
        <f>VLOOKUP($A19,'Return Data'!$B$7:$R$2843,15,0)</f>
        <v>18.9297</v>
      </c>
      <c r="Q19" s="66">
        <f>RANK(P19,P$8:P$33,0)</f>
        <v>6</v>
      </c>
      <c r="R19" s="65">
        <f>VLOOKUP($A19,'Return Data'!$B$7:$R$2843,16,0)</f>
        <v>21.9573</v>
      </c>
      <c r="S19" s="67">
        <f t="shared" si="7"/>
        <v>5</v>
      </c>
    </row>
    <row r="20" spans="1:19" x14ac:dyDescent="0.3">
      <c r="A20" s="63" t="s">
        <v>1172</v>
      </c>
      <c r="B20" s="64">
        <f>VLOOKUP($A20,'Return Data'!$B$7:$R$2843,3,0)</f>
        <v>44445</v>
      </c>
      <c r="C20" s="65">
        <f>VLOOKUP($A20,'Return Data'!$B$7:$R$2843,4,0)</f>
        <v>223.95</v>
      </c>
      <c r="D20" s="65">
        <f>VLOOKUP($A20,'Return Data'!$B$7:$R$2843,10,0)</f>
        <v>10.888299999999999</v>
      </c>
      <c r="E20" s="66">
        <f t="shared" si="0"/>
        <v>22</v>
      </c>
      <c r="F20" s="65">
        <f>VLOOKUP($A20,'Return Data'!$B$7:$R$2843,11,0)</f>
        <v>19.471900000000002</v>
      </c>
      <c r="G20" s="66">
        <f t="shared" si="1"/>
        <v>23</v>
      </c>
      <c r="H20" s="65">
        <f>VLOOKUP($A20,'Return Data'!$B$7:$R$2843,12,0)</f>
        <v>36.721600000000002</v>
      </c>
      <c r="I20" s="66">
        <f t="shared" si="2"/>
        <v>24</v>
      </c>
      <c r="J20" s="65">
        <f>VLOOKUP($A20,'Return Data'!$B$7:$R$2843,13,0)</f>
        <v>56.466099999999997</v>
      </c>
      <c r="K20" s="66">
        <f t="shared" si="3"/>
        <v>23</v>
      </c>
      <c r="L20" s="65">
        <f>VLOOKUP($A20,'Return Data'!$B$7:$R$2843,17,0)</f>
        <v>33.5627</v>
      </c>
      <c r="M20" s="66">
        <f t="shared" si="4"/>
        <v>20</v>
      </c>
      <c r="N20" s="65">
        <f>VLOOKUP($A20,'Return Data'!$B$7:$R$2843,14,0)</f>
        <v>14.7653</v>
      </c>
      <c r="O20" s="66">
        <f t="shared" si="5"/>
        <v>20</v>
      </c>
      <c r="P20" s="65">
        <f>VLOOKUP($A20,'Return Data'!$B$7:$R$2843,15,0)</f>
        <v>16.380600000000001</v>
      </c>
      <c r="Q20" s="66">
        <f>RANK(P20,P$8:P$33,0)</f>
        <v>12</v>
      </c>
      <c r="R20" s="65">
        <f>VLOOKUP($A20,'Return Data'!$B$7:$R$2843,16,0)</f>
        <v>20.968299999999999</v>
      </c>
      <c r="S20" s="67">
        <f t="shared" si="7"/>
        <v>12</v>
      </c>
    </row>
    <row r="21" spans="1:19" x14ac:dyDescent="0.3">
      <c r="A21" s="63" t="s">
        <v>1174</v>
      </c>
      <c r="B21" s="64">
        <f>VLOOKUP($A21,'Return Data'!$B$7:$R$2843,3,0)</f>
        <v>44445</v>
      </c>
      <c r="C21" s="65">
        <f>VLOOKUP($A21,'Return Data'!$B$7:$R$2843,4,0)</f>
        <v>17.826599999999999</v>
      </c>
      <c r="D21" s="65">
        <f>VLOOKUP($A21,'Return Data'!$B$7:$R$2843,10,0)</f>
        <v>11.687799999999999</v>
      </c>
      <c r="E21" s="66">
        <f t="shared" si="0"/>
        <v>20</v>
      </c>
      <c r="F21" s="65">
        <f>VLOOKUP($A21,'Return Data'!$B$7:$R$2843,11,0)</f>
        <v>24.293900000000001</v>
      </c>
      <c r="G21" s="66">
        <f t="shared" si="1"/>
        <v>10</v>
      </c>
      <c r="H21" s="65">
        <f>VLOOKUP($A21,'Return Data'!$B$7:$R$2843,12,0)</f>
        <v>51.9589</v>
      </c>
      <c r="I21" s="66">
        <f t="shared" si="2"/>
        <v>4</v>
      </c>
      <c r="J21" s="65">
        <f>VLOOKUP($A21,'Return Data'!$B$7:$R$2843,13,0)</f>
        <v>71.553100000000001</v>
      </c>
      <c r="K21" s="66">
        <f t="shared" si="3"/>
        <v>12</v>
      </c>
      <c r="L21" s="65">
        <f>VLOOKUP($A21,'Return Data'!$B$7:$R$2843,17,0)</f>
        <v>40.497500000000002</v>
      </c>
      <c r="M21" s="66">
        <f t="shared" si="4"/>
        <v>10</v>
      </c>
      <c r="N21" s="65"/>
      <c r="O21" s="66"/>
      <c r="P21" s="65"/>
      <c r="Q21" s="66"/>
      <c r="R21" s="65">
        <f>VLOOKUP($A21,'Return Data'!$B$7:$R$2843,16,0)</f>
        <v>17.4054</v>
      </c>
      <c r="S21" s="67">
        <f t="shared" si="7"/>
        <v>23</v>
      </c>
    </row>
    <row r="22" spans="1:19" x14ac:dyDescent="0.3">
      <c r="A22" s="63" t="s">
        <v>1176</v>
      </c>
      <c r="B22" s="64">
        <f>VLOOKUP($A22,'Return Data'!$B$7:$R$2843,3,0)</f>
        <v>44445</v>
      </c>
      <c r="C22" s="65">
        <f>VLOOKUP($A22,'Return Data'!$B$7:$R$2843,4,0)</f>
        <v>21.042000000000002</v>
      </c>
      <c r="D22" s="65">
        <f>VLOOKUP($A22,'Return Data'!$B$7:$R$2843,10,0)</f>
        <v>13.446199999999999</v>
      </c>
      <c r="E22" s="66">
        <f t="shared" si="0"/>
        <v>13</v>
      </c>
      <c r="F22" s="65">
        <f>VLOOKUP($A22,'Return Data'!$B$7:$R$2843,11,0)</f>
        <v>25.145700000000001</v>
      </c>
      <c r="G22" s="66">
        <f t="shared" si="1"/>
        <v>9</v>
      </c>
      <c r="H22" s="65">
        <f>VLOOKUP($A22,'Return Data'!$B$7:$R$2843,12,0)</f>
        <v>51.359499999999997</v>
      </c>
      <c r="I22" s="66">
        <f t="shared" si="2"/>
        <v>5</v>
      </c>
      <c r="J22" s="65">
        <f>VLOOKUP($A22,'Return Data'!$B$7:$R$2843,13,0)</f>
        <v>82.244900000000001</v>
      </c>
      <c r="K22" s="66">
        <f t="shared" ref="K22:K31" si="8">RANK(J22,J$8:J$33,0)</f>
        <v>3</v>
      </c>
      <c r="L22" s="65"/>
      <c r="M22" s="66"/>
      <c r="N22" s="65"/>
      <c r="O22" s="66"/>
      <c r="P22" s="65"/>
      <c r="Q22" s="66"/>
      <c r="R22" s="65">
        <f>VLOOKUP($A22,'Return Data'!$B$7:$R$2843,16,0)</f>
        <v>42.282499999999999</v>
      </c>
      <c r="S22" s="67">
        <f t="shared" si="7"/>
        <v>2</v>
      </c>
    </row>
    <row r="23" spans="1:19" x14ac:dyDescent="0.3">
      <c r="A23" s="63" t="s">
        <v>1178</v>
      </c>
      <c r="B23" s="64">
        <f>VLOOKUP($A23,'Return Data'!$B$7:$R$2843,3,0)</f>
        <v>44445</v>
      </c>
      <c r="C23" s="65">
        <f>VLOOKUP($A23,'Return Data'!$B$7:$R$2843,4,0)</f>
        <v>44.1008</v>
      </c>
      <c r="D23" s="65">
        <f>VLOOKUP($A23,'Return Data'!$B$7:$R$2843,10,0)</f>
        <v>15.2896</v>
      </c>
      <c r="E23" s="66">
        <f t="shared" si="0"/>
        <v>8</v>
      </c>
      <c r="F23" s="65">
        <f>VLOOKUP($A23,'Return Data'!$B$7:$R$2843,11,0)</f>
        <v>20.708400000000001</v>
      </c>
      <c r="G23" s="66">
        <f t="shared" si="1"/>
        <v>19</v>
      </c>
      <c r="H23" s="65">
        <f>VLOOKUP($A23,'Return Data'!$B$7:$R$2843,12,0)</f>
        <v>43.021000000000001</v>
      </c>
      <c r="I23" s="66">
        <f t="shared" si="2"/>
        <v>19</v>
      </c>
      <c r="J23" s="65">
        <f>VLOOKUP($A23,'Return Data'!$B$7:$R$2843,13,0)</f>
        <v>65.711500000000001</v>
      </c>
      <c r="K23" s="66">
        <f t="shared" si="8"/>
        <v>18</v>
      </c>
      <c r="L23" s="65">
        <f>VLOOKUP($A23,'Return Data'!$B$7:$R$2843,17,0)</f>
        <v>32.056100000000001</v>
      </c>
      <c r="M23" s="66">
        <f>RANK(L23,L$8:L$33,0)</f>
        <v>21</v>
      </c>
      <c r="N23" s="65">
        <f>VLOOKUP($A23,'Return Data'!$B$7:$R$2843,14,0)</f>
        <v>16.226800000000001</v>
      </c>
      <c r="O23" s="66">
        <f>RANK(N23,N$8:N$33,0)</f>
        <v>18</v>
      </c>
      <c r="P23" s="65">
        <f>VLOOKUP($A23,'Return Data'!$B$7:$R$2843,15,0)</f>
        <v>12.753500000000001</v>
      </c>
      <c r="Q23" s="66">
        <f>RANK(P23,P$8:P$33,0)</f>
        <v>20</v>
      </c>
      <c r="R23" s="65">
        <f>VLOOKUP($A23,'Return Data'!$B$7:$R$2843,16,0)</f>
        <v>21.76</v>
      </c>
      <c r="S23" s="67">
        <f t="shared" si="7"/>
        <v>7</v>
      </c>
    </row>
    <row r="24" spans="1:19" x14ac:dyDescent="0.3">
      <c r="A24" s="63" t="s">
        <v>1181</v>
      </c>
      <c r="B24" s="64">
        <f>VLOOKUP($A24,'Return Data'!$B$7:$R$2843,3,0)</f>
        <v>44445</v>
      </c>
      <c r="C24" s="65">
        <f>VLOOKUP($A24,'Return Data'!$B$7:$R$2843,4,0)</f>
        <v>2125.9834000000001</v>
      </c>
      <c r="D24" s="65">
        <f>VLOOKUP($A24,'Return Data'!$B$7:$R$2843,10,0)</f>
        <v>16.330100000000002</v>
      </c>
      <c r="E24" s="66">
        <f t="shared" si="0"/>
        <v>6</v>
      </c>
      <c r="F24" s="65">
        <f>VLOOKUP($A24,'Return Data'!$B$7:$R$2843,11,0)</f>
        <v>26.035399999999999</v>
      </c>
      <c r="G24" s="66">
        <f t="shared" si="1"/>
        <v>6</v>
      </c>
      <c r="H24" s="65">
        <f>VLOOKUP($A24,'Return Data'!$B$7:$R$2843,12,0)</f>
        <v>49.562399999999997</v>
      </c>
      <c r="I24" s="66">
        <f t="shared" si="2"/>
        <v>6</v>
      </c>
      <c r="J24" s="65">
        <f>VLOOKUP($A24,'Return Data'!$B$7:$R$2843,13,0)</f>
        <v>73.8125</v>
      </c>
      <c r="K24" s="66">
        <f t="shared" si="8"/>
        <v>7</v>
      </c>
      <c r="L24" s="65">
        <f>VLOOKUP($A24,'Return Data'!$B$7:$R$2843,17,0)</f>
        <v>40.097799999999999</v>
      </c>
      <c r="M24" s="66">
        <f>RANK(L24,L$8:L$33,0)</f>
        <v>11</v>
      </c>
      <c r="N24" s="65">
        <f>VLOOKUP($A24,'Return Data'!$B$7:$R$2843,14,0)</f>
        <v>21.977</v>
      </c>
      <c r="O24" s="66">
        <f>RANK(N24,N$8:N$33,0)</f>
        <v>8</v>
      </c>
      <c r="P24" s="65">
        <f>VLOOKUP($A24,'Return Data'!$B$7:$R$2843,15,0)</f>
        <v>17.899000000000001</v>
      </c>
      <c r="Q24" s="66">
        <f>RANK(P24,P$8:P$33,0)</f>
        <v>8</v>
      </c>
      <c r="R24" s="65">
        <f>VLOOKUP($A24,'Return Data'!$B$7:$R$2843,16,0)</f>
        <v>17.9892</v>
      </c>
      <c r="S24" s="67">
        <f t="shared" si="7"/>
        <v>21</v>
      </c>
    </row>
    <row r="25" spans="1:19" x14ac:dyDescent="0.3">
      <c r="A25" s="63" t="s">
        <v>1182</v>
      </c>
      <c r="B25" s="64">
        <f>VLOOKUP($A25,'Return Data'!$B$7:$R$2843,3,0)</f>
        <v>44445</v>
      </c>
      <c r="C25" s="65">
        <f>VLOOKUP($A25,'Return Data'!$B$7:$R$2843,4,0)</f>
        <v>45.82</v>
      </c>
      <c r="D25" s="65">
        <f>VLOOKUP($A25,'Return Data'!$B$7:$R$2843,10,0)</f>
        <v>18.489799999999999</v>
      </c>
      <c r="E25" s="66">
        <f t="shared" si="0"/>
        <v>3</v>
      </c>
      <c r="F25" s="65">
        <f>VLOOKUP($A25,'Return Data'!$B$7:$R$2843,11,0)</f>
        <v>34.408900000000003</v>
      </c>
      <c r="G25" s="66">
        <f t="shared" si="1"/>
        <v>2</v>
      </c>
      <c r="H25" s="65">
        <f>VLOOKUP($A25,'Return Data'!$B$7:$R$2843,12,0)</f>
        <v>63.584400000000002</v>
      </c>
      <c r="I25" s="66">
        <f t="shared" si="2"/>
        <v>1</v>
      </c>
      <c r="J25" s="65">
        <f>VLOOKUP($A25,'Return Data'!$B$7:$R$2843,13,0)</f>
        <v>97.755700000000004</v>
      </c>
      <c r="K25" s="66">
        <f t="shared" si="8"/>
        <v>1</v>
      </c>
      <c r="L25" s="65">
        <f>VLOOKUP($A25,'Return Data'!$B$7:$R$2843,17,0)</f>
        <v>64.352099999999993</v>
      </c>
      <c r="M25" s="66">
        <f>RANK(L25,L$8:L$33,0)</f>
        <v>1</v>
      </c>
      <c r="N25" s="65">
        <f>VLOOKUP($A25,'Return Data'!$B$7:$R$2843,14,0)</f>
        <v>31.1431</v>
      </c>
      <c r="O25" s="66">
        <f>RANK(N25,N$8:N$33,0)</f>
        <v>1</v>
      </c>
      <c r="P25" s="65">
        <f>VLOOKUP($A25,'Return Data'!$B$7:$R$2843,15,0)</f>
        <v>21.7058</v>
      </c>
      <c r="Q25" s="66">
        <f>RANK(P25,P$8:P$33,0)</f>
        <v>2</v>
      </c>
      <c r="R25" s="65">
        <f>VLOOKUP($A25,'Return Data'!$B$7:$R$2843,16,0)</f>
        <v>21.6492</v>
      </c>
      <c r="S25" s="67">
        <f t="shared" si="7"/>
        <v>8</v>
      </c>
    </row>
    <row r="26" spans="1:19" x14ac:dyDescent="0.3">
      <c r="A26" s="63" t="s">
        <v>1184</v>
      </c>
      <c r="B26" s="64">
        <f>VLOOKUP($A26,'Return Data'!$B$7:$R$2843,3,0)</f>
        <v>44445</v>
      </c>
      <c r="C26" s="65">
        <f>VLOOKUP($A26,'Return Data'!$B$7:$R$2843,4,0)</f>
        <v>17.53</v>
      </c>
      <c r="D26" s="65">
        <f>VLOOKUP($A26,'Return Data'!$B$7:$R$2843,10,0)</f>
        <v>12.951000000000001</v>
      </c>
      <c r="E26" s="66">
        <f t="shared" si="0"/>
        <v>15</v>
      </c>
      <c r="F26" s="65">
        <f>VLOOKUP($A26,'Return Data'!$B$7:$R$2843,11,0)</f>
        <v>23.7121</v>
      </c>
      <c r="G26" s="66">
        <f t="shared" ref="G26" si="9">RANK(F26,F$8:F$33,0)</f>
        <v>11</v>
      </c>
      <c r="H26" s="65">
        <f>VLOOKUP($A26,'Return Data'!$B$7:$R$2843,12,0)</f>
        <v>45.719000000000001</v>
      </c>
      <c r="I26" s="66">
        <f t="shared" ref="I26" si="10">RANK(H26,H$8:H$33,0)</f>
        <v>14</v>
      </c>
      <c r="J26" s="65">
        <f>VLOOKUP($A26,'Return Data'!$B$7:$R$2843,13,0)</f>
        <v>70.3596</v>
      </c>
      <c r="K26" s="66">
        <f t="shared" si="8"/>
        <v>14</v>
      </c>
      <c r="L26" s="65"/>
      <c r="M26" s="66"/>
      <c r="N26" s="65"/>
      <c r="O26" s="66"/>
      <c r="P26" s="65"/>
      <c r="Q26" s="66"/>
      <c r="R26" s="65">
        <f>VLOOKUP($A26,'Return Data'!$B$7:$R$2843,16,0)</f>
        <v>39.459699999999998</v>
      </c>
      <c r="S26" s="67">
        <f t="shared" si="7"/>
        <v>3</v>
      </c>
    </row>
    <row r="27" spans="1:19" x14ac:dyDescent="0.3">
      <c r="A27" s="63" t="s">
        <v>1187</v>
      </c>
      <c r="B27" s="64">
        <f>VLOOKUP($A27,'Return Data'!$B$7:$R$2843,3,0)</f>
        <v>44445</v>
      </c>
      <c r="C27" s="65">
        <f>VLOOKUP($A27,'Return Data'!$B$7:$R$2843,4,0)</f>
        <v>118.41289999999999</v>
      </c>
      <c r="D27" s="65">
        <f>VLOOKUP($A27,'Return Data'!$B$7:$R$2843,10,0)</f>
        <v>11.013</v>
      </c>
      <c r="E27" s="66">
        <f t="shared" si="0"/>
        <v>21</v>
      </c>
      <c r="F27" s="65">
        <f>VLOOKUP($A27,'Return Data'!$B$7:$R$2843,11,0)</f>
        <v>36.509900000000002</v>
      </c>
      <c r="G27" s="66">
        <f t="shared" ref="G27:G33" si="11">RANK(F27,F$8:F$33,0)</f>
        <v>1</v>
      </c>
      <c r="H27" s="65">
        <f>VLOOKUP($A27,'Return Data'!$B$7:$R$2843,12,0)</f>
        <v>54.653100000000002</v>
      </c>
      <c r="I27" s="66">
        <f t="shared" ref="I27:I33" si="12">RANK(H27,H$8:H$33,0)</f>
        <v>2</v>
      </c>
      <c r="J27" s="65">
        <f>VLOOKUP($A27,'Return Data'!$B$7:$R$2843,13,0)</f>
        <v>87.682900000000004</v>
      </c>
      <c r="K27" s="66">
        <f t="shared" si="8"/>
        <v>2</v>
      </c>
      <c r="L27" s="65">
        <f>VLOOKUP($A27,'Return Data'!$B$7:$R$2843,17,0)</f>
        <v>51.2562</v>
      </c>
      <c r="M27" s="66">
        <f>RANK(L27,L$8:L$33,0)</f>
        <v>2</v>
      </c>
      <c r="N27" s="65">
        <f>VLOOKUP($A27,'Return Data'!$B$7:$R$2843,14,0)</f>
        <v>25.228400000000001</v>
      </c>
      <c r="O27" s="66">
        <f>RANK(N27,N$8:N$33,0)</f>
        <v>2</v>
      </c>
      <c r="P27" s="65">
        <f>VLOOKUP($A27,'Return Data'!$B$7:$R$2843,15,0)</f>
        <v>20.374199999999998</v>
      </c>
      <c r="Q27" s="66">
        <f>RANK(P27,P$8:P$33,0)</f>
        <v>3</v>
      </c>
      <c r="R27" s="65">
        <f>VLOOKUP($A27,'Return Data'!$B$7:$R$2843,16,0)</f>
        <v>16.891300000000001</v>
      </c>
      <c r="S27" s="67">
        <f t="shared" si="7"/>
        <v>24</v>
      </c>
    </row>
    <row r="28" spans="1:19" x14ac:dyDescent="0.3">
      <c r="A28" s="63" t="s">
        <v>1188</v>
      </c>
      <c r="B28" s="64">
        <f>VLOOKUP($A28,'Return Data'!$B$7:$R$2843,3,0)</f>
        <v>44445</v>
      </c>
      <c r="C28" s="65">
        <f>VLOOKUP($A28,'Return Data'!$B$7:$R$2843,4,0)</f>
        <v>141.5479</v>
      </c>
      <c r="D28" s="65">
        <f>VLOOKUP($A28,'Return Data'!$B$7:$R$2843,10,0)</f>
        <v>12.773</v>
      </c>
      <c r="E28" s="66">
        <f t="shared" si="0"/>
        <v>17</v>
      </c>
      <c r="F28" s="65">
        <f>VLOOKUP($A28,'Return Data'!$B$7:$R$2843,11,0)</f>
        <v>21.391100000000002</v>
      </c>
      <c r="G28" s="66">
        <f t="shared" si="11"/>
        <v>18</v>
      </c>
      <c r="H28" s="65">
        <f>VLOOKUP($A28,'Return Data'!$B$7:$R$2843,12,0)</f>
        <v>48.558500000000002</v>
      </c>
      <c r="I28" s="66">
        <f t="shared" si="12"/>
        <v>10</v>
      </c>
      <c r="J28" s="65">
        <f>VLOOKUP($A28,'Return Data'!$B$7:$R$2843,13,0)</f>
        <v>80.102000000000004</v>
      </c>
      <c r="K28" s="66">
        <f t="shared" si="8"/>
        <v>4</v>
      </c>
      <c r="L28" s="65">
        <f>VLOOKUP($A28,'Return Data'!$B$7:$R$2843,17,0)</f>
        <v>41.844499999999996</v>
      </c>
      <c r="M28" s="66">
        <f>RANK(L28,L$8:L$33,0)</f>
        <v>8</v>
      </c>
      <c r="N28" s="65">
        <f>VLOOKUP($A28,'Return Data'!$B$7:$R$2843,14,0)</f>
        <v>20.752800000000001</v>
      </c>
      <c r="O28" s="66">
        <f>RANK(N28,N$8:N$33,0)</f>
        <v>10</v>
      </c>
      <c r="P28" s="65">
        <f>VLOOKUP($A28,'Return Data'!$B$7:$R$2843,15,0)</f>
        <v>14.2477</v>
      </c>
      <c r="Q28" s="66">
        <f>RANK(P28,P$8:P$33,0)</f>
        <v>18</v>
      </c>
      <c r="R28" s="65">
        <f>VLOOKUP($A28,'Return Data'!$B$7:$R$2843,16,0)</f>
        <v>20.596599999999999</v>
      </c>
      <c r="S28" s="67">
        <f t="shared" si="7"/>
        <v>15</v>
      </c>
    </row>
    <row r="29" spans="1:19" x14ac:dyDescent="0.3">
      <c r="A29" s="63" t="s">
        <v>1191</v>
      </c>
      <c r="B29" s="64">
        <f>VLOOKUP($A29,'Return Data'!$B$7:$R$2843,3,0)</f>
        <v>44445</v>
      </c>
      <c r="C29" s="65">
        <f>VLOOKUP($A29,'Return Data'!$B$7:$R$2843,4,0)</f>
        <v>744.04259999999999</v>
      </c>
      <c r="D29" s="65">
        <f>VLOOKUP($A29,'Return Data'!$B$7:$R$2843,10,0)</f>
        <v>14.6525</v>
      </c>
      <c r="E29" s="66">
        <f t="shared" si="0"/>
        <v>10</v>
      </c>
      <c r="F29" s="65">
        <f>VLOOKUP($A29,'Return Data'!$B$7:$R$2843,11,0)</f>
        <v>19.378699999999998</v>
      </c>
      <c r="G29" s="66">
        <f t="shared" si="11"/>
        <v>24</v>
      </c>
      <c r="H29" s="65">
        <f>VLOOKUP($A29,'Return Data'!$B$7:$R$2843,12,0)</f>
        <v>43.839500000000001</v>
      </c>
      <c r="I29" s="66">
        <f t="shared" si="12"/>
        <v>16</v>
      </c>
      <c r="J29" s="65">
        <f>VLOOKUP($A29,'Return Data'!$B$7:$R$2843,13,0)</f>
        <v>64.148399999999995</v>
      </c>
      <c r="K29" s="66">
        <f t="shared" si="8"/>
        <v>21</v>
      </c>
      <c r="L29" s="65">
        <f>VLOOKUP($A29,'Return Data'!$B$7:$R$2843,17,0)</f>
        <v>30.6158</v>
      </c>
      <c r="M29" s="66">
        <f>RANK(L29,L$8:L$33,0)</f>
        <v>23</v>
      </c>
      <c r="N29" s="65">
        <f>VLOOKUP($A29,'Return Data'!$B$7:$R$2843,14,0)</f>
        <v>13.3759</v>
      </c>
      <c r="O29" s="66">
        <f>RANK(N29,N$8:N$33,0)</f>
        <v>22</v>
      </c>
      <c r="P29" s="65">
        <f>VLOOKUP($A29,'Return Data'!$B$7:$R$2843,15,0)</f>
        <v>12.0854</v>
      </c>
      <c r="Q29" s="66">
        <f>RANK(P29,P$8:P$33,0)</f>
        <v>21</v>
      </c>
      <c r="R29" s="65">
        <f>VLOOKUP($A29,'Return Data'!$B$7:$R$2843,16,0)</f>
        <v>18.235399999999998</v>
      </c>
      <c r="S29" s="67">
        <f t="shared" si="7"/>
        <v>19</v>
      </c>
    </row>
    <row r="30" spans="1:19" x14ac:dyDescent="0.3">
      <c r="A30" s="63" t="s">
        <v>1193</v>
      </c>
      <c r="B30" s="64">
        <f>VLOOKUP($A30,'Return Data'!$B$7:$R$2843,3,0)</f>
        <v>44445</v>
      </c>
      <c r="C30" s="65">
        <f>VLOOKUP($A30,'Return Data'!$B$7:$R$2843,4,0)</f>
        <v>261.67259999999999</v>
      </c>
      <c r="D30" s="65">
        <f>VLOOKUP($A30,'Return Data'!$B$7:$R$2843,10,0)</f>
        <v>15.1465</v>
      </c>
      <c r="E30" s="66">
        <f t="shared" si="0"/>
        <v>9</v>
      </c>
      <c r="F30" s="65">
        <f>VLOOKUP($A30,'Return Data'!$B$7:$R$2843,11,0)</f>
        <v>22.994199999999999</v>
      </c>
      <c r="G30" s="66">
        <f t="shared" si="11"/>
        <v>13</v>
      </c>
      <c r="H30" s="65">
        <f>VLOOKUP($A30,'Return Data'!$B$7:$R$2843,12,0)</f>
        <v>43.584400000000002</v>
      </c>
      <c r="I30" s="66">
        <f t="shared" si="12"/>
        <v>18</v>
      </c>
      <c r="J30" s="65">
        <f>VLOOKUP($A30,'Return Data'!$B$7:$R$2843,13,0)</f>
        <v>69.857799999999997</v>
      </c>
      <c r="K30" s="66">
        <f t="shared" si="8"/>
        <v>15</v>
      </c>
      <c r="L30" s="65">
        <f>VLOOKUP($A30,'Return Data'!$B$7:$R$2843,17,0)</f>
        <v>38.642600000000002</v>
      </c>
      <c r="M30" s="66">
        <f>RANK(L30,L$8:L$33,0)</f>
        <v>12</v>
      </c>
      <c r="N30" s="65">
        <f>VLOOKUP($A30,'Return Data'!$B$7:$R$2843,14,0)</f>
        <v>22.1859</v>
      </c>
      <c r="O30" s="66">
        <f>RANK(N30,N$8:N$33,0)</f>
        <v>7</v>
      </c>
      <c r="P30" s="65">
        <f>VLOOKUP($A30,'Return Data'!$B$7:$R$2843,15,0)</f>
        <v>18.0318</v>
      </c>
      <c r="Q30" s="66">
        <f>RANK(P30,P$8:P$33,0)</f>
        <v>7</v>
      </c>
      <c r="R30" s="65">
        <f>VLOOKUP($A30,'Return Data'!$B$7:$R$2843,16,0)</f>
        <v>21.1907</v>
      </c>
      <c r="S30" s="67">
        <f t="shared" si="7"/>
        <v>11</v>
      </c>
    </row>
    <row r="31" spans="1:19" x14ac:dyDescent="0.3">
      <c r="A31" s="63" t="s">
        <v>1194</v>
      </c>
      <c r="B31" s="64">
        <f>VLOOKUP($A31,'Return Data'!$B$7:$R$2843,3,0)</f>
        <v>44445</v>
      </c>
      <c r="C31" s="65">
        <f>VLOOKUP($A31,'Return Data'!$B$7:$R$2843,4,0)</f>
        <v>75.209999999999994</v>
      </c>
      <c r="D31" s="65">
        <f>VLOOKUP($A31,'Return Data'!$B$7:$R$2843,10,0)</f>
        <v>7.3967999999999998</v>
      </c>
      <c r="E31" s="66">
        <f t="shared" si="0"/>
        <v>26</v>
      </c>
      <c r="F31" s="65">
        <f>VLOOKUP($A31,'Return Data'!$B$7:$R$2843,11,0)</f>
        <v>17.865500000000001</v>
      </c>
      <c r="G31" s="66">
        <f t="shared" si="11"/>
        <v>26</v>
      </c>
      <c r="H31" s="65">
        <f>VLOOKUP($A31,'Return Data'!$B$7:$R$2843,12,0)</f>
        <v>36.176000000000002</v>
      </c>
      <c r="I31" s="66">
        <f t="shared" si="12"/>
        <v>25</v>
      </c>
      <c r="J31" s="65">
        <f>VLOOKUP($A31,'Return Data'!$B$7:$R$2843,13,0)</f>
        <v>53.866599999999998</v>
      </c>
      <c r="K31" s="66">
        <f t="shared" si="8"/>
        <v>24</v>
      </c>
      <c r="L31" s="65">
        <f>VLOOKUP($A31,'Return Data'!$B$7:$R$2843,17,0)</f>
        <v>37.080100000000002</v>
      </c>
      <c r="M31" s="66">
        <f>RANK(L31,L$8:L$33,0)</f>
        <v>14</v>
      </c>
      <c r="N31" s="65">
        <f>VLOOKUP($A31,'Return Data'!$B$7:$R$2843,14,0)</f>
        <v>16.594999999999999</v>
      </c>
      <c r="O31" s="66">
        <f>RANK(N31,N$8:N$33,0)</f>
        <v>17</v>
      </c>
      <c r="P31" s="65">
        <f>VLOOKUP($A31,'Return Data'!$B$7:$R$2843,15,0)</f>
        <v>15.912000000000001</v>
      </c>
      <c r="Q31" s="66">
        <f>RANK(P31,P$8:P$33,0)</f>
        <v>14</v>
      </c>
      <c r="R31" s="65">
        <f>VLOOKUP($A31,'Return Data'!$B$7:$R$2843,16,0)</f>
        <v>18.117899999999999</v>
      </c>
      <c r="S31" s="67">
        <f t="shared" si="7"/>
        <v>20</v>
      </c>
    </row>
    <row r="32" spans="1:19" x14ac:dyDescent="0.3">
      <c r="A32" s="63" t="s">
        <v>1196</v>
      </c>
      <c r="B32" s="64">
        <f>VLOOKUP($A32,'Return Data'!$B$7:$R$2843,3,0)</f>
        <v>44445</v>
      </c>
      <c r="C32" s="65">
        <f>VLOOKUP($A32,'Return Data'!$B$7:$R$2843,4,0)</f>
        <v>27.74</v>
      </c>
      <c r="D32" s="65">
        <f>VLOOKUP($A32,'Return Data'!$B$7:$R$2843,10,0)</f>
        <v>19.4146</v>
      </c>
      <c r="E32" s="66">
        <f t="shared" si="0"/>
        <v>1</v>
      </c>
      <c r="F32" s="65">
        <f>VLOOKUP($A32,'Return Data'!$B$7:$R$2843,11,0)</f>
        <v>29.990600000000001</v>
      </c>
      <c r="G32" s="66">
        <f t="shared" si="11"/>
        <v>3</v>
      </c>
      <c r="H32" s="65">
        <f>VLOOKUP($A32,'Return Data'!$B$7:$R$2843,12,0)</f>
        <v>54.282499999999999</v>
      </c>
      <c r="I32" s="66">
        <f t="shared" si="12"/>
        <v>3</v>
      </c>
      <c r="J32" s="65"/>
      <c r="K32" s="66"/>
      <c r="L32" s="65"/>
      <c r="M32" s="66"/>
      <c r="N32" s="65"/>
      <c r="O32" s="66"/>
      <c r="P32" s="65"/>
      <c r="Q32" s="66"/>
      <c r="R32" s="65">
        <f>VLOOKUP($A32,'Return Data'!$B$7:$R$2843,16,0)</f>
        <v>101.3775</v>
      </c>
      <c r="S32" s="67">
        <f t="shared" si="7"/>
        <v>1</v>
      </c>
    </row>
    <row r="33" spans="1:19" x14ac:dyDescent="0.3">
      <c r="A33" s="63" t="s">
        <v>1939</v>
      </c>
      <c r="B33" s="64">
        <f>VLOOKUP($A33,'Return Data'!$B$7:$R$2843,3,0)</f>
        <v>44445</v>
      </c>
      <c r="C33" s="65">
        <f>VLOOKUP($A33,'Return Data'!$B$7:$R$2843,4,0)</f>
        <v>198.2765</v>
      </c>
      <c r="D33" s="65">
        <f>VLOOKUP($A33,'Return Data'!$B$7:$R$2843,10,0)</f>
        <v>15.7776</v>
      </c>
      <c r="E33" s="66">
        <f t="shared" si="0"/>
        <v>7</v>
      </c>
      <c r="F33" s="65">
        <f>VLOOKUP($A33,'Return Data'!$B$7:$R$2843,11,0)</f>
        <v>25.602599999999999</v>
      </c>
      <c r="G33" s="66">
        <f t="shared" si="11"/>
        <v>7</v>
      </c>
      <c r="H33" s="65">
        <f>VLOOKUP($A33,'Return Data'!$B$7:$R$2843,12,0)</f>
        <v>46.499499999999998</v>
      </c>
      <c r="I33" s="66">
        <f t="shared" si="12"/>
        <v>13</v>
      </c>
      <c r="J33" s="65">
        <f>VLOOKUP($A33,'Return Data'!$B$7:$R$2843,13,0)</f>
        <v>73.505499999999998</v>
      </c>
      <c r="K33" s="66">
        <f>RANK(J33,J$8:J$33,0)</f>
        <v>8</v>
      </c>
      <c r="L33" s="65">
        <f>VLOOKUP($A33,'Return Data'!$B$7:$R$2843,17,0)</f>
        <v>44.102699999999999</v>
      </c>
      <c r="M33" s="66">
        <f>RANK(L33,L$8:L$33,0)</f>
        <v>3</v>
      </c>
      <c r="N33" s="65">
        <f>VLOOKUP($A33,'Return Data'!$B$7:$R$2843,14,0)</f>
        <v>21.550999999999998</v>
      </c>
      <c r="O33" s="66">
        <f>RANK(N33,N$8:N$33,0)</f>
        <v>9</v>
      </c>
      <c r="P33" s="65">
        <f>VLOOKUP($A33,'Return Data'!$B$7:$R$2843,15,0)</f>
        <v>15.897500000000001</v>
      </c>
      <c r="Q33" s="66">
        <f>RANK(P33,P$8:P$33,0)</f>
        <v>15</v>
      </c>
      <c r="R33" s="65">
        <f>VLOOKUP($A33,'Return Data'!$B$7:$R$2843,16,0)</f>
        <v>21.575600000000001</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13.70185</v>
      </c>
      <c r="E35" s="74"/>
      <c r="F35" s="75">
        <f>AVERAGE(F8:F33)</f>
        <v>23.702688461538461</v>
      </c>
      <c r="G35" s="74"/>
      <c r="H35" s="75">
        <f>AVERAGE(H8:H33)</f>
        <v>45.837649999999989</v>
      </c>
      <c r="I35" s="74"/>
      <c r="J35" s="75">
        <f>AVERAGE(J8:J33)</f>
        <v>70.854344000000012</v>
      </c>
      <c r="K35" s="74"/>
      <c r="L35" s="75">
        <f>AVERAGE(L8:L33)</f>
        <v>39.631539130434788</v>
      </c>
      <c r="M35" s="74"/>
      <c r="N35" s="75">
        <f>AVERAGE(N8:N33)</f>
        <v>19.947149999999997</v>
      </c>
      <c r="O35" s="74"/>
      <c r="P35" s="75">
        <f>AVERAGE(P8:P33)</f>
        <v>16.81489047619047</v>
      </c>
      <c r="Q35" s="74"/>
      <c r="R35" s="75">
        <f>AVERAGE(R8:R33)</f>
        <v>24.316176923076927</v>
      </c>
      <c r="S35" s="76"/>
    </row>
    <row r="36" spans="1:19" x14ac:dyDescent="0.3">
      <c r="A36" s="73" t="s">
        <v>28</v>
      </c>
      <c r="B36" s="74"/>
      <c r="C36" s="74"/>
      <c r="D36" s="75">
        <f>MIN(D8:D33)</f>
        <v>7.3967999999999998</v>
      </c>
      <c r="E36" s="74"/>
      <c r="F36" s="75">
        <f>MIN(F8:F33)</f>
        <v>17.865500000000001</v>
      </c>
      <c r="G36" s="74"/>
      <c r="H36" s="75">
        <f>MIN(H8:H33)</f>
        <v>32.970199999999998</v>
      </c>
      <c r="I36" s="74"/>
      <c r="J36" s="75">
        <f>MIN(J8:J33)</f>
        <v>53.639499999999998</v>
      </c>
      <c r="K36" s="74"/>
      <c r="L36" s="75">
        <f>MIN(L8:L33)</f>
        <v>30.6158</v>
      </c>
      <c r="M36" s="74"/>
      <c r="N36" s="75">
        <f>MIN(N8:N33)</f>
        <v>13.3759</v>
      </c>
      <c r="O36" s="74"/>
      <c r="P36" s="75">
        <f>MIN(P8:P33)</f>
        <v>12.0854</v>
      </c>
      <c r="Q36" s="74"/>
      <c r="R36" s="75">
        <f>MIN(R8:R33)</f>
        <v>10.4636</v>
      </c>
      <c r="S36" s="76"/>
    </row>
    <row r="37" spans="1:19" ht="15" thickBot="1" x14ac:dyDescent="0.35">
      <c r="A37" s="77" t="s">
        <v>29</v>
      </c>
      <c r="B37" s="78"/>
      <c r="C37" s="78"/>
      <c r="D37" s="79">
        <f>MAX(D8:D33)</f>
        <v>19.4146</v>
      </c>
      <c r="E37" s="78"/>
      <c r="F37" s="79">
        <f>MAX(F8:F33)</f>
        <v>36.509900000000002</v>
      </c>
      <c r="G37" s="78"/>
      <c r="H37" s="79">
        <f>MAX(H8:H33)</f>
        <v>63.584400000000002</v>
      </c>
      <c r="I37" s="78"/>
      <c r="J37" s="79">
        <f>MAX(J8:J33)</f>
        <v>97.755700000000004</v>
      </c>
      <c r="K37" s="78"/>
      <c r="L37" s="79">
        <f>MAX(L8:L33)</f>
        <v>64.352099999999993</v>
      </c>
      <c r="M37" s="78"/>
      <c r="N37" s="79">
        <f>MAX(N8:N33)</f>
        <v>31.1431</v>
      </c>
      <c r="O37" s="78"/>
      <c r="P37" s="79">
        <f>MAX(P8:P33)</f>
        <v>21.960699999999999</v>
      </c>
      <c r="Q37" s="78"/>
      <c r="R37" s="79">
        <f>MAX(R8:R33)</f>
        <v>101.3775</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44445</v>
      </c>
      <c r="C8" s="65">
        <f>VLOOKUP($A8,'Return Data'!$B$7:$R$2843,4,0)</f>
        <v>448.89</v>
      </c>
      <c r="D8" s="65">
        <f>VLOOKUP($A8,'Return Data'!$B$7:$R$2843,10,0)</f>
        <v>16.220500000000001</v>
      </c>
      <c r="E8" s="66">
        <f t="shared" ref="E8:E33" si="0">RANK(D8,D$8:D$33,0)</f>
        <v>5</v>
      </c>
      <c r="F8" s="65">
        <f>VLOOKUP($A8,'Return Data'!$B$7:$R$2843,11,0)</f>
        <v>25.958200000000001</v>
      </c>
      <c r="G8" s="66">
        <f t="shared" ref="G8:G25" si="1">RANK(F8,F$8:F$33,0)</f>
        <v>5</v>
      </c>
      <c r="H8" s="65">
        <f>VLOOKUP($A8,'Return Data'!$B$7:$R$2843,12,0)</f>
        <v>47.5884</v>
      </c>
      <c r="I8" s="66">
        <f t="shared" ref="I8:I25" si="2">RANK(H8,H$8:H$33,0)</f>
        <v>9</v>
      </c>
      <c r="J8" s="65">
        <f>VLOOKUP($A8,'Return Data'!$B$7:$R$2843,13,0)</f>
        <v>70.356700000000004</v>
      </c>
      <c r="K8" s="66">
        <f t="shared" ref="K8:K21" si="3">RANK(J8,J$8:J$33,0)</f>
        <v>11</v>
      </c>
      <c r="L8" s="65">
        <f>VLOOKUP($A8,'Return Data'!$B$7:$R$2843,17,0)</f>
        <v>32.676400000000001</v>
      </c>
      <c r="M8" s="66">
        <f t="shared" ref="M8:M21" si="4">RANK(L8,L$8:L$33,0)</f>
        <v>19</v>
      </c>
      <c r="N8" s="65">
        <f>VLOOKUP($A8,'Return Data'!$B$7:$R$2843,14,0)</f>
        <v>13.726699999999999</v>
      </c>
      <c r="O8" s="66">
        <f t="shared" ref="O8:O20" si="5">RANK(N8,N$8:N$33,0)</f>
        <v>20</v>
      </c>
      <c r="P8" s="65">
        <f>VLOOKUP($A8,'Return Data'!$B$7:$R$2843,15,0)</f>
        <v>11.8157</v>
      </c>
      <c r="Q8" s="66">
        <f t="shared" ref="Q8:Q16" si="6">RANK(P8,P$8:P$33,0)</f>
        <v>19</v>
      </c>
      <c r="R8" s="65">
        <f>VLOOKUP($A8,'Return Data'!$B$7:$R$2843,16,0)</f>
        <v>22.245100000000001</v>
      </c>
      <c r="S8" s="67">
        <f t="shared" ref="S8:S33" si="7">RANK(R8,R$8:R$33,0)</f>
        <v>6</v>
      </c>
    </row>
    <row r="9" spans="1:20" x14ac:dyDescent="0.3">
      <c r="A9" s="63" t="s">
        <v>1151</v>
      </c>
      <c r="B9" s="64">
        <f>VLOOKUP($A9,'Return Data'!$B$7:$R$2843,3,0)</f>
        <v>44445</v>
      </c>
      <c r="C9" s="65">
        <f>VLOOKUP($A9,'Return Data'!$B$7:$R$2843,4,0)</f>
        <v>68.56</v>
      </c>
      <c r="D9" s="65">
        <f>VLOOKUP($A9,'Return Data'!$B$7:$R$2843,10,0)</f>
        <v>16.223099999999999</v>
      </c>
      <c r="E9" s="66">
        <f t="shared" si="0"/>
        <v>4</v>
      </c>
      <c r="F9" s="65">
        <f>VLOOKUP($A9,'Return Data'!$B$7:$R$2843,11,0)</f>
        <v>24.383199999999999</v>
      </c>
      <c r="G9" s="66">
        <f t="shared" si="1"/>
        <v>8</v>
      </c>
      <c r="H9" s="65">
        <f>VLOOKUP($A9,'Return Data'!$B$7:$R$2843,12,0)</f>
        <v>42.299700000000001</v>
      </c>
      <c r="I9" s="66">
        <f t="shared" si="2"/>
        <v>17</v>
      </c>
      <c r="J9" s="65">
        <f>VLOOKUP($A9,'Return Data'!$B$7:$R$2843,13,0)</f>
        <v>64.887</v>
      </c>
      <c r="K9" s="66">
        <f t="shared" si="3"/>
        <v>17</v>
      </c>
      <c r="L9" s="65">
        <f>VLOOKUP($A9,'Return Data'!$B$7:$R$2843,17,0)</f>
        <v>39.319600000000001</v>
      </c>
      <c r="M9" s="66">
        <f t="shared" si="4"/>
        <v>9</v>
      </c>
      <c r="N9" s="65">
        <f>VLOOKUP($A9,'Return Data'!$B$7:$R$2843,14,0)</f>
        <v>22.880299999999998</v>
      </c>
      <c r="O9" s="66">
        <f t="shared" si="5"/>
        <v>3</v>
      </c>
      <c r="P9" s="65">
        <f>VLOOKUP($A9,'Return Data'!$B$7:$R$2843,15,0)</f>
        <v>20.466100000000001</v>
      </c>
      <c r="Q9" s="66">
        <f t="shared" si="6"/>
        <v>1</v>
      </c>
      <c r="R9" s="65">
        <f>VLOOKUP($A9,'Return Data'!$B$7:$R$2843,16,0)</f>
        <v>20.005800000000001</v>
      </c>
      <c r="S9" s="67">
        <f t="shared" si="7"/>
        <v>9</v>
      </c>
    </row>
    <row r="10" spans="1:20" x14ac:dyDescent="0.3">
      <c r="A10" s="63" t="s">
        <v>1152</v>
      </c>
      <c r="B10" s="64">
        <f>VLOOKUP($A10,'Return Data'!$B$7:$R$2843,3,0)</f>
        <v>44445</v>
      </c>
      <c r="C10" s="65">
        <f>VLOOKUP($A10,'Return Data'!$B$7:$R$2843,4,0)</f>
        <v>16.39</v>
      </c>
      <c r="D10" s="65">
        <f>VLOOKUP($A10,'Return Data'!$B$7:$R$2843,10,0)</f>
        <v>18.5105</v>
      </c>
      <c r="E10" s="66">
        <f t="shared" si="0"/>
        <v>2</v>
      </c>
      <c r="F10" s="65">
        <f>VLOOKUP($A10,'Return Data'!$B$7:$R$2843,11,0)</f>
        <v>26.466000000000001</v>
      </c>
      <c r="G10" s="66">
        <f t="shared" si="1"/>
        <v>4</v>
      </c>
      <c r="H10" s="65">
        <f>VLOOKUP($A10,'Return Data'!$B$7:$R$2843,12,0)</f>
        <v>45.948399999999999</v>
      </c>
      <c r="I10" s="66">
        <f t="shared" si="2"/>
        <v>12</v>
      </c>
      <c r="J10" s="65">
        <f>VLOOKUP($A10,'Return Data'!$B$7:$R$2843,13,0)</f>
        <v>71.802899999999994</v>
      </c>
      <c r="K10" s="66">
        <f t="shared" si="3"/>
        <v>9</v>
      </c>
      <c r="L10" s="65">
        <f>VLOOKUP($A10,'Return Data'!$B$7:$R$2843,17,0)</f>
        <v>41.311300000000003</v>
      </c>
      <c r="M10" s="66">
        <f t="shared" si="4"/>
        <v>5</v>
      </c>
      <c r="N10" s="65">
        <f>VLOOKUP($A10,'Return Data'!$B$7:$R$2843,14,0)</f>
        <v>19.457799999999999</v>
      </c>
      <c r="O10" s="66">
        <f t="shared" si="5"/>
        <v>11</v>
      </c>
      <c r="P10" s="65">
        <f>VLOOKUP($A10,'Return Data'!$B$7:$R$2843,15,0)</f>
        <v>15.5021</v>
      </c>
      <c r="Q10" s="66">
        <f t="shared" si="6"/>
        <v>10</v>
      </c>
      <c r="R10" s="65">
        <f>VLOOKUP($A10,'Return Data'!$B$7:$R$2843,16,0)</f>
        <v>4.6234999999999999</v>
      </c>
      <c r="S10" s="67">
        <f t="shared" si="7"/>
        <v>26</v>
      </c>
    </row>
    <row r="11" spans="1:20" x14ac:dyDescent="0.3">
      <c r="A11" s="63" t="s">
        <v>1154</v>
      </c>
      <c r="B11" s="64">
        <f>VLOOKUP($A11,'Return Data'!$B$7:$R$2843,3,0)</f>
        <v>44445</v>
      </c>
      <c r="C11" s="65">
        <f>VLOOKUP($A11,'Return Data'!$B$7:$R$2843,4,0)</f>
        <v>57.823</v>
      </c>
      <c r="D11" s="65">
        <f>VLOOKUP($A11,'Return Data'!$B$7:$R$2843,10,0)</f>
        <v>13.4763</v>
      </c>
      <c r="E11" s="66">
        <f t="shared" si="0"/>
        <v>11</v>
      </c>
      <c r="F11" s="65">
        <f>VLOOKUP($A11,'Return Data'!$B$7:$R$2843,11,0)</f>
        <v>21.881499999999999</v>
      </c>
      <c r="G11" s="66">
        <f t="shared" si="1"/>
        <v>14</v>
      </c>
      <c r="H11" s="65">
        <f>VLOOKUP($A11,'Return Data'!$B$7:$R$2843,12,0)</f>
        <v>47.662100000000002</v>
      </c>
      <c r="I11" s="66">
        <f t="shared" si="2"/>
        <v>8</v>
      </c>
      <c r="J11" s="65">
        <f>VLOOKUP($A11,'Return Data'!$B$7:$R$2843,13,0)</f>
        <v>70.665000000000006</v>
      </c>
      <c r="K11" s="66">
        <f t="shared" si="3"/>
        <v>10</v>
      </c>
      <c r="L11" s="65">
        <f>VLOOKUP($A11,'Return Data'!$B$7:$R$2843,17,0)</f>
        <v>39.913200000000003</v>
      </c>
      <c r="M11" s="66">
        <f t="shared" si="4"/>
        <v>8</v>
      </c>
      <c r="N11" s="65">
        <f>VLOOKUP($A11,'Return Data'!$B$7:$R$2843,14,0)</f>
        <v>20.6629</v>
      </c>
      <c r="O11" s="66">
        <f t="shared" si="5"/>
        <v>6</v>
      </c>
      <c r="P11" s="65">
        <f>VLOOKUP($A11,'Return Data'!$B$7:$R$2843,15,0)</f>
        <v>15.114100000000001</v>
      </c>
      <c r="Q11" s="66">
        <f t="shared" si="6"/>
        <v>13</v>
      </c>
      <c r="R11" s="65">
        <f>VLOOKUP($A11,'Return Data'!$B$7:$R$2843,16,0)</f>
        <v>12.1036</v>
      </c>
      <c r="S11" s="67">
        <f t="shared" si="7"/>
        <v>24</v>
      </c>
    </row>
    <row r="12" spans="1:20" x14ac:dyDescent="0.3">
      <c r="A12" s="63" t="s">
        <v>1157</v>
      </c>
      <c r="B12" s="64">
        <f>VLOOKUP($A12,'Return Data'!$B$7:$R$2843,3,0)</f>
        <v>44445</v>
      </c>
      <c r="C12" s="65">
        <f>VLOOKUP($A12,'Return Data'!$B$7:$R$2843,4,0)</f>
        <v>92.04</v>
      </c>
      <c r="D12" s="65">
        <f>VLOOKUP($A12,'Return Data'!$B$7:$R$2843,10,0)</f>
        <v>9.6994000000000007</v>
      </c>
      <c r="E12" s="66">
        <f t="shared" si="0"/>
        <v>25</v>
      </c>
      <c r="F12" s="65">
        <f>VLOOKUP($A12,'Return Data'!$B$7:$R$2843,11,0)</f>
        <v>19.110199999999999</v>
      </c>
      <c r="G12" s="66">
        <f t="shared" si="1"/>
        <v>22</v>
      </c>
      <c r="H12" s="65">
        <f>VLOOKUP($A12,'Return Data'!$B$7:$R$2843,12,0)</f>
        <v>31.9892</v>
      </c>
      <c r="I12" s="66">
        <f t="shared" si="2"/>
        <v>26</v>
      </c>
      <c r="J12" s="65">
        <f>VLOOKUP($A12,'Return Data'!$B$7:$R$2843,13,0)</f>
        <v>52.142299999999999</v>
      </c>
      <c r="K12" s="66">
        <f t="shared" si="3"/>
        <v>25</v>
      </c>
      <c r="L12" s="65">
        <f>VLOOKUP($A12,'Return Data'!$B$7:$R$2843,17,0)</f>
        <v>34.406199999999998</v>
      </c>
      <c r="M12" s="66">
        <f t="shared" si="4"/>
        <v>16</v>
      </c>
      <c r="N12" s="65">
        <f>VLOOKUP($A12,'Return Data'!$B$7:$R$2843,14,0)</f>
        <v>18.3992</v>
      </c>
      <c r="O12" s="66">
        <f t="shared" si="5"/>
        <v>13</v>
      </c>
      <c r="P12" s="65">
        <f>VLOOKUP($A12,'Return Data'!$B$7:$R$2843,15,0)</f>
        <v>15.660299999999999</v>
      </c>
      <c r="Q12" s="66">
        <f t="shared" si="6"/>
        <v>9</v>
      </c>
      <c r="R12" s="65">
        <f>VLOOKUP($A12,'Return Data'!$B$7:$R$2843,16,0)</f>
        <v>16.154800000000002</v>
      </c>
      <c r="S12" s="67">
        <f t="shared" si="7"/>
        <v>16</v>
      </c>
    </row>
    <row r="13" spans="1:20" x14ac:dyDescent="0.3">
      <c r="A13" s="63" t="s">
        <v>1159</v>
      </c>
      <c r="B13" s="64">
        <f>VLOOKUP($A13,'Return Data'!$B$7:$R$2843,3,0)</f>
        <v>44445</v>
      </c>
      <c r="C13" s="65">
        <f>VLOOKUP($A13,'Return Data'!$B$7:$R$2843,4,0)</f>
        <v>48.933</v>
      </c>
      <c r="D13" s="65">
        <f>VLOOKUP($A13,'Return Data'!$B$7:$R$2843,10,0)</f>
        <v>12.8919</v>
      </c>
      <c r="E13" s="66">
        <f t="shared" si="0"/>
        <v>14</v>
      </c>
      <c r="F13" s="65">
        <f>VLOOKUP($A13,'Return Data'!$B$7:$R$2843,11,0)</f>
        <v>22.688300000000002</v>
      </c>
      <c r="G13" s="66">
        <f t="shared" si="1"/>
        <v>11</v>
      </c>
      <c r="H13" s="65">
        <f>VLOOKUP($A13,'Return Data'!$B$7:$R$2843,12,0)</f>
        <v>47.726700000000001</v>
      </c>
      <c r="I13" s="66">
        <f t="shared" si="2"/>
        <v>7</v>
      </c>
      <c r="J13" s="65">
        <f>VLOOKUP($A13,'Return Data'!$B$7:$R$2843,13,0)</f>
        <v>75.0608</v>
      </c>
      <c r="K13" s="66">
        <f t="shared" si="3"/>
        <v>5</v>
      </c>
      <c r="L13" s="65">
        <f>VLOOKUP($A13,'Return Data'!$B$7:$R$2843,17,0)</f>
        <v>41.552300000000002</v>
      </c>
      <c r="M13" s="66">
        <f t="shared" si="4"/>
        <v>4</v>
      </c>
      <c r="N13" s="65">
        <f>VLOOKUP($A13,'Return Data'!$B$7:$R$2843,14,0)</f>
        <v>20.595500000000001</v>
      </c>
      <c r="O13" s="66">
        <f t="shared" si="5"/>
        <v>8</v>
      </c>
      <c r="P13" s="65">
        <f>VLOOKUP($A13,'Return Data'!$B$7:$R$2843,15,0)</f>
        <v>17.514399999999998</v>
      </c>
      <c r="Q13" s="66">
        <f t="shared" si="6"/>
        <v>4</v>
      </c>
      <c r="R13" s="65">
        <f>VLOOKUP($A13,'Return Data'!$B$7:$R$2843,16,0)</f>
        <v>12.2822</v>
      </c>
      <c r="S13" s="67">
        <f t="shared" si="7"/>
        <v>23</v>
      </c>
    </row>
    <row r="14" spans="1:20" x14ac:dyDescent="0.3">
      <c r="A14" s="63" t="s">
        <v>1160</v>
      </c>
      <c r="B14" s="64">
        <f>VLOOKUP($A14,'Return Data'!$B$7:$R$2843,3,0)</f>
        <v>44445</v>
      </c>
      <c r="C14" s="65">
        <f>VLOOKUP($A14,'Return Data'!$B$7:$R$2843,4,0)</f>
        <v>1517.5197000000001</v>
      </c>
      <c r="D14" s="65">
        <f>VLOOKUP($A14,'Return Data'!$B$7:$R$2843,10,0)</f>
        <v>11.689</v>
      </c>
      <c r="E14" s="66">
        <f t="shared" si="0"/>
        <v>19</v>
      </c>
      <c r="F14" s="65">
        <f>VLOOKUP($A14,'Return Data'!$B$7:$R$2843,11,0)</f>
        <v>17.447600000000001</v>
      </c>
      <c r="G14" s="66">
        <f t="shared" si="1"/>
        <v>26</v>
      </c>
      <c r="H14" s="65">
        <f>VLOOKUP($A14,'Return Data'!$B$7:$R$2843,12,0)</f>
        <v>36.623600000000003</v>
      </c>
      <c r="I14" s="66">
        <f t="shared" si="2"/>
        <v>23</v>
      </c>
      <c r="J14" s="65">
        <f>VLOOKUP($A14,'Return Data'!$B$7:$R$2843,13,0)</f>
        <v>65.257800000000003</v>
      </c>
      <c r="K14" s="66">
        <f t="shared" si="3"/>
        <v>16</v>
      </c>
      <c r="L14" s="65">
        <f>VLOOKUP($A14,'Return Data'!$B$7:$R$2843,17,0)</f>
        <v>30.8688</v>
      </c>
      <c r="M14" s="66">
        <f t="shared" si="4"/>
        <v>21</v>
      </c>
      <c r="N14" s="65">
        <f>VLOOKUP($A14,'Return Data'!$B$7:$R$2843,14,0)</f>
        <v>15.833299999999999</v>
      </c>
      <c r="O14" s="66">
        <f t="shared" si="5"/>
        <v>16</v>
      </c>
      <c r="P14" s="65">
        <f>VLOOKUP($A14,'Return Data'!$B$7:$R$2843,15,0)</f>
        <v>13.6091</v>
      </c>
      <c r="Q14" s="66">
        <f t="shared" si="6"/>
        <v>17</v>
      </c>
      <c r="R14" s="65">
        <f>VLOOKUP($A14,'Return Data'!$B$7:$R$2843,16,0)</f>
        <v>19.813199999999998</v>
      </c>
      <c r="S14" s="67">
        <f t="shared" si="7"/>
        <v>10</v>
      </c>
    </row>
    <row r="15" spans="1:20" x14ac:dyDescent="0.3">
      <c r="A15" s="63" t="s">
        <v>1162</v>
      </c>
      <c r="B15" s="64">
        <f>VLOOKUP($A15,'Return Data'!$B$7:$R$2843,3,0)</f>
        <v>44445</v>
      </c>
      <c r="C15" s="65">
        <f>VLOOKUP($A15,'Return Data'!$B$7:$R$2843,4,0)</f>
        <v>89.138999999999996</v>
      </c>
      <c r="D15" s="65">
        <f>VLOOKUP($A15,'Return Data'!$B$7:$R$2843,10,0)</f>
        <v>10.1501</v>
      </c>
      <c r="E15" s="66">
        <f t="shared" si="0"/>
        <v>23</v>
      </c>
      <c r="F15" s="65">
        <f>VLOOKUP($A15,'Return Data'!$B$7:$R$2843,11,0)</f>
        <v>19.7027</v>
      </c>
      <c r="G15" s="66">
        <f t="shared" si="1"/>
        <v>21</v>
      </c>
      <c r="H15" s="65">
        <f>VLOOKUP($A15,'Return Data'!$B$7:$R$2843,12,0)</f>
        <v>39.687800000000003</v>
      </c>
      <c r="I15" s="66">
        <f t="shared" si="2"/>
        <v>21</v>
      </c>
      <c r="J15" s="65">
        <f>VLOOKUP($A15,'Return Data'!$B$7:$R$2843,13,0)</f>
        <v>64.078599999999994</v>
      </c>
      <c r="K15" s="66">
        <f t="shared" si="3"/>
        <v>18</v>
      </c>
      <c r="L15" s="65">
        <f>VLOOKUP($A15,'Return Data'!$B$7:$R$2843,17,0)</f>
        <v>34.1083</v>
      </c>
      <c r="M15" s="66">
        <f t="shared" si="4"/>
        <v>17</v>
      </c>
      <c r="N15" s="65">
        <f>VLOOKUP($A15,'Return Data'!$B$7:$R$2843,14,0)</f>
        <v>15.8255</v>
      </c>
      <c r="O15" s="66">
        <f t="shared" si="5"/>
        <v>17</v>
      </c>
      <c r="P15" s="65">
        <f>VLOOKUP($A15,'Return Data'!$B$7:$R$2843,15,0)</f>
        <v>14.222099999999999</v>
      </c>
      <c r="Q15" s="66">
        <f t="shared" si="6"/>
        <v>16</v>
      </c>
      <c r="R15" s="65">
        <f>VLOOKUP($A15,'Return Data'!$B$7:$R$2843,16,0)</f>
        <v>16.6419</v>
      </c>
      <c r="S15" s="67">
        <f t="shared" si="7"/>
        <v>14</v>
      </c>
    </row>
    <row r="16" spans="1:20" x14ac:dyDescent="0.3">
      <c r="A16" s="63" t="s">
        <v>1164</v>
      </c>
      <c r="B16" s="64">
        <f>VLOOKUP($A16,'Return Data'!$B$7:$R$2843,3,0)</f>
        <v>44445</v>
      </c>
      <c r="C16" s="65">
        <f>VLOOKUP($A16,'Return Data'!$B$7:$R$2843,4,0)</f>
        <v>156.38999999999999</v>
      </c>
      <c r="D16" s="65">
        <f>VLOOKUP($A16,'Return Data'!$B$7:$R$2843,10,0)</f>
        <v>10.1028</v>
      </c>
      <c r="E16" s="66">
        <f t="shared" si="0"/>
        <v>24</v>
      </c>
      <c r="F16" s="65">
        <f>VLOOKUP($A16,'Return Data'!$B$7:$R$2843,11,0)</f>
        <v>20.895199999999999</v>
      </c>
      <c r="G16" s="66">
        <f t="shared" si="1"/>
        <v>16</v>
      </c>
      <c r="H16" s="65">
        <f>VLOOKUP($A16,'Return Data'!$B$7:$R$2843,12,0)</f>
        <v>43.4771</v>
      </c>
      <c r="I16" s="66">
        <f t="shared" si="2"/>
        <v>15</v>
      </c>
      <c r="J16" s="65">
        <f>VLOOKUP($A16,'Return Data'!$B$7:$R$2843,13,0)</f>
        <v>68.997200000000007</v>
      </c>
      <c r="K16" s="66">
        <f t="shared" si="3"/>
        <v>12</v>
      </c>
      <c r="L16" s="65">
        <f>VLOOKUP($A16,'Return Data'!$B$7:$R$2843,17,0)</f>
        <v>33.951099999999997</v>
      </c>
      <c r="M16" s="66">
        <f t="shared" si="4"/>
        <v>18</v>
      </c>
      <c r="N16" s="65">
        <f>VLOOKUP($A16,'Return Data'!$B$7:$R$2843,14,0)</f>
        <v>16.985399999999998</v>
      </c>
      <c r="O16" s="66">
        <f t="shared" si="5"/>
        <v>14</v>
      </c>
      <c r="P16" s="65">
        <f>VLOOKUP($A16,'Return Data'!$B$7:$R$2843,15,0)</f>
        <v>14.9391</v>
      </c>
      <c r="Q16" s="66">
        <f t="shared" si="6"/>
        <v>14</v>
      </c>
      <c r="R16" s="65">
        <f>VLOOKUP($A16,'Return Data'!$B$7:$R$2843,16,0)</f>
        <v>17.705100000000002</v>
      </c>
      <c r="S16" s="67">
        <f t="shared" si="7"/>
        <v>12</v>
      </c>
    </row>
    <row r="17" spans="1:19" x14ac:dyDescent="0.3">
      <c r="A17" s="63" t="s">
        <v>1166</v>
      </c>
      <c r="B17" s="64">
        <f>VLOOKUP($A17,'Return Data'!$B$7:$R$2843,3,0)</f>
        <v>44445</v>
      </c>
      <c r="C17" s="65">
        <f>VLOOKUP($A17,'Return Data'!$B$7:$R$2843,4,0)</f>
        <v>17.39</v>
      </c>
      <c r="D17" s="65">
        <f>VLOOKUP($A17,'Return Data'!$B$7:$R$2843,10,0)</f>
        <v>13.216100000000001</v>
      </c>
      <c r="E17" s="66">
        <f t="shared" si="0"/>
        <v>12</v>
      </c>
      <c r="F17" s="65">
        <f>VLOOKUP($A17,'Return Data'!$B$7:$R$2843,11,0)</f>
        <v>19.848400000000002</v>
      </c>
      <c r="G17" s="66">
        <f t="shared" si="1"/>
        <v>20</v>
      </c>
      <c r="H17" s="65">
        <f>VLOOKUP($A17,'Return Data'!$B$7:$R$2843,12,0)</f>
        <v>38.897799999999997</v>
      </c>
      <c r="I17" s="66">
        <f t="shared" si="2"/>
        <v>22</v>
      </c>
      <c r="J17" s="65">
        <f>VLOOKUP($A17,'Return Data'!$B$7:$R$2843,13,0)</f>
        <v>62.9803</v>
      </c>
      <c r="K17" s="66">
        <f t="shared" si="3"/>
        <v>20</v>
      </c>
      <c r="L17" s="65">
        <f>VLOOKUP($A17,'Return Data'!$B$7:$R$2843,17,0)</f>
        <v>34.605800000000002</v>
      </c>
      <c r="M17" s="66">
        <f t="shared" si="4"/>
        <v>15</v>
      </c>
      <c r="N17" s="65">
        <f>VLOOKUP($A17,'Return Data'!$B$7:$R$2843,14,0)</f>
        <v>14.1738</v>
      </c>
      <c r="O17" s="66">
        <f t="shared" si="5"/>
        <v>19</v>
      </c>
      <c r="P17" s="65"/>
      <c r="Q17" s="66"/>
      <c r="R17" s="65">
        <f>VLOOKUP($A17,'Return Data'!$B$7:$R$2843,16,0)</f>
        <v>12.733499999999999</v>
      </c>
      <c r="S17" s="67">
        <f t="shared" si="7"/>
        <v>20</v>
      </c>
    </row>
    <row r="18" spans="1:19" x14ac:dyDescent="0.3">
      <c r="A18" s="63" t="s">
        <v>1168</v>
      </c>
      <c r="B18" s="64">
        <f>VLOOKUP($A18,'Return Data'!$B$7:$R$2843,3,0)</f>
        <v>44445</v>
      </c>
      <c r="C18" s="65">
        <f>VLOOKUP($A18,'Return Data'!$B$7:$R$2843,4,0)</f>
        <v>84.32</v>
      </c>
      <c r="D18" s="65">
        <f>VLOOKUP($A18,'Return Data'!$B$7:$R$2843,10,0)</f>
        <v>12.486700000000001</v>
      </c>
      <c r="E18" s="66">
        <f t="shared" si="0"/>
        <v>16</v>
      </c>
      <c r="F18" s="65">
        <f>VLOOKUP($A18,'Return Data'!$B$7:$R$2843,11,0)</f>
        <v>20.612200000000001</v>
      </c>
      <c r="G18" s="66">
        <f t="shared" si="1"/>
        <v>18</v>
      </c>
      <c r="H18" s="65">
        <f>VLOOKUP($A18,'Return Data'!$B$7:$R$2843,12,0)</f>
        <v>39.811</v>
      </c>
      <c r="I18" s="66">
        <f t="shared" si="2"/>
        <v>20</v>
      </c>
      <c r="J18" s="65">
        <f>VLOOKUP($A18,'Return Data'!$B$7:$R$2843,13,0)</f>
        <v>61.2545</v>
      </c>
      <c r="K18" s="66">
        <f t="shared" si="3"/>
        <v>22</v>
      </c>
      <c r="L18" s="65">
        <f>VLOOKUP($A18,'Return Data'!$B$7:$R$2843,17,0)</f>
        <v>36.660499999999999</v>
      </c>
      <c r="M18" s="66">
        <f t="shared" si="4"/>
        <v>13</v>
      </c>
      <c r="N18" s="65">
        <f>VLOOKUP($A18,'Return Data'!$B$7:$R$2843,14,0)</f>
        <v>18.8049</v>
      </c>
      <c r="O18" s="66">
        <f t="shared" si="5"/>
        <v>12</v>
      </c>
      <c r="P18" s="65">
        <f>VLOOKUP($A18,'Return Data'!$B$7:$R$2843,15,0)</f>
        <v>17.099299999999999</v>
      </c>
      <c r="Q18" s="66">
        <f>RANK(P18,P$8:P$33,0)</f>
        <v>6</v>
      </c>
      <c r="R18" s="65">
        <f>VLOOKUP($A18,'Return Data'!$B$7:$R$2843,16,0)</f>
        <v>15.964499999999999</v>
      </c>
      <c r="S18" s="67">
        <f t="shared" si="7"/>
        <v>17</v>
      </c>
    </row>
    <row r="19" spans="1:19" x14ac:dyDescent="0.3">
      <c r="A19" s="63" t="s">
        <v>1170</v>
      </c>
      <c r="B19" s="64">
        <f>VLOOKUP($A19,'Return Data'!$B$7:$R$2843,3,0)</f>
        <v>44445</v>
      </c>
      <c r="C19" s="65">
        <f>VLOOKUP($A19,'Return Data'!$B$7:$R$2843,4,0)</f>
        <v>70.456999999999994</v>
      </c>
      <c r="D19" s="65">
        <f>VLOOKUP($A19,'Return Data'!$B$7:$R$2843,10,0)</f>
        <v>12.396699999999999</v>
      </c>
      <c r="E19" s="66">
        <f t="shared" si="0"/>
        <v>18</v>
      </c>
      <c r="F19" s="65">
        <f>VLOOKUP($A19,'Return Data'!$B$7:$R$2843,11,0)</f>
        <v>21.714700000000001</v>
      </c>
      <c r="G19" s="66">
        <f t="shared" si="1"/>
        <v>15</v>
      </c>
      <c r="H19" s="65">
        <f>VLOOKUP($A19,'Return Data'!$B$7:$R$2843,12,0)</f>
        <v>46.1006</v>
      </c>
      <c r="I19" s="66">
        <f t="shared" si="2"/>
        <v>11</v>
      </c>
      <c r="J19" s="65">
        <f>VLOOKUP($A19,'Return Data'!$B$7:$R$2843,13,0)</f>
        <v>74.740200000000002</v>
      </c>
      <c r="K19" s="66">
        <f t="shared" si="3"/>
        <v>6</v>
      </c>
      <c r="L19" s="65">
        <f>VLOOKUP($A19,'Return Data'!$B$7:$R$2843,17,0)</f>
        <v>40.107799999999997</v>
      </c>
      <c r="M19" s="66">
        <f t="shared" si="4"/>
        <v>7</v>
      </c>
      <c r="N19" s="65">
        <f>VLOOKUP($A19,'Return Data'!$B$7:$R$2843,14,0)</f>
        <v>21.608599999999999</v>
      </c>
      <c r="O19" s="66">
        <f t="shared" si="5"/>
        <v>4</v>
      </c>
      <c r="P19" s="65">
        <f>VLOOKUP($A19,'Return Data'!$B$7:$R$2843,15,0)</f>
        <v>17.424199999999999</v>
      </c>
      <c r="Q19" s="66">
        <f>RANK(P19,P$8:P$33,0)</f>
        <v>5</v>
      </c>
      <c r="R19" s="65">
        <f>VLOOKUP($A19,'Return Data'!$B$7:$R$2843,16,0)</f>
        <v>14.467599999999999</v>
      </c>
      <c r="S19" s="67">
        <f t="shared" si="7"/>
        <v>19</v>
      </c>
    </row>
    <row r="20" spans="1:19" x14ac:dyDescent="0.3">
      <c r="A20" s="63" t="s">
        <v>1173</v>
      </c>
      <c r="B20" s="64">
        <f>VLOOKUP($A20,'Return Data'!$B$7:$R$2843,3,0)</f>
        <v>44445</v>
      </c>
      <c r="C20" s="65">
        <f>VLOOKUP($A20,'Return Data'!$B$7:$R$2843,4,0)</f>
        <v>206.65</v>
      </c>
      <c r="D20" s="65">
        <f>VLOOKUP($A20,'Return Data'!$B$7:$R$2843,10,0)</f>
        <v>10.555300000000001</v>
      </c>
      <c r="E20" s="66">
        <f t="shared" si="0"/>
        <v>21</v>
      </c>
      <c r="F20" s="65">
        <f>VLOOKUP($A20,'Return Data'!$B$7:$R$2843,11,0)</f>
        <v>18.777999999999999</v>
      </c>
      <c r="G20" s="66">
        <f t="shared" si="1"/>
        <v>24</v>
      </c>
      <c r="H20" s="65">
        <f>VLOOKUP($A20,'Return Data'!$B$7:$R$2843,12,0)</f>
        <v>35.552599999999998</v>
      </c>
      <c r="I20" s="66">
        <f t="shared" si="2"/>
        <v>25</v>
      </c>
      <c r="J20" s="65">
        <f>VLOOKUP($A20,'Return Data'!$B$7:$R$2843,13,0)</f>
        <v>54.701300000000003</v>
      </c>
      <c r="K20" s="66">
        <f t="shared" si="3"/>
        <v>23</v>
      </c>
      <c r="L20" s="65">
        <f>VLOOKUP($A20,'Return Data'!$B$7:$R$2843,17,0)</f>
        <v>32.005899999999997</v>
      </c>
      <c r="M20" s="66">
        <f t="shared" si="4"/>
        <v>20</v>
      </c>
      <c r="N20" s="65">
        <f>VLOOKUP($A20,'Return Data'!$B$7:$R$2843,14,0)</f>
        <v>13.4533</v>
      </c>
      <c r="O20" s="66">
        <f t="shared" si="5"/>
        <v>21</v>
      </c>
      <c r="P20" s="65">
        <f>VLOOKUP($A20,'Return Data'!$B$7:$R$2843,15,0)</f>
        <v>15.180400000000001</v>
      </c>
      <c r="Q20" s="66">
        <f>RANK(P20,P$8:P$33,0)</f>
        <v>12</v>
      </c>
      <c r="R20" s="65">
        <f>VLOOKUP($A20,'Return Data'!$B$7:$R$2843,16,0)</f>
        <v>19.390499999999999</v>
      </c>
      <c r="S20" s="67">
        <f t="shared" si="7"/>
        <v>11</v>
      </c>
    </row>
    <row r="21" spans="1:19" x14ac:dyDescent="0.3">
      <c r="A21" s="63" t="s">
        <v>1175</v>
      </c>
      <c r="B21" s="64">
        <f>VLOOKUP($A21,'Return Data'!$B$7:$R$2843,3,0)</f>
        <v>44445</v>
      </c>
      <c r="C21" s="65">
        <f>VLOOKUP($A21,'Return Data'!$B$7:$R$2843,4,0)</f>
        <v>16.735800000000001</v>
      </c>
      <c r="D21" s="65">
        <f>VLOOKUP($A21,'Return Data'!$B$7:$R$2843,10,0)</f>
        <v>11.2028</v>
      </c>
      <c r="E21" s="66">
        <f t="shared" si="0"/>
        <v>20</v>
      </c>
      <c r="F21" s="65">
        <f>VLOOKUP($A21,'Return Data'!$B$7:$R$2843,11,0)</f>
        <v>23.2576</v>
      </c>
      <c r="G21" s="66">
        <f t="shared" si="1"/>
        <v>10</v>
      </c>
      <c r="H21" s="65">
        <f>VLOOKUP($A21,'Return Data'!$B$7:$R$2843,12,0)</f>
        <v>50.098199999999999</v>
      </c>
      <c r="I21" s="66">
        <f t="shared" si="2"/>
        <v>4</v>
      </c>
      <c r="J21" s="65">
        <f>VLOOKUP($A21,'Return Data'!$B$7:$R$2843,13,0)</f>
        <v>68.7774</v>
      </c>
      <c r="K21" s="66">
        <f t="shared" si="3"/>
        <v>13</v>
      </c>
      <c r="L21" s="65">
        <f>VLOOKUP($A21,'Return Data'!$B$7:$R$2843,17,0)</f>
        <v>38.257399999999997</v>
      </c>
      <c r="M21" s="66">
        <f t="shared" si="4"/>
        <v>11</v>
      </c>
      <c r="N21" s="65"/>
      <c r="O21" s="66"/>
      <c r="P21" s="65"/>
      <c r="Q21" s="66"/>
      <c r="R21" s="65">
        <f>VLOOKUP($A21,'Return Data'!$B$7:$R$2843,16,0)</f>
        <v>15.3657</v>
      </c>
      <c r="S21" s="67">
        <f t="shared" si="7"/>
        <v>18</v>
      </c>
    </row>
    <row r="22" spans="1:19" x14ac:dyDescent="0.3">
      <c r="A22" s="63" t="s">
        <v>1177</v>
      </c>
      <c r="B22" s="64">
        <f>VLOOKUP($A22,'Return Data'!$B$7:$R$2843,3,0)</f>
        <v>44445</v>
      </c>
      <c r="C22" s="65">
        <f>VLOOKUP($A22,'Return Data'!$B$7:$R$2843,4,0)</f>
        <v>20.346</v>
      </c>
      <c r="D22" s="65">
        <f>VLOOKUP($A22,'Return Data'!$B$7:$R$2843,10,0)</f>
        <v>13.0396</v>
      </c>
      <c r="E22" s="66">
        <f t="shared" si="0"/>
        <v>13</v>
      </c>
      <c r="F22" s="65">
        <f>VLOOKUP($A22,'Return Data'!$B$7:$R$2843,11,0)</f>
        <v>24.242799999999999</v>
      </c>
      <c r="G22" s="66">
        <f t="shared" si="1"/>
        <v>9</v>
      </c>
      <c r="H22" s="65">
        <f>VLOOKUP($A22,'Return Data'!$B$7:$R$2843,12,0)</f>
        <v>49.668999999999997</v>
      </c>
      <c r="I22" s="66">
        <f t="shared" si="2"/>
        <v>5</v>
      </c>
      <c r="J22" s="65">
        <f>VLOOKUP($A22,'Return Data'!$B$7:$R$2843,13,0)</f>
        <v>79.513000000000005</v>
      </c>
      <c r="K22" s="66">
        <f t="shared" ref="K22" si="8">RANK(J22,J$8:J$33,0)</f>
        <v>3</v>
      </c>
      <c r="L22" s="65"/>
      <c r="M22" s="66"/>
      <c r="N22" s="65"/>
      <c r="O22" s="66"/>
      <c r="P22" s="65"/>
      <c r="Q22" s="66"/>
      <c r="R22" s="65">
        <f>VLOOKUP($A22,'Return Data'!$B$7:$R$2843,16,0)</f>
        <v>40.0319</v>
      </c>
      <c r="S22" s="67">
        <f t="shared" si="7"/>
        <v>2</v>
      </c>
    </row>
    <row r="23" spans="1:19" x14ac:dyDescent="0.3">
      <c r="A23" s="63" t="s">
        <v>1179</v>
      </c>
      <c r="B23" s="64">
        <f>VLOOKUP($A23,'Return Data'!$B$7:$R$2843,3,0)</f>
        <v>44445</v>
      </c>
      <c r="C23" s="65">
        <f>VLOOKUP($A23,'Return Data'!$B$7:$R$2843,4,0)</f>
        <v>40.1629</v>
      </c>
      <c r="D23" s="65">
        <f>VLOOKUP($A23,'Return Data'!$B$7:$R$2843,10,0)</f>
        <v>14.925800000000001</v>
      </c>
      <c r="E23" s="66">
        <f t="shared" si="0"/>
        <v>8</v>
      </c>
      <c r="F23" s="65">
        <f>VLOOKUP($A23,'Return Data'!$B$7:$R$2843,11,0)</f>
        <v>19.952999999999999</v>
      </c>
      <c r="G23" s="66">
        <f t="shared" si="1"/>
        <v>19</v>
      </c>
      <c r="H23" s="65">
        <f>VLOOKUP($A23,'Return Data'!$B$7:$R$2843,12,0)</f>
        <v>41.644599999999997</v>
      </c>
      <c r="I23" s="66">
        <f t="shared" si="2"/>
        <v>19</v>
      </c>
      <c r="J23" s="65">
        <f>VLOOKUP($A23,'Return Data'!$B$7:$R$2843,13,0)</f>
        <v>63.5657</v>
      </c>
      <c r="K23" s="66">
        <f t="shared" ref="K23:K31" si="9">RANK(J23,J$8:J$33,0)</f>
        <v>19</v>
      </c>
      <c r="L23" s="65">
        <f>VLOOKUP($A23,'Return Data'!$B$7:$R$2843,17,0)</f>
        <v>30.448</v>
      </c>
      <c r="M23" s="66">
        <f>RANK(L23,L$8:L$33,0)</f>
        <v>22</v>
      </c>
      <c r="N23" s="65">
        <f>VLOOKUP($A23,'Return Data'!$B$7:$R$2843,14,0)</f>
        <v>14.8301</v>
      </c>
      <c r="O23" s="66">
        <f>RANK(N23,N$8:N$33,0)</f>
        <v>18</v>
      </c>
      <c r="P23" s="65">
        <f>VLOOKUP($A23,'Return Data'!$B$7:$R$2843,15,0)</f>
        <v>11.3474</v>
      </c>
      <c r="Q23" s="66">
        <f>RANK(P23,P$8:P$33,0)</f>
        <v>20</v>
      </c>
      <c r="R23" s="65">
        <f>VLOOKUP($A23,'Return Data'!$B$7:$R$2843,16,0)</f>
        <v>20.258299999999998</v>
      </c>
      <c r="S23" s="67">
        <f t="shared" si="7"/>
        <v>7</v>
      </c>
    </row>
    <row r="24" spans="1:19" x14ac:dyDescent="0.3">
      <c r="A24" s="63" t="s">
        <v>1180</v>
      </c>
      <c r="B24" s="64">
        <f>VLOOKUP($A24,'Return Data'!$B$7:$R$2843,3,0)</f>
        <v>44445</v>
      </c>
      <c r="C24" s="65">
        <f>VLOOKUP($A24,'Return Data'!$B$7:$R$2843,4,0)</f>
        <v>2001.6880000000001</v>
      </c>
      <c r="D24" s="65">
        <f>VLOOKUP($A24,'Return Data'!$B$7:$R$2843,10,0)</f>
        <v>16.1172</v>
      </c>
      <c r="E24" s="66">
        <f t="shared" si="0"/>
        <v>6</v>
      </c>
      <c r="F24" s="65">
        <f>VLOOKUP($A24,'Return Data'!$B$7:$R$2843,11,0)</f>
        <v>25.569900000000001</v>
      </c>
      <c r="G24" s="66">
        <f t="shared" si="1"/>
        <v>6</v>
      </c>
      <c r="H24" s="65">
        <f>VLOOKUP($A24,'Return Data'!$B$7:$R$2843,12,0)</f>
        <v>48.750100000000003</v>
      </c>
      <c r="I24" s="66">
        <f t="shared" si="2"/>
        <v>6</v>
      </c>
      <c r="J24" s="65">
        <f>VLOOKUP($A24,'Return Data'!$B$7:$R$2843,13,0)</f>
        <v>72.552400000000006</v>
      </c>
      <c r="K24" s="66">
        <f t="shared" si="9"/>
        <v>7</v>
      </c>
      <c r="L24" s="65">
        <f>VLOOKUP($A24,'Return Data'!$B$7:$R$2843,17,0)</f>
        <v>39.135899999999999</v>
      </c>
      <c r="M24" s="66">
        <f>RANK(L24,L$8:L$33,0)</f>
        <v>10</v>
      </c>
      <c r="N24" s="65">
        <f>VLOOKUP($A24,'Return Data'!$B$7:$R$2843,14,0)</f>
        <v>21.171199999999999</v>
      </c>
      <c r="O24" s="66">
        <f>RANK(N24,N$8:N$33,0)</f>
        <v>5</v>
      </c>
      <c r="P24" s="65">
        <f>VLOOKUP($A24,'Return Data'!$B$7:$R$2843,15,0)</f>
        <v>17.0733</v>
      </c>
      <c r="Q24" s="66">
        <f>RANK(P24,P$8:P$33,0)</f>
        <v>7</v>
      </c>
      <c r="R24" s="65">
        <f>VLOOKUP($A24,'Return Data'!$B$7:$R$2843,16,0)</f>
        <v>22.672999999999998</v>
      </c>
      <c r="S24" s="67">
        <f t="shared" si="7"/>
        <v>5</v>
      </c>
    </row>
    <row r="25" spans="1:19" x14ac:dyDescent="0.3">
      <c r="A25" s="63" t="s">
        <v>1183</v>
      </c>
      <c r="B25" s="64">
        <f>VLOOKUP($A25,'Return Data'!$B$7:$R$2843,3,0)</f>
        <v>44445</v>
      </c>
      <c r="C25" s="65">
        <f>VLOOKUP($A25,'Return Data'!$B$7:$R$2843,4,0)</f>
        <v>41.78</v>
      </c>
      <c r="D25" s="65">
        <f>VLOOKUP($A25,'Return Data'!$B$7:$R$2843,10,0)</f>
        <v>17.922699999999999</v>
      </c>
      <c r="E25" s="66">
        <f t="shared" si="0"/>
        <v>3</v>
      </c>
      <c r="F25" s="65">
        <f>VLOOKUP($A25,'Return Data'!$B$7:$R$2843,11,0)</f>
        <v>33.099699999999999</v>
      </c>
      <c r="G25" s="66">
        <f t="shared" si="1"/>
        <v>2</v>
      </c>
      <c r="H25" s="65">
        <f>VLOOKUP($A25,'Return Data'!$B$7:$R$2843,12,0)</f>
        <v>61.188299999999998</v>
      </c>
      <c r="I25" s="66">
        <f t="shared" si="2"/>
        <v>1</v>
      </c>
      <c r="J25" s="65">
        <f>VLOOKUP($A25,'Return Data'!$B$7:$R$2843,13,0)</f>
        <v>94.0548</v>
      </c>
      <c r="K25" s="66">
        <f t="shared" si="9"/>
        <v>1</v>
      </c>
      <c r="L25" s="65">
        <f>VLOOKUP($A25,'Return Data'!$B$7:$R$2843,17,0)</f>
        <v>61.437199999999997</v>
      </c>
      <c r="M25" s="66">
        <f>RANK(L25,L$8:L$33,0)</f>
        <v>1</v>
      </c>
      <c r="N25" s="65">
        <f>VLOOKUP($A25,'Return Data'!$B$7:$R$2843,14,0)</f>
        <v>28.9315</v>
      </c>
      <c r="O25" s="66">
        <f>RANK(N25,N$8:N$33,0)</f>
        <v>1</v>
      </c>
      <c r="P25" s="65">
        <f>VLOOKUP($A25,'Return Data'!$B$7:$R$2843,15,0)</f>
        <v>19.7897</v>
      </c>
      <c r="Q25" s="66">
        <f>RANK(P25,P$8:P$33,0)</f>
        <v>2</v>
      </c>
      <c r="R25" s="65">
        <f>VLOOKUP($A25,'Return Data'!$B$7:$R$2843,16,0)</f>
        <v>20.2121</v>
      </c>
      <c r="S25" s="67">
        <f t="shared" si="7"/>
        <v>8</v>
      </c>
    </row>
    <row r="26" spans="1:19" x14ac:dyDescent="0.3">
      <c r="A26" s="63" t="s">
        <v>1185</v>
      </c>
      <c r="B26" s="64">
        <f>VLOOKUP($A26,'Return Data'!$B$7:$R$2843,3,0)</f>
        <v>44445</v>
      </c>
      <c r="C26" s="65">
        <f>VLOOKUP($A26,'Return Data'!$B$7:$R$2843,4,0)</f>
        <v>16.97</v>
      </c>
      <c r="D26" s="65">
        <f>VLOOKUP($A26,'Return Data'!$B$7:$R$2843,10,0)</f>
        <v>12.458600000000001</v>
      </c>
      <c r="E26" s="66">
        <f t="shared" si="0"/>
        <v>17</v>
      </c>
      <c r="F26" s="65">
        <f>VLOOKUP($A26,'Return Data'!$B$7:$R$2843,11,0)</f>
        <v>22.615600000000001</v>
      </c>
      <c r="G26" s="66">
        <f t="shared" ref="G26" si="10">RANK(F26,F$8:F$33,0)</f>
        <v>12</v>
      </c>
      <c r="H26" s="65">
        <f>VLOOKUP($A26,'Return Data'!$B$7:$R$2843,12,0)</f>
        <v>43.691800000000001</v>
      </c>
      <c r="I26" s="66">
        <f t="shared" ref="I26" si="11">RANK(H26,H$8:H$33,0)</f>
        <v>14</v>
      </c>
      <c r="J26" s="65">
        <f>VLOOKUP($A26,'Return Data'!$B$7:$R$2843,13,0)</f>
        <v>67.192099999999996</v>
      </c>
      <c r="K26" s="66">
        <f t="shared" si="9"/>
        <v>15</v>
      </c>
      <c r="L26" s="65"/>
      <c r="M26" s="66"/>
      <c r="N26" s="65"/>
      <c r="O26" s="66"/>
      <c r="P26" s="65"/>
      <c r="Q26" s="66"/>
      <c r="R26" s="65">
        <f>VLOOKUP($A26,'Return Data'!$B$7:$R$2843,16,0)</f>
        <v>36.802500000000002</v>
      </c>
      <c r="S26" s="67">
        <f t="shared" si="7"/>
        <v>3</v>
      </c>
    </row>
    <row r="27" spans="1:19" x14ac:dyDescent="0.3">
      <c r="A27" s="63" t="s">
        <v>1186</v>
      </c>
      <c r="B27" s="64">
        <f>VLOOKUP($A27,'Return Data'!$B$7:$R$2843,3,0)</f>
        <v>44445</v>
      </c>
      <c r="C27" s="65">
        <f>VLOOKUP($A27,'Return Data'!$B$7:$R$2843,4,0)</f>
        <v>112.2165</v>
      </c>
      <c r="D27" s="65">
        <f>VLOOKUP($A27,'Return Data'!$B$7:$R$2843,10,0)</f>
        <v>10.4268</v>
      </c>
      <c r="E27" s="66">
        <f t="shared" si="0"/>
        <v>22</v>
      </c>
      <c r="F27" s="65">
        <f>VLOOKUP($A27,'Return Data'!$B$7:$R$2843,11,0)</f>
        <v>34.804299999999998</v>
      </c>
      <c r="G27" s="66">
        <f t="shared" ref="G27:G33" si="12">RANK(F27,F$8:F$33,0)</f>
        <v>1</v>
      </c>
      <c r="H27" s="65">
        <f>VLOOKUP($A27,'Return Data'!$B$7:$R$2843,12,0)</f>
        <v>52.255400000000002</v>
      </c>
      <c r="I27" s="66">
        <f t="shared" ref="I27:I33" si="13">RANK(H27,H$8:H$33,0)</f>
        <v>3</v>
      </c>
      <c r="J27" s="65">
        <f>VLOOKUP($A27,'Return Data'!$B$7:$R$2843,13,0)</f>
        <v>84.028099999999995</v>
      </c>
      <c r="K27" s="66">
        <f t="shared" si="9"/>
        <v>2</v>
      </c>
      <c r="L27" s="65">
        <f>VLOOKUP($A27,'Return Data'!$B$7:$R$2843,17,0)</f>
        <v>48.469000000000001</v>
      </c>
      <c r="M27" s="66">
        <f>RANK(L27,L$8:L$33,0)</f>
        <v>2</v>
      </c>
      <c r="N27" s="65">
        <f>VLOOKUP($A27,'Return Data'!$B$7:$R$2843,14,0)</f>
        <v>23.3688</v>
      </c>
      <c r="O27" s="66">
        <f>RANK(N27,N$8:N$33,0)</f>
        <v>2</v>
      </c>
      <c r="P27" s="65">
        <f>VLOOKUP($A27,'Return Data'!$B$7:$R$2843,15,0)</f>
        <v>19.215199999999999</v>
      </c>
      <c r="Q27" s="66">
        <f>RANK(P27,P$8:P$33,0)</f>
        <v>3</v>
      </c>
      <c r="R27" s="65">
        <f>VLOOKUP($A27,'Return Data'!$B$7:$R$2843,16,0)</f>
        <v>12.4924</v>
      </c>
      <c r="S27" s="67">
        <f t="shared" si="7"/>
        <v>21</v>
      </c>
    </row>
    <row r="28" spans="1:19" x14ac:dyDescent="0.3">
      <c r="A28" s="63" t="s">
        <v>1189</v>
      </c>
      <c r="B28" s="64">
        <f>VLOOKUP($A28,'Return Data'!$B$7:$R$2843,3,0)</f>
        <v>44445</v>
      </c>
      <c r="C28" s="65">
        <f>VLOOKUP($A28,'Return Data'!$B$7:$R$2843,4,0)</f>
        <v>130.63650000000001</v>
      </c>
      <c r="D28" s="65">
        <f>VLOOKUP($A28,'Return Data'!$B$7:$R$2843,10,0)</f>
        <v>12.508800000000001</v>
      </c>
      <c r="E28" s="66">
        <f t="shared" si="0"/>
        <v>15</v>
      </c>
      <c r="F28" s="65">
        <f>VLOOKUP($A28,'Return Data'!$B$7:$R$2843,11,0)</f>
        <v>20.8277</v>
      </c>
      <c r="G28" s="66">
        <f t="shared" si="12"/>
        <v>17</v>
      </c>
      <c r="H28" s="65">
        <f>VLOOKUP($A28,'Return Data'!$B$7:$R$2843,12,0)</f>
        <v>47.534300000000002</v>
      </c>
      <c r="I28" s="66">
        <f t="shared" si="13"/>
        <v>10</v>
      </c>
      <c r="J28" s="65">
        <f>VLOOKUP($A28,'Return Data'!$B$7:$R$2843,13,0)</f>
        <v>78.508799999999994</v>
      </c>
      <c r="K28" s="66">
        <f t="shared" si="9"/>
        <v>4</v>
      </c>
      <c r="L28" s="65">
        <f>VLOOKUP($A28,'Return Data'!$B$7:$R$2843,17,0)</f>
        <v>40.5642</v>
      </c>
      <c r="M28" s="66">
        <f>RANK(L28,L$8:L$33,0)</f>
        <v>6</v>
      </c>
      <c r="N28" s="65">
        <f>VLOOKUP($A28,'Return Data'!$B$7:$R$2843,14,0)</f>
        <v>19.694400000000002</v>
      </c>
      <c r="O28" s="66">
        <f>RANK(N28,N$8:N$33,0)</f>
        <v>10</v>
      </c>
      <c r="P28" s="65">
        <f>VLOOKUP($A28,'Return Data'!$B$7:$R$2843,15,0)</f>
        <v>13.124000000000001</v>
      </c>
      <c r="Q28" s="66">
        <f>RANK(P28,P$8:P$33,0)</f>
        <v>18</v>
      </c>
      <c r="R28" s="65">
        <f>VLOOKUP($A28,'Return Data'!$B$7:$R$2843,16,0)</f>
        <v>16.906199999999998</v>
      </c>
      <c r="S28" s="67">
        <f t="shared" si="7"/>
        <v>13</v>
      </c>
    </row>
    <row r="29" spans="1:19" x14ac:dyDescent="0.3">
      <c r="A29" s="63" t="s">
        <v>1190</v>
      </c>
      <c r="B29" s="64">
        <f>VLOOKUP($A29,'Return Data'!$B$7:$R$2843,3,0)</f>
        <v>44445</v>
      </c>
      <c r="C29" s="65">
        <f>VLOOKUP($A29,'Return Data'!$B$7:$R$2843,4,0)</f>
        <v>704.31399999999996</v>
      </c>
      <c r="D29" s="65">
        <f>VLOOKUP($A29,'Return Data'!$B$7:$R$2843,10,0)</f>
        <v>14.417299999999999</v>
      </c>
      <c r="E29" s="66">
        <f t="shared" si="0"/>
        <v>10</v>
      </c>
      <c r="F29" s="65">
        <f>VLOOKUP($A29,'Return Data'!$B$7:$R$2843,11,0)</f>
        <v>18.870799999999999</v>
      </c>
      <c r="G29" s="66">
        <f t="shared" si="12"/>
        <v>23</v>
      </c>
      <c r="H29" s="65">
        <f>VLOOKUP($A29,'Return Data'!$B$7:$R$2843,12,0)</f>
        <v>42.949800000000003</v>
      </c>
      <c r="I29" s="66">
        <f t="shared" si="13"/>
        <v>16</v>
      </c>
      <c r="J29" s="65">
        <f>VLOOKUP($A29,'Return Data'!$B$7:$R$2843,13,0)</f>
        <v>62.8125</v>
      </c>
      <c r="K29" s="66">
        <f t="shared" si="9"/>
        <v>21</v>
      </c>
      <c r="L29" s="65">
        <f>VLOOKUP($A29,'Return Data'!$B$7:$R$2843,17,0)</f>
        <v>29.5776</v>
      </c>
      <c r="M29" s="66">
        <f>RANK(L29,L$8:L$33,0)</f>
        <v>23</v>
      </c>
      <c r="N29" s="65">
        <f>VLOOKUP($A29,'Return Data'!$B$7:$R$2843,14,0)</f>
        <v>12.4726</v>
      </c>
      <c r="O29" s="66">
        <f>RANK(N29,N$8:N$33,0)</f>
        <v>22</v>
      </c>
      <c r="P29" s="65">
        <f>VLOOKUP($A29,'Return Data'!$B$7:$R$2843,15,0)</f>
        <v>11.259</v>
      </c>
      <c r="Q29" s="66">
        <f>RANK(P29,P$8:P$33,0)</f>
        <v>21</v>
      </c>
      <c r="R29" s="65">
        <f>VLOOKUP($A29,'Return Data'!$B$7:$R$2843,16,0)</f>
        <v>24.881900000000002</v>
      </c>
      <c r="S29" s="67">
        <f t="shared" si="7"/>
        <v>4</v>
      </c>
    </row>
    <row r="30" spans="1:19" x14ac:dyDescent="0.3">
      <c r="A30" s="63" t="s">
        <v>1192</v>
      </c>
      <c r="B30" s="64">
        <f>VLOOKUP($A30,'Return Data'!$B$7:$R$2843,3,0)</f>
        <v>44445</v>
      </c>
      <c r="C30" s="65">
        <f>VLOOKUP($A30,'Return Data'!$B$7:$R$2843,4,0)</f>
        <v>241.2422</v>
      </c>
      <c r="D30" s="65">
        <f>VLOOKUP($A30,'Return Data'!$B$7:$R$2843,10,0)</f>
        <v>14.784700000000001</v>
      </c>
      <c r="E30" s="66">
        <f t="shared" si="0"/>
        <v>9</v>
      </c>
      <c r="F30" s="65">
        <f>VLOOKUP($A30,'Return Data'!$B$7:$R$2843,11,0)</f>
        <v>22.2483</v>
      </c>
      <c r="G30" s="66">
        <f t="shared" si="12"/>
        <v>13</v>
      </c>
      <c r="H30" s="65">
        <f>VLOOKUP($A30,'Return Data'!$B$7:$R$2843,12,0)</f>
        <v>42.282600000000002</v>
      </c>
      <c r="I30" s="66">
        <f t="shared" si="13"/>
        <v>18</v>
      </c>
      <c r="J30" s="65">
        <f>VLOOKUP($A30,'Return Data'!$B$7:$R$2843,13,0)</f>
        <v>67.811700000000002</v>
      </c>
      <c r="K30" s="66">
        <f t="shared" si="9"/>
        <v>14</v>
      </c>
      <c r="L30" s="65">
        <f>VLOOKUP($A30,'Return Data'!$B$7:$R$2843,17,0)</f>
        <v>36.884799999999998</v>
      </c>
      <c r="M30" s="66">
        <f>RANK(L30,L$8:L$33,0)</f>
        <v>12</v>
      </c>
      <c r="N30" s="65">
        <f>VLOOKUP($A30,'Return Data'!$B$7:$R$2843,14,0)</f>
        <v>20.660699999999999</v>
      </c>
      <c r="O30" s="66">
        <f>RANK(N30,N$8:N$33,0)</f>
        <v>7</v>
      </c>
      <c r="P30" s="65">
        <f>VLOOKUP($A30,'Return Data'!$B$7:$R$2843,15,0)</f>
        <v>16.780799999999999</v>
      </c>
      <c r="Q30" s="66">
        <f>RANK(P30,P$8:P$33,0)</f>
        <v>8</v>
      </c>
      <c r="R30" s="65">
        <f>VLOOKUP($A30,'Return Data'!$B$7:$R$2843,16,0)</f>
        <v>12.414</v>
      </c>
      <c r="S30" s="67">
        <f t="shared" si="7"/>
        <v>22</v>
      </c>
    </row>
    <row r="31" spans="1:19" x14ac:dyDescent="0.3">
      <c r="A31" s="63" t="s">
        <v>1195</v>
      </c>
      <c r="B31" s="64">
        <f>VLOOKUP($A31,'Return Data'!$B$7:$R$2843,3,0)</f>
        <v>44445</v>
      </c>
      <c r="C31" s="65">
        <f>VLOOKUP($A31,'Return Data'!$B$7:$R$2843,4,0)</f>
        <v>72.27</v>
      </c>
      <c r="D31" s="65">
        <f>VLOOKUP($A31,'Return Data'!$B$7:$R$2843,10,0)</f>
        <v>7.3051000000000004</v>
      </c>
      <c r="E31" s="66">
        <f t="shared" si="0"/>
        <v>26</v>
      </c>
      <c r="F31" s="65">
        <f>VLOOKUP($A31,'Return Data'!$B$7:$R$2843,11,0)</f>
        <v>17.646100000000001</v>
      </c>
      <c r="G31" s="66">
        <f t="shared" si="12"/>
        <v>25</v>
      </c>
      <c r="H31" s="65">
        <f>VLOOKUP($A31,'Return Data'!$B$7:$R$2843,12,0)</f>
        <v>35.820300000000003</v>
      </c>
      <c r="I31" s="66">
        <f t="shared" si="13"/>
        <v>24</v>
      </c>
      <c r="J31" s="65">
        <f>VLOOKUP($A31,'Return Data'!$B$7:$R$2843,13,0)</f>
        <v>53.3093</v>
      </c>
      <c r="K31" s="66">
        <f t="shared" si="9"/>
        <v>24</v>
      </c>
      <c r="L31" s="65">
        <f>VLOOKUP($A31,'Return Data'!$B$7:$R$2843,17,0)</f>
        <v>36.5608</v>
      </c>
      <c r="M31" s="66">
        <f>RANK(L31,L$8:L$33,0)</f>
        <v>14</v>
      </c>
      <c r="N31" s="65">
        <f>VLOOKUP($A31,'Return Data'!$B$7:$R$2843,14,0)</f>
        <v>16.11</v>
      </c>
      <c r="O31" s="66">
        <f>RANK(N31,N$8:N$33,0)</f>
        <v>15</v>
      </c>
      <c r="P31" s="65">
        <f>VLOOKUP($A31,'Return Data'!$B$7:$R$2843,15,0)</f>
        <v>15.4384</v>
      </c>
      <c r="Q31" s="66">
        <f>RANK(P31,P$8:P$33,0)</f>
        <v>11</v>
      </c>
      <c r="R31" s="65">
        <f>VLOOKUP($A31,'Return Data'!$B$7:$R$2843,16,0)</f>
        <v>7.5938999999999997</v>
      </c>
      <c r="S31" s="67">
        <f t="shared" si="7"/>
        <v>25</v>
      </c>
    </row>
    <row r="32" spans="1:19" x14ac:dyDescent="0.3">
      <c r="A32" s="63" t="s">
        <v>1197</v>
      </c>
      <c r="B32" s="64">
        <f>VLOOKUP($A32,'Return Data'!$B$7:$R$2843,3,0)</f>
        <v>44445</v>
      </c>
      <c r="C32" s="65">
        <f>VLOOKUP($A32,'Return Data'!$B$7:$R$2843,4,0)</f>
        <v>27.27</v>
      </c>
      <c r="D32" s="65">
        <f>VLOOKUP($A32,'Return Data'!$B$7:$R$2843,10,0)</f>
        <v>18.979099999999999</v>
      </c>
      <c r="E32" s="66">
        <f t="shared" si="0"/>
        <v>1</v>
      </c>
      <c r="F32" s="65">
        <f>VLOOKUP($A32,'Return Data'!$B$7:$R$2843,11,0)</f>
        <v>28.997199999999999</v>
      </c>
      <c r="G32" s="66">
        <f t="shared" si="12"/>
        <v>3</v>
      </c>
      <c r="H32" s="65">
        <f>VLOOKUP($A32,'Return Data'!$B$7:$R$2843,12,0)</f>
        <v>52.773099999999999</v>
      </c>
      <c r="I32" s="66">
        <f t="shared" si="13"/>
        <v>2</v>
      </c>
      <c r="J32" s="65"/>
      <c r="K32" s="66"/>
      <c r="L32" s="65"/>
      <c r="M32" s="66"/>
      <c r="N32" s="65"/>
      <c r="O32" s="66"/>
      <c r="P32" s="65"/>
      <c r="Q32" s="66"/>
      <c r="R32" s="65">
        <f>VLOOKUP($A32,'Return Data'!$B$7:$R$2843,16,0)</f>
        <v>99.0304</v>
      </c>
      <c r="S32" s="67">
        <f t="shared" si="7"/>
        <v>1</v>
      </c>
    </row>
    <row r="33" spans="1:19" x14ac:dyDescent="0.3">
      <c r="A33" s="63" t="s">
        <v>1940</v>
      </c>
      <c r="B33" s="64">
        <f>VLOOKUP($A33,'Return Data'!$B$7:$R$2843,3,0)</f>
        <v>44445</v>
      </c>
      <c r="C33" s="65">
        <f>VLOOKUP($A33,'Return Data'!$B$7:$R$2843,4,0)</f>
        <v>184.5471</v>
      </c>
      <c r="D33" s="65">
        <f>VLOOKUP($A33,'Return Data'!$B$7:$R$2843,10,0)</f>
        <v>15.493499999999999</v>
      </c>
      <c r="E33" s="66">
        <f t="shared" si="0"/>
        <v>7</v>
      </c>
      <c r="F33" s="65">
        <f>VLOOKUP($A33,'Return Data'!$B$7:$R$2843,11,0)</f>
        <v>25.002700000000001</v>
      </c>
      <c r="G33" s="66">
        <f t="shared" si="12"/>
        <v>7</v>
      </c>
      <c r="H33" s="65">
        <f>VLOOKUP($A33,'Return Data'!$B$7:$R$2843,12,0)</f>
        <v>45.470199999999998</v>
      </c>
      <c r="I33" s="66">
        <f t="shared" si="13"/>
        <v>13</v>
      </c>
      <c r="J33" s="65">
        <f>VLOOKUP($A33,'Return Data'!$B$7:$R$2843,13,0)</f>
        <v>71.9084</v>
      </c>
      <c r="K33" s="66">
        <f>RANK(J33,J$8:J$33,0)</f>
        <v>8</v>
      </c>
      <c r="L33" s="65">
        <f>VLOOKUP($A33,'Return Data'!$B$7:$R$2843,17,0)</f>
        <v>42.821899999999999</v>
      </c>
      <c r="M33" s="66">
        <f>RANK(L33,L$8:L$33,0)</f>
        <v>3</v>
      </c>
      <c r="N33" s="65">
        <f>VLOOKUP($A33,'Return Data'!$B$7:$R$2843,14,0)</f>
        <v>20.489899999999999</v>
      </c>
      <c r="O33" s="66">
        <f>RANK(N33,N$8:N$33,0)</f>
        <v>9</v>
      </c>
      <c r="P33" s="65">
        <f>VLOOKUP($A33,'Return Data'!$B$7:$R$2843,15,0)</f>
        <v>14.858599999999999</v>
      </c>
      <c r="Q33" s="66">
        <f>RANK(P33,P$8:P$33,0)</f>
        <v>15</v>
      </c>
      <c r="R33" s="65">
        <f>VLOOKUP($A33,'Return Data'!$B$7:$R$2843,16,0)</f>
        <v>16.508900000000001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13.353861538461539</v>
      </c>
      <c r="E35" s="74"/>
      <c r="F35" s="75">
        <f>AVERAGE(F8:F33)</f>
        <v>22.946996153846154</v>
      </c>
      <c r="G35" s="74"/>
      <c r="H35" s="75">
        <f>AVERAGE(H8:H33)</f>
        <v>44.518950000000004</v>
      </c>
      <c r="I35" s="74"/>
      <c r="J35" s="75">
        <f>AVERAGE(J8:J33)</f>
        <v>68.838351999999986</v>
      </c>
      <c r="K35" s="74"/>
      <c r="L35" s="75">
        <f>AVERAGE(L8:L33)</f>
        <v>38.071478260869569</v>
      </c>
      <c r="M35" s="74"/>
      <c r="N35" s="75">
        <f>AVERAGE(N8:N33)</f>
        <v>18.64256363636364</v>
      </c>
      <c r="O35" s="74"/>
      <c r="P35" s="75">
        <f>AVERAGE(P8:P33)</f>
        <v>15.592061904761906</v>
      </c>
      <c r="Q35" s="74"/>
      <c r="R35" s="75">
        <f>AVERAGE(R8:R33)</f>
        <v>21.127019230769235</v>
      </c>
      <c r="S35" s="76"/>
    </row>
    <row r="36" spans="1:19" x14ac:dyDescent="0.3">
      <c r="A36" s="73" t="s">
        <v>28</v>
      </c>
      <c r="B36" s="74"/>
      <c r="C36" s="74"/>
      <c r="D36" s="75">
        <f>MIN(D8:D33)</f>
        <v>7.3051000000000004</v>
      </c>
      <c r="E36" s="74"/>
      <c r="F36" s="75">
        <f>MIN(F8:F33)</f>
        <v>17.447600000000001</v>
      </c>
      <c r="G36" s="74"/>
      <c r="H36" s="75">
        <f>MIN(H8:H33)</f>
        <v>31.9892</v>
      </c>
      <c r="I36" s="74"/>
      <c r="J36" s="75">
        <f>MIN(J8:J33)</f>
        <v>52.142299999999999</v>
      </c>
      <c r="K36" s="74"/>
      <c r="L36" s="75">
        <f>MIN(L8:L33)</f>
        <v>29.5776</v>
      </c>
      <c r="M36" s="74"/>
      <c r="N36" s="75">
        <f>MIN(N8:N33)</f>
        <v>12.4726</v>
      </c>
      <c r="O36" s="74"/>
      <c r="P36" s="75">
        <f>MIN(P8:P33)</f>
        <v>11.259</v>
      </c>
      <c r="Q36" s="74"/>
      <c r="R36" s="75">
        <f>MIN(R8:R33)</f>
        <v>4.6234999999999999</v>
      </c>
      <c r="S36" s="76"/>
    </row>
    <row r="37" spans="1:19" ht="15" thickBot="1" x14ac:dyDescent="0.35">
      <c r="A37" s="77" t="s">
        <v>29</v>
      </c>
      <c r="B37" s="78"/>
      <c r="C37" s="78"/>
      <c r="D37" s="79">
        <f>MAX(D8:D33)</f>
        <v>18.979099999999999</v>
      </c>
      <c r="E37" s="78"/>
      <c r="F37" s="79">
        <f>MAX(F8:F33)</f>
        <v>34.804299999999998</v>
      </c>
      <c r="G37" s="78"/>
      <c r="H37" s="79">
        <f>MAX(H8:H33)</f>
        <v>61.188299999999998</v>
      </c>
      <c r="I37" s="78"/>
      <c r="J37" s="79">
        <f>MAX(J8:J33)</f>
        <v>94.0548</v>
      </c>
      <c r="K37" s="78"/>
      <c r="L37" s="79">
        <f>MAX(L8:L33)</f>
        <v>61.437199999999997</v>
      </c>
      <c r="M37" s="78"/>
      <c r="N37" s="79">
        <f>MAX(N8:N33)</f>
        <v>28.9315</v>
      </c>
      <c r="O37" s="78"/>
      <c r="P37" s="79">
        <f>MAX(P8:P33)</f>
        <v>20.466100000000001</v>
      </c>
      <c r="Q37" s="78"/>
      <c r="R37" s="79">
        <f>MAX(R8:R33)</f>
        <v>99.0304</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44445</v>
      </c>
      <c r="C8" s="65">
        <f>VLOOKUP($A8,'Return Data'!$B$7:$R$2843,4,0)</f>
        <v>1244.27</v>
      </c>
      <c r="D8" s="65">
        <f>VLOOKUP($A8,'Return Data'!$B$7:$R$2843,10,0)</f>
        <v>12.6454</v>
      </c>
      <c r="E8" s="66">
        <f>RANK(D8,D$8:D$41,0)</f>
        <v>20</v>
      </c>
      <c r="F8" s="65">
        <f>VLOOKUP($A8,'Return Data'!$B$7:$R$2843,11,0)</f>
        <v>21.353100000000001</v>
      </c>
      <c r="G8" s="66">
        <f>RANK(F8,F$8:F$41,0)</f>
        <v>15</v>
      </c>
      <c r="H8" s="65">
        <f>VLOOKUP($A8,'Return Data'!$B$7:$R$2843,12,0)</f>
        <v>36.079500000000003</v>
      </c>
      <c r="I8" s="66">
        <f>RANK(H8,H$8:H$41,0)</f>
        <v>23</v>
      </c>
      <c r="J8" s="65">
        <f>VLOOKUP($A8,'Return Data'!$B$7:$R$2843,13,0)</f>
        <v>61.944699999999997</v>
      </c>
      <c r="K8" s="66">
        <f>RANK(J8,J$8:J$41,0)</f>
        <v>17</v>
      </c>
      <c r="L8" s="65">
        <f>VLOOKUP($A8,'Return Data'!$B$7:$R$2843,17,0)</f>
        <v>31.262699999999999</v>
      </c>
      <c r="M8" s="66">
        <f>RANK(L8,L$8:L$41,0)</f>
        <v>14</v>
      </c>
      <c r="N8" s="65">
        <f>VLOOKUP($A8,'Return Data'!$B$7:$R$2843,14,0)</f>
        <v>16.892399999999999</v>
      </c>
      <c r="O8" s="66">
        <f>RANK(N8,N$8:N$41,0)</f>
        <v>16</v>
      </c>
      <c r="P8" s="65">
        <f>VLOOKUP($A8,'Return Data'!$B$7:$R$2843,15,0)</f>
        <v>15.7468</v>
      </c>
      <c r="Q8" s="66">
        <f>RANK(P8,P$8:P$41,0)</f>
        <v>13</v>
      </c>
      <c r="R8" s="65">
        <f>VLOOKUP($A8,'Return Data'!$B$7:$R$2843,16,0)</f>
        <v>18.8064</v>
      </c>
      <c r="S8" s="67">
        <f>RANK(R8,R$8:R$41,0)</f>
        <v>11</v>
      </c>
    </row>
    <row r="9" spans="1:20" x14ac:dyDescent="0.3">
      <c r="A9" s="63" t="s">
        <v>1806</v>
      </c>
      <c r="B9" s="64">
        <f>VLOOKUP($A9,'Return Data'!$B$7:$R$2843,3,0)</f>
        <v>44445</v>
      </c>
      <c r="C9" s="65">
        <f>VLOOKUP($A9,'Return Data'!$B$7:$R$2843,4,0)</f>
        <v>20.36</v>
      </c>
      <c r="D9" s="65">
        <f>VLOOKUP($A9,'Return Data'!$B$7:$R$2843,10,0)</f>
        <v>16.011399999999998</v>
      </c>
      <c r="E9" s="66">
        <f t="shared" ref="E9:E41" si="0">RANK(D9,D$8:D$41,0)</f>
        <v>6</v>
      </c>
      <c r="F9" s="65">
        <f>VLOOKUP($A9,'Return Data'!$B$7:$R$2843,11,0)</f>
        <v>21.8432</v>
      </c>
      <c r="G9" s="66">
        <f t="shared" ref="G9:G41" si="1">RANK(F9,F$8:F$41,0)</f>
        <v>14</v>
      </c>
      <c r="H9" s="65">
        <f>VLOOKUP($A9,'Return Data'!$B$7:$R$2843,12,0)</f>
        <v>35.642899999999997</v>
      </c>
      <c r="I9" s="66">
        <f t="shared" ref="I9:I41" si="2">RANK(H9,H$8:H$41,0)</f>
        <v>24</v>
      </c>
      <c r="J9" s="65">
        <f>VLOOKUP($A9,'Return Data'!$B$7:$R$2843,13,0)</f>
        <v>58.690600000000003</v>
      </c>
      <c r="K9" s="66">
        <f t="shared" ref="K9:K41" si="3">RANK(J9,J$8:J$41,0)</f>
        <v>24</v>
      </c>
      <c r="L9" s="65">
        <f>VLOOKUP($A9,'Return Data'!$B$7:$R$2843,17,0)</f>
        <v>31.250900000000001</v>
      </c>
      <c r="M9" s="66">
        <f t="shared" ref="M9:M41" si="4">RANK(L9,L$8:L$41,0)</f>
        <v>15</v>
      </c>
      <c r="N9" s="65">
        <f>VLOOKUP($A9,'Return Data'!$B$7:$R$2843,14,0)</f>
        <v>21.164200000000001</v>
      </c>
      <c r="O9" s="66">
        <f t="shared" ref="O9:O41" si="5">RANK(N9,N$8:N$41,0)</f>
        <v>6</v>
      </c>
      <c r="P9" s="65"/>
      <c r="Q9" s="66"/>
      <c r="R9" s="65">
        <f>VLOOKUP($A9,'Return Data'!$B$7:$R$2843,16,0)</f>
        <v>20.5425</v>
      </c>
      <c r="S9" s="67">
        <f t="shared" ref="S9:S41" si="6">RANK(R9,R$8:R$41,0)</f>
        <v>4</v>
      </c>
    </row>
    <row r="10" spans="1:20" x14ac:dyDescent="0.3">
      <c r="A10" s="63" t="s">
        <v>1259</v>
      </c>
      <c r="B10" s="64">
        <f>VLOOKUP($A10,'Return Data'!$B$7:$R$2843,3,0)</f>
        <v>44445</v>
      </c>
      <c r="C10" s="65">
        <f>VLOOKUP($A10,'Return Data'!$B$7:$R$2843,4,0)</f>
        <v>177.72</v>
      </c>
      <c r="D10" s="65">
        <f>VLOOKUP($A10,'Return Data'!$B$7:$R$2843,10,0)</f>
        <v>16.575900000000001</v>
      </c>
      <c r="E10" s="66">
        <f t="shared" si="0"/>
        <v>2</v>
      </c>
      <c r="F10" s="65">
        <f>VLOOKUP($A10,'Return Data'!$B$7:$R$2843,11,0)</f>
        <v>24.192900000000002</v>
      </c>
      <c r="G10" s="66">
        <f t="shared" si="1"/>
        <v>8</v>
      </c>
      <c r="H10" s="65">
        <f>VLOOKUP($A10,'Return Data'!$B$7:$R$2843,12,0)</f>
        <v>44.007800000000003</v>
      </c>
      <c r="I10" s="66">
        <f t="shared" si="2"/>
        <v>7</v>
      </c>
      <c r="J10" s="65">
        <f>VLOOKUP($A10,'Return Data'!$B$7:$R$2843,13,0)</f>
        <v>70.458500000000001</v>
      </c>
      <c r="K10" s="66">
        <f t="shared" si="3"/>
        <v>5</v>
      </c>
      <c r="L10" s="65">
        <f>VLOOKUP($A10,'Return Data'!$B$7:$R$2843,17,0)</f>
        <v>34.7821</v>
      </c>
      <c r="M10" s="66">
        <f t="shared" si="4"/>
        <v>9</v>
      </c>
      <c r="N10" s="65">
        <f>VLOOKUP($A10,'Return Data'!$B$7:$R$2843,14,0)</f>
        <v>18.783300000000001</v>
      </c>
      <c r="O10" s="66">
        <f t="shared" si="5"/>
        <v>11</v>
      </c>
      <c r="P10" s="65">
        <f>VLOOKUP($A10,'Return Data'!$B$7:$R$2843,15,0)</f>
        <v>14.9466</v>
      </c>
      <c r="Q10" s="66">
        <f t="shared" ref="Q10:Q41" si="7">RANK(P10,P$8:P$41,0)</f>
        <v>16</v>
      </c>
      <c r="R10" s="65">
        <f>VLOOKUP($A10,'Return Data'!$B$7:$R$2843,16,0)</f>
        <v>15.571199999999999</v>
      </c>
      <c r="S10" s="67">
        <f t="shared" si="6"/>
        <v>26</v>
      </c>
    </row>
    <row r="11" spans="1:20" x14ac:dyDescent="0.3">
      <c r="A11" s="63" t="s">
        <v>1261</v>
      </c>
      <c r="B11" s="64">
        <f>VLOOKUP($A11,'Return Data'!$B$7:$R$2843,3,0)</f>
        <v>44445</v>
      </c>
      <c r="C11" s="65">
        <f>VLOOKUP($A11,'Return Data'!$B$7:$R$2843,4,0)</f>
        <v>85.35</v>
      </c>
      <c r="D11" s="65">
        <f>VLOOKUP($A11,'Return Data'!$B$7:$R$2843,10,0)</f>
        <v>14.3918</v>
      </c>
      <c r="E11" s="66">
        <f t="shared" si="0"/>
        <v>11</v>
      </c>
      <c r="F11" s="65">
        <f>VLOOKUP($A11,'Return Data'!$B$7:$R$2843,11,0)</f>
        <v>23.331</v>
      </c>
      <c r="G11" s="66">
        <f t="shared" si="1"/>
        <v>10</v>
      </c>
      <c r="H11" s="65">
        <f>VLOOKUP($A11,'Return Data'!$B$7:$R$2843,12,0)</f>
        <v>43.190300000000001</v>
      </c>
      <c r="I11" s="66">
        <f t="shared" si="2"/>
        <v>8</v>
      </c>
      <c r="J11" s="65">
        <f>VLOOKUP($A11,'Return Data'!$B$7:$R$2843,13,0)</f>
        <v>66.167000000000002</v>
      </c>
      <c r="K11" s="66">
        <f t="shared" si="3"/>
        <v>9</v>
      </c>
      <c r="L11" s="65">
        <f>VLOOKUP($A11,'Return Data'!$B$7:$R$2843,17,0)</f>
        <v>31.3994</v>
      </c>
      <c r="M11" s="66">
        <f t="shared" si="4"/>
        <v>13</v>
      </c>
      <c r="N11" s="65">
        <f>VLOOKUP($A11,'Return Data'!$B$7:$R$2843,14,0)</f>
        <v>18.8049</v>
      </c>
      <c r="O11" s="66">
        <f t="shared" si="5"/>
        <v>10</v>
      </c>
      <c r="P11" s="65">
        <f>VLOOKUP($A11,'Return Data'!$B$7:$R$2843,15,0)</f>
        <v>15.9679</v>
      </c>
      <c r="Q11" s="66">
        <f t="shared" si="7"/>
        <v>11</v>
      </c>
      <c r="R11" s="65">
        <f>VLOOKUP($A11,'Return Data'!$B$7:$R$2843,16,0)</f>
        <v>17.631699999999999</v>
      </c>
      <c r="S11" s="67">
        <f t="shared" si="6"/>
        <v>18</v>
      </c>
    </row>
    <row r="12" spans="1:20" x14ac:dyDescent="0.3">
      <c r="A12" s="63" t="s">
        <v>1827</v>
      </c>
      <c r="B12" s="64">
        <f>VLOOKUP($A12,'Return Data'!$B$7:$R$2843,3,0)</f>
        <v>44445</v>
      </c>
      <c r="C12" s="65">
        <f>VLOOKUP($A12,'Return Data'!$B$7:$R$2843,4,0)</f>
        <v>242.12</v>
      </c>
      <c r="D12" s="65">
        <f>VLOOKUP($A12,'Return Data'!$B$7:$R$2843,10,0)</f>
        <v>14.5642</v>
      </c>
      <c r="E12" s="66">
        <f t="shared" si="0"/>
        <v>10</v>
      </c>
      <c r="F12" s="65">
        <f>VLOOKUP($A12,'Return Data'!$B$7:$R$2843,11,0)</f>
        <v>23.072199999999999</v>
      </c>
      <c r="G12" s="66">
        <f t="shared" si="1"/>
        <v>12</v>
      </c>
      <c r="H12" s="65">
        <f>VLOOKUP($A12,'Return Data'!$B$7:$R$2843,12,0)</f>
        <v>37.991599999999998</v>
      </c>
      <c r="I12" s="66">
        <f t="shared" si="2"/>
        <v>17</v>
      </c>
      <c r="J12" s="65">
        <f>VLOOKUP($A12,'Return Data'!$B$7:$R$2843,13,0)</f>
        <v>59.688699999999997</v>
      </c>
      <c r="K12" s="66">
        <f t="shared" si="3"/>
        <v>21</v>
      </c>
      <c r="L12" s="65">
        <f>VLOOKUP($A12,'Return Data'!$B$7:$R$2843,17,0)</f>
        <v>35.537100000000002</v>
      </c>
      <c r="M12" s="66">
        <f t="shared" si="4"/>
        <v>6</v>
      </c>
      <c r="N12" s="65">
        <f>VLOOKUP($A12,'Return Data'!$B$7:$R$2843,14,0)</f>
        <v>21.064699999999998</v>
      </c>
      <c r="O12" s="66">
        <f t="shared" si="5"/>
        <v>7</v>
      </c>
      <c r="P12" s="65">
        <f>VLOOKUP($A12,'Return Data'!$B$7:$R$2843,15,0)</f>
        <v>18.642499999999998</v>
      </c>
      <c r="Q12" s="66">
        <f t="shared" si="7"/>
        <v>4</v>
      </c>
      <c r="R12" s="65">
        <f>VLOOKUP($A12,'Return Data'!$B$7:$R$2843,16,0)</f>
        <v>16.570699999999999</v>
      </c>
      <c r="S12" s="67">
        <f t="shared" si="6"/>
        <v>23</v>
      </c>
    </row>
    <row r="13" spans="1:20" x14ac:dyDescent="0.3">
      <c r="A13" s="102" t="s">
        <v>1873</v>
      </c>
      <c r="B13" s="64">
        <f>VLOOKUP($A13,'Return Data'!$B$7:$R$2843,3,0)</f>
        <v>44445</v>
      </c>
      <c r="C13" s="65">
        <f>VLOOKUP($A13,'Return Data'!$B$7:$R$2843,4,0)</f>
        <v>71.956000000000003</v>
      </c>
      <c r="D13" s="65">
        <f>VLOOKUP($A13,'Return Data'!$B$7:$R$2843,10,0)</f>
        <v>13.1579</v>
      </c>
      <c r="E13" s="66">
        <f t="shared" si="0"/>
        <v>16</v>
      </c>
      <c r="F13" s="65">
        <f>VLOOKUP($A13,'Return Data'!$B$7:$R$2843,11,0)</f>
        <v>21.866399999999999</v>
      </c>
      <c r="G13" s="66">
        <f t="shared" si="1"/>
        <v>13</v>
      </c>
      <c r="H13" s="65">
        <f>VLOOKUP($A13,'Return Data'!$B$7:$R$2843,12,0)</f>
        <v>39.997700000000002</v>
      </c>
      <c r="I13" s="66">
        <f t="shared" si="2"/>
        <v>14</v>
      </c>
      <c r="J13" s="65">
        <f>VLOOKUP($A13,'Return Data'!$B$7:$R$2843,13,0)</f>
        <v>65.816299999999998</v>
      </c>
      <c r="K13" s="66">
        <f t="shared" si="3"/>
        <v>10</v>
      </c>
      <c r="L13" s="65">
        <f>VLOOKUP($A13,'Return Data'!$B$7:$R$2843,17,0)</f>
        <v>34.447400000000002</v>
      </c>
      <c r="M13" s="66">
        <f t="shared" si="4"/>
        <v>10</v>
      </c>
      <c r="N13" s="65">
        <f>VLOOKUP($A13,'Return Data'!$B$7:$R$2843,14,0)</f>
        <v>21.035799999999998</v>
      </c>
      <c r="O13" s="66">
        <f t="shared" si="5"/>
        <v>8</v>
      </c>
      <c r="P13" s="65">
        <f>VLOOKUP($A13,'Return Data'!$B$7:$R$2843,15,0)</f>
        <v>17.476900000000001</v>
      </c>
      <c r="Q13" s="66">
        <f t="shared" si="7"/>
        <v>6</v>
      </c>
      <c r="R13" s="65">
        <f>VLOOKUP($A13,'Return Data'!$B$7:$R$2843,16,0)</f>
        <v>17.416799999999999</v>
      </c>
      <c r="S13" s="67">
        <f t="shared" si="6"/>
        <v>20</v>
      </c>
    </row>
    <row r="14" spans="1:20" x14ac:dyDescent="0.3">
      <c r="A14" s="102" t="s">
        <v>1788</v>
      </c>
      <c r="B14" s="64">
        <f>VLOOKUP($A14,'Return Data'!$B$7:$R$2843,3,0)</f>
        <v>44445</v>
      </c>
      <c r="C14" s="65">
        <f>VLOOKUP($A14,'Return Data'!$B$7:$R$2843,4,0)</f>
        <v>24.594999999999999</v>
      </c>
      <c r="D14" s="65">
        <f>VLOOKUP($A14,'Return Data'!$B$7:$R$2843,10,0)</f>
        <v>13.241899999999999</v>
      </c>
      <c r="E14" s="66">
        <f t="shared" si="0"/>
        <v>15</v>
      </c>
      <c r="F14" s="65">
        <f>VLOOKUP($A14,'Return Data'!$B$7:$R$2843,11,0)</f>
        <v>20.0107</v>
      </c>
      <c r="G14" s="66">
        <f t="shared" si="1"/>
        <v>19</v>
      </c>
      <c r="H14" s="65">
        <f>VLOOKUP($A14,'Return Data'!$B$7:$R$2843,12,0)</f>
        <v>39.498600000000003</v>
      </c>
      <c r="I14" s="66">
        <f t="shared" si="2"/>
        <v>15</v>
      </c>
      <c r="J14" s="65">
        <f>VLOOKUP($A14,'Return Data'!$B$7:$R$2843,13,0)</f>
        <v>62.279000000000003</v>
      </c>
      <c r="K14" s="66">
        <f t="shared" si="3"/>
        <v>15</v>
      </c>
      <c r="L14" s="65">
        <f>VLOOKUP($A14,'Return Data'!$B$7:$R$2843,17,0)</f>
        <v>30.6829</v>
      </c>
      <c r="M14" s="66">
        <f t="shared" si="4"/>
        <v>18</v>
      </c>
      <c r="N14" s="65">
        <f>VLOOKUP($A14,'Return Data'!$B$7:$R$2843,14,0)</f>
        <v>17.501300000000001</v>
      </c>
      <c r="O14" s="66">
        <f t="shared" si="5"/>
        <v>14</v>
      </c>
      <c r="P14" s="65">
        <f>VLOOKUP($A14,'Return Data'!$B$7:$R$2843,15,0)</f>
        <v>17.025500000000001</v>
      </c>
      <c r="Q14" s="66">
        <f t="shared" si="7"/>
        <v>7</v>
      </c>
      <c r="R14" s="65">
        <f>VLOOKUP($A14,'Return Data'!$B$7:$R$2843,16,0)</f>
        <v>14.6221</v>
      </c>
      <c r="S14" s="67">
        <f t="shared" si="6"/>
        <v>32</v>
      </c>
    </row>
    <row r="15" spans="1:20" x14ac:dyDescent="0.3">
      <c r="A15" s="63" t="s">
        <v>1795</v>
      </c>
      <c r="B15" s="64">
        <f>VLOOKUP($A15,'Return Data'!$B$7:$R$2843,3,0)</f>
        <v>44445</v>
      </c>
      <c r="C15" s="65">
        <f>VLOOKUP($A15,'Return Data'!$B$7:$R$2843,4,0)</f>
        <v>991.48220000000003</v>
      </c>
      <c r="D15" s="65">
        <f>VLOOKUP($A15,'Return Data'!$B$7:$R$2843,10,0)</f>
        <v>10.5388</v>
      </c>
      <c r="E15" s="66">
        <f t="shared" si="0"/>
        <v>30</v>
      </c>
      <c r="F15" s="65">
        <f>VLOOKUP($A15,'Return Data'!$B$7:$R$2843,11,0)</f>
        <v>16.963000000000001</v>
      </c>
      <c r="G15" s="66">
        <f t="shared" si="1"/>
        <v>26</v>
      </c>
      <c r="H15" s="65">
        <f>VLOOKUP($A15,'Return Data'!$B$7:$R$2843,12,0)</f>
        <v>38.925699999999999</v>
      </c>
      <c r="I15" s="66">
        <f t="shared" si="2"/>
        <v>16</v>
      </c>
      <c r="J15" s="65">
        <f>VLOOKUP($A15,'Return Data'!$B$7:$R$2843,13,0)</f>
        <v>65.406599999999997</v>
      </c>
      <c r="K15" s="66">
        <f t="shared" si="3"/>
        <v>11</v>
      </c>
      <c r="L15" s="65">
        <f>VLOOKUP($A15,'Return Data'!$B$7:$R$2843,17,0)</f>
        <v>30.796399999999998</v>
      </c>
      <c r="M15" s="66">
        <f t="shared" si="4"/>
        <v>17</v>
      </c>
      <c r="N15" s="65">
        <f>VLOOKUP($A15,'Return Data'!$B$7:$R$2843,14,0)</f>
        <v>15.241199999999999</v>
      </c>
      <c r="O15" s="66">
        <f t="shared" si="5"/>
        <v>20</v>
      </c>
      <c r="P15" s="65">
        <f>VLOOKUP($A15,'Return Data'!$B$7:$R$2843,15,0)</f>
        <v>13.905799999999999</v>
      </c>
      <c r="Q15" s="66">
        <f t="shared" si="7"/>
        <v>19</v>
      </c>
      <c r="R15" s="65">
        <f>VLOOKUP($A15,'Return Data'!$B$7:$R$2843,16,0)</f>
        <v>16.993500000000001</v>
      </c>
      <c r="S15" s="67">
        <f t="shared" si="6"/>
        <v>21</v>
      </c>
    </row>
    <row r="16" spans="1:20" x14ac:dyDescent="0.3">
      <c r="A16" s="63" t="s">
        <v>1797</v>
      </c>
      <c r="B16" s="64">
        <f>VLOOKUP($A16,'Return Data'!$B$7:$R$2843,3,0)</f>
        <v>44445</v>
      </c>
      <c r="C16" s="65">
        <f>VLOOKUP($A16,'Return Data'!$B$7:$R$2843,4,0)</f>
        <v>998.54100000000005</v>
      </c>
      <c r="D16" s="65">
        <f>VLOOKUP($A16,'Return Data'!$B$7:$R$2843,10,0)</f>
        <v>5.8118999999999996</v>
      </c>
      <c r="E16" s="66">
        <f t="shared" si="0"/>
        <v>33</v>
      </c>
      <c r="F16" s="65">
        <f>VLOOKUP($A16,'Return Data'!$B$7:$R$2843,11,0)</f>
        <v>14.1439</v>
      </c>
      <c r="G16" s="66">
        <f t="shared" si="1"/>
        <v>32</v>
      </c>
      <c r="H16" s="65">
        <f>VLOOKUP($A16,'Return Data'!$B$7:$R$2843,12,0)</f>
        <v>37.427100000000003</v>
      </c>
      <c r="I16" s="66">
        <f t="shared" si="2"/>
        <v>19</v>
      </c>
      <c r="J16" s="65">
        <f>VLOOKUP($A16,'Return Data'!$B$7:$R$2843,13,0)</f>
        <v>61.9116</v>
      </c>
      <c r="K16" s="66">
        <f t="shared" si="3"/>
        <v>18</v>
      </c>
      <c r="L16" s="65">
        <f>VLOOKUP($A16,'Return Data'!$B$7:$R$2843,17,0)</f>
        <v>23.1067</v>
      </c>
      <c r="M16" s="66">
        <f t="shared" si="4"/>
        <v>29</v>
      </c>
      <c r="N16" s="65">
        <f>VLOOKUP($A16,'Return Data'!$B$7:$R$2843,14,0)</f>
        <v>13.3043</v>
      </c>
      <c r="O16" s="66">
        <f t="shared" si="5"/>
        <v>25</v>
      </c>
      <c r="P16" s="65">
        <f>VLOOKUP($A16,'Return Data'!$B$7:$R$2843,15,0)</f>
        <v>13.738</v>
      </c>
      <c r="Q16" s="66">
        <f t="shared" si="7"/>
        <v>20</v>
      </c>
      <c r="R16" s="65">
        <f>VLOOKUP($A16,'Return Data'!$B$7:$R$2843,16,0)</f>
        <v>15.1389</v>
      </c>
      <c r="S16" s="67">
        <f t="shared" si="6"/>
        <v>28</v>
      </c>
    </row>
    <row r="17" spans="1:19" x14ac:dyDescent="0.3">
      <c r="A17" s="126" t="s">
        <v>1791</v>
      </c>
      <c r="B17" s="64">
        <f>VLOOKUP($A17,'Return Data'!$B$7:$R$2843,3,0)</f>
        <v>44445</v>
      </c>
      <c r="C17" s="65">
        <f>VLOOKUP($A17,'Return Data'!$B$7:$R$2843,4,0)</f>
        <v>140.46199999999999</v>
      </c>
      <c r="D17" s="65">
        <f>VLOOKUP($A17,'Return Data'!$B$7:$R$2843,10,0)</f>
        <v>13.723599999999999</v>
      </c>
      <c r="E17" s="66">
        <f t="shared" si="0"/>
        <v>13</v>
      </c>
      <c r="F17" s="65">
        <f>VLOOKUP($A17,'Return Data'!$B$7:$R$2843,11,0)</f>
        <v>20.314900000000002</v>
      </c>
      <c r="G17" s="66">
        <f t="shared" si="1"/>
        <v>18</v>
      </c>
      <c r="H17" s="65">
        <f>VLOOKUP($A17,'Return Data'!$B$7:$R$2843,12,0)</f>
        <v>36.297699999999999</v>
      </c>
      <c r="I17" s="66">
        <f t="shared" si="2"/>
        <v>22</v>
      </c>
      <c r="J17" s="65">
        <f>VLOOKUP($A17,'Return Data'!$B$7:$R$2843,13,0)</f>
        <v>59.856999999999999</v>
      </c>
      <c r="K17" s="66">
        <f t="shared" si="3"/>
        <v>20</v>
      </c>
      <c r="L17" s="65">
        <f>VLOOKUP($A17,'Return Data'!$B$7:$R$2843,17,0)</f>
        <v>31.011099999999999</v>
      </c>
      <c r="M17" s="66">
        <f t="shared" si="4"/>
        <v>16</v>
      </c>
      <c r="N17" s="65">
        <f>VLOOKUP($A17,'Return Data'!$B$7:$R$2843,14,0)</f>
        <v>14.017799999999999</v>
      </c>
      <c r="O17" s="66">
        <f t="shared" si="5"/>
        <v>23</v>
      </c>
      <c r="P17" s="65">
        <f>VLOOKUP($A17,'Return Data'!$B$7:$R$2843,15,0)</f>
        <v>13.228999999999999</v>
      </c>
      <c r="Q17" s="66">
        <f t="shared" si="7"/>
        <v>23</v>
      </c>
      <c r="R17" s="65">
        <f>VLOOKUP($A17,'Return Data'!$B$7:$R$2843,16,0)</f>
        <v>16.151800000000001</v>
      </c>
      <c r="S17" s="67">
        <f t="shared" si="6"/>
        <v>24</v>
      </c>
    </row>
    <row r="18" spans="1:19" x14ac:dyDescent="0.3">
      <c r="A18" s="127" t="s">
        <v>1263</v>
      </c>
      <c r="B18" s="64">
        <f>VLOOKUP($A18,'Return Data'!$B$7:$R$2843,3,0)</f>
        <v>44445</v>
      </c>
      <c r="C18" s="65">
        <f>VLOOKUP($A18,'Return Data'!$B$7:$R$2843,4,0)</f>
        <v>473.36</v>
      </c>
      <c r="D18" s="65">
        <f>VLOOKUP($A18,'Return Data'!$B$7:$R$2843,10,0)</f>
        <v>10.8675</v>
      </c>
      <c r="E18" s="66">
        <f t="shared" si="0"/>
        <v>26</v>
      </c>
      <c r="F18" s="65">
        <f>VLOOKUP($A18,'Return Data'!$B$7:$R$2843,11,0)</f>
        <v>19.225200000000001</v>
      </c>
      <c r="G18" s="66">
        <f t="shared" si="1"/>
        <v>21</v>
      </c>
      <c r="H18" s="65">
        <f>VLOOKUP($A18,'Return Data'!$B$7:$R$2843,12,0)</f>
        <v>40.4129</v>
      </c>
      <c r="I18" s="66">
        <f t="shared" si="2"/>
        <v>13</v>
      </c>
      <c r="J18" s="65">
        <f>VLOOKUP($A18,'Return Data'!$B$7:$R$2843,13,0)</f>
        <v>64.2072</v>
      </c>
      <c r="K18" s="66">
        <f t="shared" si="3"/>
        <v>12</v>
      </c>
      <c r="L18" s="65">
        <f>VLOOKUP($A18,'Return Data'!$B$7:$R$2843,17,0)</f>
        <v>27.4678</v>
      </c>
      <c r="M18" s="66">
        <f t="shared" si="4"/>
        <v>21</v>
      </c>
      <c r="N18" s="65">
        <f>VLOOKUP($A18,'Return Data'!$B$7:$R$2843,14,0)</f>
        <v>14.2159</v>
      </c>
      <c r="O18" s="66">
        <f t="shared" si="5"/>
        <v>21</v>
      </c>
      <c r="P18" s="65">
        <f>VLOOKUP($A18,'Return Data'!$B$7:$R$2843,15,0)</f>
        <v>14.1845</v>
      </c>
      <c r="Q18" s="66">
        <f t="shared" si="7"/>
        <v>18</v>
      </c>
      <c r="R18" s="65">
        <f>VLOOKUP($A18,'Return Data'!$B$7:$R$2843,16,0)</f>
        <v>16.803599999999999</v>
      </c>
      <c r="S18" s="67">
        <f t="shared" si="6"/>
        <v>22</v>
      </c>
    </row>
    <row r="19" spans="1:19" x14ac:dyDescent="0.3">
      <c r="A19" s="63" t="s">
        <v>1799</v>
      </c>
      <c r="B19" s="64">
        <f>VLOOKUP($A19,'Return Data'!$B$7:$R$2843,3,0)</f>
        <v>44445</v>
      </c>
      <c r="C19" s="65">
        <f>VLOOKUP($A19,'Return Data'!$B$7:$R$2843,4,0)</f>
        <v>37.200000000000003</v>
      </c>
      <c r="D19" s="65">
        <f>VLOOKUP($A19,'Return Data'!$B$7:$R$2843,10,0)</f>
        <v>16.104900000000001</v>
      </c>
      <c r="E19" s="66">
        <f t="shared" si="0"/>
        <v>5</v>
      </c>
      <c r="F19" s="65">
        <f>VLOOKUP($A19,'Return Data'!$B$7:$R$2843,11,0)</f>
        <v>24.2485</v>
      </c>
      <c r="G19" s="66">
        <f t="shared" si="1"/>
        <v>7</v>
      </c>
      <c r="H19" s="65">
        <f>VLOOKUP($A19,'Return Data'!$B$7:$R$2843,12,0)</f>
        <v>37.573999999999998</v>
      </c>
      <c r="I19" s="66">
        <f t="shared" si="2"/>
        <v>18</v>
      </c>
      <c r="J19" s="65">
        <f>VLOOKUP($A19,'Return Data'!$B$7:$R$2843,13,0)</f>
        <v>59.110399999999998</v>
      </c>
      <c r="K19" s="66">
        <f t="shared" si="3"/>
        <v>22</v>
      </c>
      <c r="L19" s="65">
        <f>VLOOKUP($A19,'Return Data'!$B$7:$R$2843,17,0)</f>
        <v>32.445999999999998</v>
      </c>
      <c r="M19" s="66">
        <f t="shared" si="4"/>
        <v>12</v>
      </c>
      <c r="N19" s="65">
        <f>VLOOKUP($A19,'Return Data'!$B$7:$R$2843,14,0)</f>
        <v>17.587499999999999</v>
      </c>
      <c r="O19" s="66">
        <f t="shared" si="5"/>
        <v>12</v>
      </c>
      <c r="P19" s="65">
        <f>VLOOKUP($A19,'Return Data'!$B$7:$R$2843,15,0)</f>
        <v>14.898199999999999</v>
      </c>
      <c r="Q19" s="66">
        <f t="shared" si="7"/>
        <v>17</v>
      </c>
      <c r="R19" s="65">
        <f>VLOOKUP($A19,'Return Data'!$B$7:$R$2843,16,0)</f>
        <v>19.286100000000001</v>
      </c>
      <c r="S19" s="67">
        <f t="shared" si="6"/>
        <v>9</v>
      </c>
    </row>
    <row r="20" spans="1:19" x14ac:dyDescent="0.3">
      <c r="A20" s="63" t="s">
        <v>1821</v>
      </c>
      <c r="B20" s="64">
        <f>VLOOKUP($A20,'Return Data'!$B$7:$R$2843,3,0)</f>
        <v>44445</v>
      </c>
      <c r="C20" s="65">
        <f>VLOOKUP($A20,'Return Data'!$B$7:$R$2843,4,0)</f>
        <v>142.1</v>
      </c>
      <c r="D20" s="65">
        <f>VLOOKUP($A20,'Return Data'!$B$7:$R$2843,10,0)</f>
        <v>11.881</v>
      </c>
      <c r="E20" s="66">
        <f t="shared" si="0"/>
        <v>22</v>
      </c>
      <c r="F20" s="65">
        <f>VLOOKUP($A20,'Return Data'!$B$7:$R$2843,11,0)</f>
        <v>18.564900000000002</v>
      </c>
      <c r="G20" s="66">
        <f t="shared" si="1"/>
        <v>24</v>
      </c>
      <c r="H20" s="65">
        <f>VLOOKUP($A20,'Return Data'!$B$7:$R$2843,12,0)</f>
        <v>32.333799999999997</v>
      </c>
      <c r="I20" s="66">
        <f t="shared" si="2"/>
        <v>27</v>
      </c>
      <c r="J20" s="65">
        <f>VLOOKUP($A20,'Return Data'!$B$7:$R$2843,13,0)</f>
        <v>53.191000000000003</v>
      </c>
      <c r="K20" s="66">
        <f t="shared" si="3"/>
        <v>28</v>
      </c>
      <c r="L20" s="65">
        <f>VLOOKUP($A20,'Return Data'!$B$7:$R$2843,17,0)</f>
        <v>24.622900000000001</v>
      </c>
      <c r="M20" s="66">
        <f t="shared" si="4"/>
        <v>26</v>
      </c>
      <c r="N20" s="65">
        <f>VLOOKUP($A20,'Return Data'!$B$7:$R$2843,14,0)</f>
        <v>11.975099999999999</v>
      </c>
      <c r="O20" s="66">
        <f t="shared" si="5"/>
        <v>27</v>
      </c>
      <c r="P20" s="65">
        <f>VLOOKUP($A20,'Return Data'!$B$7:$R$2843,15,0)</f>
        <v>11.997299999999999</v>
      </c>
      <c r="Q20" s="66">
        <f t="shared" si="7"/>
        <v>25</v>
      </c>
      <c r="R20" s="65">
        <f>VLOOKUP($A20,'Return Data'!$B$7:$R$2843,16,0)</f>
        <v>15.569100000000001</v>
      </c>
      <c r="S20" s="67">
        <f t="shared" si="6"/>
        <v>27</v>
      </c>
    </row>
    <row r="21" spans="1:19" x14ac:dyDescent="0.3">
      <c r="A21" s="63" t="s">
        <v>1266</v>
      </c>
      <c r="B21" s="64">
        <f>VLOOKUP($A21,'Return Data'!$B$7:$R$2843,3,0)</f>
        <v>44445</v>
      </c>
      <c r="C21" s="65">
        <f>VLOOKUP($A21,'Return Data'!$B$7:$R$2843,4,0)</f>
        <v>89.19</v>
      </c>
      <c r="D21" s="65">
        <f>VLOOKUP($A21,'Return Data'!$B$7:$R$2843,10,0)</f>
        <v>12.684799999999999</v>
      </c>
      <c r="E21" s="66">
        <f t="shared" si="0"/>
        <v>18</v>
      </c>
      <c r="F21" s="65">
        <f>VLOOKUP($A21,'Return Data'!$B$7:$R$2843,11,0)</f>
        <v>25.655100000000001</v>
      </c>
      <c r="G21" s="66">
        <f t="shared" si="1"/>
        <v>6</v>
      </c>
      <c r="H21" s="65">
        <f>VLOOKUP($A21,'Return Data'!$B$7:$R$2843,12,0)</f>
        <v>45.095199999999998</v>
      </c>
      <c r="I21" s="66">
        <f t="shared" si="2"/>
        <v>6</v>
      </c>
      <c r="J21" s="65">
        <f>VLOOKUP($A21,'Return Data'!$B$7:$R$2843,13,0)</f>
        <v>68.792599999999993</v>
      </c>
      <c r="K21" s="66">
        <f t="shared" si="3"/>
        <v>7</v>
      </c>
      <c r="L21" s="65">
        <f>VLOOKUP($A21,'Return Data'!$B$7:$R$2843,17,0)</f>
        <v>35.3294</v>
      </c>
      <c r="M21" s="66">
        <f t="shared" si="4"/>
        <v>7</v>
      </c>
      <c r="N21" s="65">
        <f>VLOOKUP($A21,'Return Data'!$B$7:$R$2843,14,0)</f>
        <v>17.4114</v>
      </c>
      <c r="O21" s="66">
        <f t="shared" si="5"/>
        <v>15</v>
      </c>
      <c r="P21" s="65">
        <f>VLOOKUP($A21,'Return Data'!$B$7:$R$2843,15,0)</f>
        <v>16.648399999999999</v>
      </c>
      <c r="Q21" s="66">
        <f t="shared" si="7"/>
        <v>8</v>
      </c>
      <c r="R21" s="65">
        <f>VLOOKUP($A21,'Return Data'!$B$7:$R$2843,16,0)</f>
        <v>20.389199999999999</v>
      </c>
      <c r="S21" s="67">
        <f t="shared" si="6"/>
        <v>5</v>
      </c>
    </row>
    <row r="22" spans="1:19" x14ac:dyDescent="0.3">
      <c r="A22" s="63" t="s">
        <v>1267</v>
      </c>
      <c r="B22" s="64">
        <f>VLOOKUP($A22,'Return Data'!$B$7:$R$2843,3,0)</f>
        <v>44445</v>
      </c>
      <c r="C22" s="65">
        <f>VLOOKUP($A22,'Return Data'!$B$7:$R$2843,4,0)</f>
        <v>15.233599999999999</v>
      </c>
      <c r="D22" s="65">
        <f>VLOOKUP($A22,'Return Data'!$B$7:$R$2843,10,0)</f>
        <v>3.0752999999999999</v>
      </c>
      <c r="E22" s="66">
        <f t="shared" si="0"/>
        <v>34</v>
      </c>
      <c r="F22" s="65">
        <f>VLOOKUP($A22,'Return Data'!$B$7:$R$2843,11,0)</f>
        <v>10.8987</v>
      </c>
      <c r="G22" s="66">
        <f t="shared" si="1"/>
        <v>34</v>
      </c>
      <c r="H22" s="65">
        <f>VLOOKUP($A22,'Return Data'!$B$7:$R$2843,12,0)</f>
        <v>32.596400000000003</v>
      </c>
      <c r="I22" s="66">
        <f t="shared" si="2"/>
        <v>26</v>
      </c>
      <c r="J22" s="65">
        <f>VLOOKUP($A22,'Return Data'!$B$7:$R$2843,13,0)</f>
        <v>55.275399999999998</v>
      </c>
      <c r="K22" s="66">
        <f t="shared" si="3"/>
        <v>26</v>
      </c>
      <c r="L22" s="65"/>
      <c r="M22" s="66"/>
      <c r="N22" s="65"/>
      <c r="O22" s="66"/>
      <c r="P22" s="65"/>
      <c r="Q22" s="66"/>
      <c r="R22" s="65">
        <f>VLOOKUP($A22,'Return Data'!$B$7:$R$2843,16,0)</f>
        <v>19.939399999999999</v>
      </c>
      <c r="S22" s="67">
        <f t="shared" si="6"/>
        <v>7</v>
      </c>
    </row>
    <row r="23" spans="1:19" x14ac:dyDescent="0.3">
      <c r="A23" s="63" t="s">
        <v>1801</v>
      </c>
      <c r="B23" s="64">
        <f>VLOOKUP($A23,'Return Data'!$B$7:$R$2843,3,0)</f>
        <v>44445</v>
      </c>
      <c r="C23" s="65">
        <f>VLOOKUP($A23,'Return Data'!$B$7:$R$2843,4,0)</f>
        <v>55.449100000000001</v>
      </c>
      <c r="D23" s="65">
        <f>VLOOKUP($A23,'Return Data'!$B$7:$R$2843,10,0)</f>
        <v>13.5519</v>
      </c>
      <c r="E23" s="66">
        <f t="shared" si="0"/>
        <v>14</v>
      </c>
      <c r="F23" s="65">
        <f>VLOOKUP($A23,'Return Data'!$B$7:$R$2843,11,0)</f>
        <v>19.197700000000001</v>
      </c>
      <c r="G23" s="66">
        <f t="shared" si="1"/>
        <v>22</v>
      </c>
      <c r="H23" s="65">
        <f>VLOOKUP($A23,'Return Data'!$B$7:$R$2843,12,0)</f>
        <v>37.097499999999997</v>
      </c>
      <c r="I23" s="66">
        <f t="shared" si="2"/>
        <v>20</v>
      </c>
      <c r="J23" s="65">
        <f>VLOOKUP($A23,'Return Data'!$B$7:$R$2843,13,0)</f>
        <v>62.194000000000003</v>
      </c>
      <c r="K23" s="66">
        <f t="shared" si="3"/>
        <v>16</v>
      </c>
      <c r="L23" s="65">
        <f>VLOOKUP($A23,'Return Data'!$B$7:$R$2843,17,0)</f>
        <v>28.878399999999999</v>
      </c>
      <c r="M23" s="66">
        <f t="shared" si="4"/>
        <v>19</v>
      </c>
      <c r="N23" s="65">
        <f>VLOOKUP($A23,'Return Data'!$B$7:$R$2843,14,0)</f>
        <v>17.571000000000002</v>
      </c>
      <c r="O23" s="66">
        <f t="shared" si="5"/>
        <v>13</v>
      </c>
      <c r="P23" s="65">
        <f>VLOOKUP($A23,'Return Data'!$B$7:$R$2843,15,0)</f>
        <v>16.482099999999999</v>
      </c>
      <c r="Q23" s="66">
        <f t="shared" si="7"/>
        <v>10</v>
      </c>
      <c r="R23" s="65">
        <f>VLOOKUP($A23,'Return Data'!$B$7:$R$2843,16,0)</f>
        <v>17.432700000000001</v>
      </c>
      <c r="S23" s="67">
        <f t="shared" si="6"/>
        <v>19</v>
      </c>
    </row>
    <row r="24" spans="1:19" x14ac:dyDescent="0.3">
      <c r="A24" s="63" t="s">
        <v>1809</v>
      </c>
      <c r="B24" s="64">
        <f>VLOOKUP($A24,'Return Data'!$B$7:$R$2843,3,0)</f>
        <v>44445</v>
      </c>
      <c r="C24" s="65">
        <f>VLOOKUP($A24,'Return Data'!$B$7:$R$2843,4,0)</f>
        <v>57.725000000000001</v>
      </c>
      <c r="D24" s="65">
        <f>VLOOKUP($A24,'Return Data'!$B$7:$R$2843,10,0)</f>
        <v>11.2342</v>
      </c>
      <c r="E24" s="66">
        <f t="shared" si="0"/>
        <v>25</v>
      </c>
      <c r="F24" s="65">
        <f>VLOOKUP($A24,'Return Data'!$B$7:$R$2843,11,0)</f>
        <v>15.709199999999999</v>
      </c>
      <c r="G24" s="66">
        <f t="shared" si="1"/>
        <v>30</v>
      </c>
      <c r="H24" s="65">
        <f>VLOOKUP($A24,'Return Data'!$B$7:$R$2843,12,0)</f>
        <v>31.927800000000001</v>
      </c>
      <c r="I24" s="66">
        <f t="shared" si="2"/>
        <v>29</v>
      </c>
      <c r="J24" s="65">
        <f>VLOOKUP($A24,'Return Data'!$B$7:$R$2843,13,0)</f>
        <v>54.456400000000002</v>
      </c>
      <c r="K24" s="66">
        <f t="shared" si="3"/>
        <v>27</v>
      </c>
      <c r="L24" s="65">
        <f>VLOOKUP($A24,'Return Data'!$B$7:$R$2843,17,0)</f>
        <v>26.582100000000001</v>
      </c>
      <c r="M24" s="66">
        <f t="shared" si="4"/>
        <v>25</v>
      </c>
      <c r="N24" s="65">
        <f>VLOOKUP($A24,'Return Data'!$B$7:$R$2843,14,0)</f>
        <v>16.1645</v>
      </c>
      <c r="O24" s="66">
        <f t="shared" si="5"/>
        <v>19</v>
      </c>
      <c r="P24" s="65">
        <f>VLOOKUP($A24,'Return Data'!$B$7:$R$2843,15,0)</f>
        <v>15.6309</v>
      </c>
      <c r="Q24" s="66">
        <f t="shared" si="7"/>
        <v>14</v>
      </c>
      <c r="R24" s="65">
        <f>VLOOKUP($A24,'Return Data'!$B$7:$R$2843,16,0)</f>
        <v>18.331600000000002</v>
      </c>
      <c r="S24" s="67">
        <f t="shared" si="6"/>
        <v>12</v>
      </c>
    </row>
    <row r="25" spans="1:19" x14ac:dyDescent="0.3">
      <c r="A25" s="63" t="s">
        <v>1823</v>
      </c>
      <c r="B25" s="64">
        <f>VLOOKUP($A25,'Return Data'!$B$7:$R$2843,3,0)</f>
        <v>44445</v>
      </c>
      <c r="C25" s="65">
        <f>VLOOKUP($A25,'Return Data'!$B$7:$R$2843,4,0)</f>
        <v>125.139</v>
      </c>
      <c r="D25" s="65">
        <f>VLOOKUP($A25,'Return Data'!$B$7:$R$2843,10,0)</f>
        <v>8.0955999999999992</v>
      </c>
      <c r="E25" s="66">
        <f t="shared" si="0"/>
        <v>32</v>
      </c>
      <c r="F25" s="65">
        <f>VLOOKUP($A25,'Return Data'!$B$7:$R$2843,11,0)</f>
        <v>16.267800000000001</v>
      </c>
      <c r="G25" s="66">
        <f t="shared" si="1"/>
        <v>29</v>
      </c>
      <c r="H25" s="65">
        <f>VLOOKUP($A25,'Return Data'!$B$7:$R$2843,12,0)</f>
        <v>30.726199999999999</v>
      </c>
      <c r="I25" s="66">
        <f t="shared" si="2"/>
        <v>30</v>
      </c>
      <c r="J25" s="65">
        <f>VLOOKUP($A25,'Return Data'!$B$7:$R$2843,13,0)</f>
        <v>47.326300000000003</v>
      </c>
      <c r="K25" s="66">
        <f t="shared" si="3"/>
        <v>30</v>
      </c>
      <c r="L25" s="65">
        <f>VLOOKUP($A25,'Return Data'!$B$7:$R$2843,17,0)</f>
        <v>24.3962</v>
      </c>
      <c r="M25" s="66">
        <f t="shared" si="4"/>
        <v>27</v>
      </c>
      <c r="N25" s="65">
        <f>VLOOKUP($A25,'Return Data'!$B$7:$R$2843,14,0)</f>
        <v>12.664999999999999</v>
      </c>
      <c r="O25" s="66">
        <f t="shared" si="5"/>
        <v>26</v>
      </c>
      <c r="P25" s="65">
        <f>VLOOKUP($A25,'Return Data'!$B$7:$R$2843,15,0)</f>
        <v>12.375</v>
      </c>
      <c r="Q25" s="66">
        <f t="shared" si="7"/>
        <v>24</v>
      </c>
      <c r="R25" s="65">
        <f>VLOOKUP($A25,'Return Data'!$B$7:$R$2843,16,0)</f>
        <v>14.6968</v>
      </c>
      <c r="S25" s="67">
        <f t="shared" si="6"/>
        <v>30</v>
      </c>
    </row>
    <row r="26" spans="1:19" x14ac:dyDescent="0.3">
      <c r="A26" s="63" t="s">
        <v>1826</v>
      </c>
      <c r="B26" s="64">
        <f>VLOOKUP($A26,'Return Data'!$B$7:$R$2843,3,0)</f>
        <v>44445</v>
      </c>
      <c r="C26" s="65">
        <f>VLOOKUP($A26,'Return Data'!$B$7:$R$2843,4,0)</f>
        <v>71.309200000000004</v>
      </c>
      <c r="D26" s="65">
        <f>VLOOKUP($A26,'Return Data'!$B$7:$R$2843,10,0)</f>
        <v>11.2925</v>
      </c>
      <c r="E26" s="66">
        <f t="shared" si="0"/>
        <v>24</v>
      </c>
      <c r="F26" s="65">
        <f>VLOOKUP($A26,'Return Data'!$B$7:$R$2843,11,0)</f>
        <v>16.758299999999998</v>
      </c>
      <c r="G26" s="66">
        <f t="shared" si="1"/>
        <v>28</v>
      </c>
      <c r="H26" s="65">
        <f>VLOOKUP($A26,'Return Data'!$B$7:$R$2843,12,0)</f>
        <v>26.579699999999999</v>
      </c>
      <c r="I26" s="66">
        <f t="shared" si="2"/>
        <v>33</v>
      </c>
      <c r="J26" s="65">
        <f>VLOOKUP($A26,'Return Data'!$B$7:$R$2843,13,0)</f>
        <v>45.232300000000002</v>
      </c>
      <c r="K26" s="66">
        <f t="shared" si="3"/>
        <v>32</v>
      </c>
      <c r="L26" s="65">
        <f>VLOOKUP($A26,'Return Data'!$B$7:$R$2843,17,0)</f>
        <v>21.688700000000001</v>
      </c>
      <c r="M26" s="66">
        <f t="shared" si="4"/>
        <v>31</v>
      </c>
      <c r="N26" s="65">
        <f>VLOOKUP($A26,'Return Data'!$B$7:$R$2843,14,0)</f>
        <v>13.3728</v>
      </c>
      <c r="O26" s="66">
        <f t="shared" si="5"/>
        <v>24</v>
      </c>
      <c r="P26" s="65">
        <f>VLOOKUP($A26,'Return Data'!$B$7:$R$2843,15,0)</f>
        <v>11.196199999999999</v>
      </c>
      <c r="Q26" s="66">
        <f t="shared" si="7"/>
        <v>26</v>
      </c>
      <c r="R26" s="65">
        <f>VLOOKUP($A26,'Return Data'!$B$7:$R$2843,16,0)</f>
        <v>11.607799999999999</v>
      </c>
      <c r="S26" s="67">
        <f t="shared" si="6"/>
        <v>33</v>
      </c>
    </row>
    <row r="27" spans="1:19" x14ac:dyDescent="0.3">
      <c r="A27" s="63" t="s">
        <v>1269</v>
      </c>
      <c r="B27" s="64">
        <f>VLOOKUP($A27,'Return Data'!$B$7:$R$2843,3,0)</f>
        <v>44445</v>
      </c>
      <c r="C27" s="65">
        <f>VLOOKUP($A27,'Return Data'!$B$7:$R$2843,4,0)</f>
        <v>21.673500000000001</v>
      </c>
      <c r="D27" s="65">
        <f>VLOOKUP($A27,'Return Data'!$B$7:$R$2843,10,0)</f>
        <v>14.1846</v>
      </c>
      <c r="E27" s="66">
        <f t="shared" si="0"/>
        <v>12</v>
      </c>
      <c r="F27" s="65">
        <f>VLOOKUP($A27,'Return Data'!$B$7:$R$2843,11,0)</f>
        <v>28.977499999999999</v>
      </c>
      <c r="G27" s="66">
        <f t="shared" si="1"/>
        <v>4</v>
      </c>
      <c r="H27" s="65">
        <f>VLOOKUP($A27,'Return Data'!$B$7:$R$2843,12,0)</f>
        <v>53.435299999999998</v>
      </c>
      <c r="I27" s="66">
        <f t="shared" si="2"/>
        <v>2</v>
      </c>
      <c r="J27" s="65">
        <f>VLOOKUP($A27,'Return Data'!$B$7:$R$2843,13,0)</f>
        <v>76.887500000000003</v>
      </c>
      <c r="K27" s="66">
        <f t="shared" si="3"/>
        <v>3</v>
      </c>
      <c r="L27" s="65">
        <f>VLOOKUP($A27,'Return Data'!$B$7:$R$2843,17,0)</f>
        <v>41.021099999999997</v>
      </c>
      <c r="M27" s="66">
        <f t="shared" si="4"/>
        <v>3</v>
      </c>
      <c r="N27" s="65">
        <f>VLOOKUP($A27,'Return Data'!$B$7:$R$2843,14,0)</f>
        <v>23.967600000000001</v>
      </c>
      <c r="O27" s="66">
        <f t="shared" si="5"/>
        <v>4</v>
      </c>
      <c r="P27" s="65"/>
      <c r="Q27" s="66"/>
      <c r="R27" s="65">
        <f>VLOOKUP($A27,'Return Data'!$B$7:$R$2843,16,0)</f>
        <v>19.578499999999998</v>
      </c>
      <c r="S27" s="67">
        <f t="shared" si="6"/>
        <v>8</v>
      </c>
    </row>
    <row r="28" spans="1:19" x14ac:dyDescent="0.3">
      <c r="A28" s="63" t="s">
        <v>1819</v>
      </c>
      <c r="B28" s="64">
        <f>VLOOKUP($A28,'Return Data'!$B$7:$R$2843,3,0)</f>
        <v>44445</v>
      </c>
      <c r="C28" s="65">
        <f>VLOOKUP($A28,'Return Data'!$B$7:$R$2843,4,0)</f>
        <v>38.881799999999998</v>
      </c>
      <c r="D28" s="65">
        <f>VLOOKUP($A28,'Return Data'!$B$7:$R$2843,10,0)</f>
        <v>10.576499999999999</v>
      </c>
      <c r="E28" s="66">
        <f t="shared" si="0"/>
        <v>29</v>
      </c>
      <c r="F28" s="65">
        <f>VLOOKUP($A28,'Return Data'!$B$7:$R$2843,11,0)</f>
        <v>13.1469</v>
      </c>
      <c r="G28" s="66">
        <f t="shared" si="1"/>
        <v>33</v>
      </c>
      <c r="H28" s="65">
        <f>VLOOKUP($A28,'Return Data'!$B$7:$R$2843,12,0)</f>
        <v>27.8569</v>
      </c>
      <c r="I28" s="66">
        <f t="shared" si="2"/>
        <v>32</v>
      </c>
      <c r="J28" s="65">
        <f>VLOOKUP($A28,'Return Data'!$B$7:$R$2843,13,0)</f>
        <v>44.8187</v>
      </c>
      <c r="K28" s="66">
        <f t="shared" si="3"/>
        <v>33</v>
      </c>
      <c r="L28" s="65">
        <f>VLOOKUP($A28,'Return Data'!$B$7:$R$2843,17,0)</f>
        <v>21.749700000000001</v>
      </c>
      <c r="M28" s="66">
        <f t="shared" si="4"/>
        <v>30</v>
      </c>
      <c r="N28" s="65">
        <f>VLOOKUP($A28,'Return Data'!$B$7:$R$2843,14,0)</f>
        <v>11.641500000000001</v>
      </c>
      <c r="O28" s="66">
        <f t="shared" si="5"/>
        <v>28</v>
      </c>
      <c r="P28" s="65">
        <f>VLOOKUP($A28,'Return Data'!$B$7:$R$2843,15,0)</f>
        <v>13.342000000000001</v>
      </c>
      <c r="Q28" s="66">
        <f t="shared" si="7"/>
        <v>22</v>
      </c>
      <c r="R28" s="65">
        <f>VLOOKUP($A28,'Return Data'!$B$7:$R$2843,16,0)</f>
        <v>20.248799999999999</v>
      </c>
      <c r="S28" s="67">
        <f t="shared" si="6"/>
        <v>6</v>
      </c>
    </row>
    <row r="29" spans="1:19" x14ac:dyDescent="0.3">
      <c r="A29" s="63" t="s">
        <v>2015</v>
      </c>
      <c r="B29" s="64">
        <f>VLOOKUP($A29,'Return Data'!$B$7:$R$2843,3,0)</f>
        <v>44445</v>
      </c>
      <c r="C29" s="65">
        <f>VLOOKUP($A29,'Return Data'!$B$7:$R$2843,4,0)</f>
        <v>16.7272</v>
      </c>
      <c r="D29" s="65">
        <f>VLOOKUP($A29,'Return Data'!$B$7:$R$2843,10,0)</f>
        <v>12.6638</v>
      </c>
      <c r="E29" s="66">
        <f t="shared" si="0"/>
        <v>19</v>
      </c>
      <c r="F29" s="65">
        <f>VLOOKUP($A29,'Return Data'!$B$7:$R$2843,11,0)</f>
        <v>20.357800000000001</v>
      </c>
      <c r="G29" s="66">
        <f t="shared" si="1"/>
        <v>17</v>
      </c>
      <c r="H29" s="65">
        <f>VLOOKUP($A29,'Return Data'!$B$7:$R$2843,12,0)</f>
        <v>36.980200000000004</v>
      </c>
      <c r="I29" s="66">
        <f t="shared" si="2"/>
        <v>21</v>
      </c>
      <c r="J29" s="65">
        <f>VLOOKUP($A29,'Return Data'!$B$7:$R$2843,13,0)</f>
        <v>56.101399999999998</v>
      </c>
      <c r="K29" s="66">
        <f t="shared" si="3"/>
        <v>25</v>
      </c>
      <c r="L29" s="65">
        <f>VLOOKUP($A29,'Return Data'!$B$7:$R$2843,17,0)</f>
        <v>27.299600000000002</v>
      </c>
      <c r="M29" s="66">
        <f t="shared" si="4"/>
        <v>22</v>
      </c>
      <c r="N29" s="65"/>
      <c r="O29" s="66"/>
      <c r="P29" s="65"/>
      <c r="Q29" s="66"/>
      <c r="R29" s="65">
        <f>VLOOKUP($A29,'Return Data'!$B$7:$R$2843,16,0)</f>
        <v>17.653700000000001</v>
      </c>
      <c r="S29" s="67">
        <f t="shared" si="6"/>
        <v>17</v>
      </c>
    </row>
    <row r="30" spans="1:19" x14ac:dyDescent="0.3">
      <c r="A30" s="63" t="s">
        <v>1272</v>
      </c>
      <c r="B30" s="64">
        <f>VLOOKUP($A30,'Return Data'!$B$7:$R$2843,3,0)</f>
        <v>44445</v>
      </c>
      <c r="C30" s="65">
        <f>VLOOKUP($A30,'Return Data'!$B$7:$R$2843,4,0)</f>
        <v>149.43090000000001</v>
      </c>
      <c r="D30" s="65">
        <f>VLOOKUP($A30,'Return Data'!$B$7:$R$2843,10,0)</f>
        <v>14.613200000000001</v>
      </c>
      <c r="E30" s="66">
        <f t="shared" si="0"/>
        <v>9</v>
      </c>
      <c r="F30" s="65">
        <f>VLOOKUP($A30,'Return Data'!$B$7:$R$2843,11,0)</f>
        <v>19.938500000000001</v>
      </c>
      <c r="G30" s="66">
        <f t="shared" si="1"/>
        <v>20</v>
      </c>
      <c r="H30" s="65">
        <f>VLOOKUP($A30,'Return Data'!$B$7:$R$2843,12,0)</f>
        <v>49.691800000000001</v>
      </c>
      <c r="I30" s="66">
        <f t="shared" si="2"/>
        <v>3</v>
      </c>
      <c r="J30" s="65">
        <f>VLOOKUP($A30,'Return Data'!$B$7:$R$2843,13,0)</f>
        <v>71.676000000000002</v>
      </c>
      <c r="K30" s="66">
        <f t="shared" si="3"/>
        <v>4</v>
      </c>
      <c r="L30" s="65">
        <f>VLOOKUP($A30,'Return Data'!$B$7:$R$2843,17,0)</f>
        <v>27.1922</v>
      </c>
      <c r="M30" s="66">
        <f t="shared" si="4"/>
        <v>24</v>
      </c>
      <c r="N30" s="65">
        <f>VLOOKUP($A30,'Return Data'!$B$7:$R$2843,14,0)</f>
        <v>14.173999999999999</v>
      </c>
      <c r="O30" s="66">
        <f t="shared" si="5"/>
        <v>22</v>
      </c>
      <c r="P30" s="65">
        <f>VLOOKUP($A30,'Return Data'!$B$7:$R$2843,15,0)</f>
        <v>13.3857</v>
      </c>
      <c r="Q30" s="66">
        <f t="shared" si="7"/>
        <v>21</v>
      </c>
      <c r="R30" s="65">
        <f>VLOOKUP($A30,'Return Data'!$B$7:$R$2843,16,0)</f>
        <v>14.9123</v>
      </c>
      <c r="S30" s="67">
        <f t="shared" si="6"/>
        <v>29</v>
      </c>
    </row>
    <row r="31" spans="1:19" x14ac:dyDescent="0.3">
      <c r="A31" s="63" t="s">
        <v>1781</v>
      </c>
      <c r="B31" s="64">
        <f>VLOOKUP($A31,'Return Data'!$B$7:$R$2843,3,0)</f>
        <v>44445</v>
      </c>
      <c r="C31" s="65">
        <f>VLOOKUP($A31,'Return Data'!$B$7:$R$2843,4,0)</f>
        <v>51.182499999999997</v>
      </c>
      <c r="D31" s="65">
        <f>VLOOKUP($A31,'Return Data'!$B$7:$R$2843,10,0)</f>
        <v>17.446300000000001</v>
      </c>
      <c r="E31" s="66">
        <f t="shared" si="0"/>
        <v>1</v>
      </c>
      <c r="F31" s="65">
        <f>VLOOKUP($A31,'Return Data'!$B$7:$R$2843,11,0)</f>
        <v>30.678899999999999</v>
      </c>
      <c r="G31" s="66">
        <f t="shared" si="1"/>
        <v>3</v>
      </c>
      <c r="H31" s="65">
        <f>VLOOKUP($A31,'Return Data'!$B$7:$R$2843,12,0)</f>
        <v>42.365000000000002</v>
      </c>
      <c r="I31" s="66">
        <f t="shared" si="2"/>
        <v>10</v>
      </c>
      <c r="J31" s="65">
        <f>VLOOKUP($A31,'Return Data'!$B$7:$R$2843,13,0)</f>
        <v>59.0625</v>
      </c>
      <c r="K31" s="66">
        <f t="shared" si="3"/>
        <v>23</v>
      </c>
      <c r="L31" s="65">
        <f>VLOOKUP($A31,'Return Data'!$B$7:$R$2843,17,0)</f>
        <v>40.962299999999999</v>
      </c>
      <c r="M31" s="66">
        <f t="shared" si="4"/>
        <v>4</v>
      </c>
      <c r="N31" s="65">
        <f>VLOOKUP($A31,'Return Data'!$B$7:$R$2843,14,0)</f>
        <v>25.1709</v>
      </c>
      <c r="O31" s="66">
        <f t="shared" si="5"/>
        <v>3</v>
      </c>
      <c r="P31" s="65">
        <f>VLOOKUP($A31,'Return Data'!$B$7:$R$2843,15,0)</f>
        <v>22.014099999999999</v>
      </c>
      <c r="Q31" s="66">
        <f t="shared" si="7"/>
        <v>2</v>
      </c>
      <c r="R31" s="65">
        <f>VLOOKUP($A31,'Return Data'!$B$7:$R$2843,16,0)</f>
        <v>21.793500000000002</v>
      </c>
      <c r="S31" s="67">
        <f t="shared" si="6"/>
        <v>3</v>
      </c>
    </row>
    <row r="32" spans="1:19" x14ac:dyDescent="0.3">
      <c r="A32" s="63" t="s">
        <v>1810</v>
      </c>
      <c r="B32" s="64">
        <f>VLOOKUP($A32,'Return Data'!$B$7:$R$2843,3,0)</f>
        <v>44445</v>
      </c>
      <c r="C32" s="65">
        <f>VLOOKUP($A32,'Return Data'!$B$7:$R$2843,4,0)</f>
        <v>29.16</v>
      </c>
      <c r="D32" s="65">
        <f>VLOOKUP($A32,'Return Data'!$B$7:$R$2843,10,0)</f>
        <v>15.8062</v>
      </c>
      <c r="E32" s="66">
        <f t="shared" si="0"/>
        <v>8</v>
      </c>
      <c r="F32" s="65">
        <f>VLOOKUP($A32,'Return Data'!$B$7:$R$2843,11,0)</f>
        <v>30.7623</v>
      </c>
      <c r="G32" s="66">
        <f t="shared" si="1"/>
        <v>2</v>
      </c>
      <c r="H32" s="65">
        <f>VLOOKUP($A32,'Return Data'!$B$7:$R$2843,12,0)</f>
        <v>48.775500000000001</v>
      </c>
      <c r="I32" s="66">
        <f t="shared" si="2"/>
        <v>4</v>
      </c>
      <c r="J32" s="65">
        <f>VLOOKUP($A32,'Return Data'!$B$7:$R$2843,13,0)</f>
        <v>78.022000000000006</v>
      </c>
      <c r="K32" s="66">
        <f t="shared" si="3"/>
        <v>2</v>
      </c>
      <c r="L32" s="65">
        <f>VLOOKUP($A32,'Return Data'!$B$7:$R$2843,17,0)</f>
        <v>48.213500000000003</v>
      </c>
      <c r="M32" s="66">
        <f t="shared" si="4"/>
        <v>2</v>
      </c>
      <c r="N32" s="65">
        <f>VLOOKUP($A32,'Return Data'!$B$7:$R$2843,14,0)</f>
        <v>27.588999999999999</v>
      </c>
      <c r="O32" s="66">
        <f t="shared" si="5"/>
        <v>2</v>
      </c>
      <c r="P32" s="65">
        <f>VLOOKUP($A32,'Return Data'!$B$7:$R$2843,15,0)</f>
        <v>20.6936</v>
      </c>
      <c r="Q32" s="66">
        <f t="shared" si="7"/>
        <v>3</v>
      </c>
      <c r="R32" s="65">
        <f>VLOOKUP($A32,'Return Data'!$B$7:$R$2843,16,0)</f>
        <v>17.852900000000002</v>
      </c>
      <c r="S32" s="67">
        <f t="shared" si="6"/>
        <v>16</v>
      </c>
    </row>
    <row r="33" spans="1:19" x14ac:dyDescent="0.3">
      <c r="A33" s="63" t="s">
        <v>1274</v>
      </c>
      <c r="B33" s="64">
        <f>VLOOKUP($A33,'Return Data'!$B$7:$R$2843,3,0)</f>
        <v>44445</v>
      </c>
      <c r="C33" s="65">
        <f>VLOOKUP($A33,'Return Data'!$B$7:$R$2843,4,0)</f>
        <v>244.06</v>
      </c>
      <c r="D33" s="65">
        <f>VLOOKUP($A33,'Return Data'!$B$7:$R$2843,10,0)</f>
        <v>16.235700000000001</v>
      </c>
      <c r="E33" s="66">
        <f t="shared" si="0"/>
        <v>4</v>
      </c>
      <c r="F33" s="65">
        <f>VLOOKUP($A33,'Return Data'!$B$7:$R$2843,11,0)</f>
        <v>26.823899999999998</v>
      </c>
      <c r="G33" s="66">
        <f t="shared" si="1"/>
        <v>5</v>
      </c>
      <c r="H33" s="65">
        <f>VLOOKUP($A33,'Return Data'!$B$7:$R$2843,12,0)</f>
        <v>46.371600000000001</v>
      </c>
      <c r="I33" s="66">
        <f t="shared" si="2"/>
        <v>5</v>
      </c>
      <c r="J33" s="65">
        <f>VLOOKUP($A33,'Return Data'!$B$7:$R$2843,13,0)</f>
        <v>68.282399999999996</v>
      </c>
      <c r="K33" s="66">
        <f t="shared" si="3"/>
        <v>8</v>
      </c>
      <c r="L33" s="65">
        <f>VLOOKUP($A33,'Return Data'!$B$7:$R$2843,17,0)</f>
        <v>33.525700000000001</v>
      </c>
      <c r="M33" s="66">
        <f t="shared" si="4"/>
        <v>11</v>
      </c>
      <c r="N33" s="65">
        <f>VLOOKUP($A33,'Return Data'!$B$7:$R$2843,14,0)</f>
        <v>16.6386</v>
      </c>
      <c r="O33" s="66">
        <f t="shared" si="5"/>
        <v>18</v>
      </c>
      <c r="P33" s="65">
        <f>VLOOKUP($A33,'Return Data'!$B$7:$R$2843,15,0)</f>
        <v>16.580100000000002</v>
      </c>
      <c r="Q33" s="66">
        <f t="shared" si="7"/>
        <v>9</v>
      </c>
      <c r="R33" s="65">
        <f>VLOOKUP($A33,'Return Data'!$B$7:$R$2843,16,0)</f>
        <v>17.943999999999999</v>
      </c>
      <c r="S33" s="67">
        <f t="shared" si="6"/>
        <v>15</v>
      </c>
    </row>
    <row r="34" spans="1:19" x14ac:dyDescent="0.3">
      <c r="A34" s="63" t="s">
        <v>1276</v>
      </c>
      <c r="B34" s="64">
        <f>VLOOKUP($A34,'Return Data'!$B$7:$R$2843,3,0)</f>
        <v>44445</v>
      </c>
      <c r="C34" s="65">
        <f>VLOOKUP($A34,'Return Data'!$B$7:$R$2843,4,0)</f>
        <v>413.0095</v>
      </c>
      <c r="D34" s="65">
        <f>VLOOKUP($A34,'Return Data'!$B$7:$R$2843,10,0)</f>
        <v>11.8506</v>
      </c>
      <c r="E34" s="66">
        <f t="shared" si="0"/>
        <v>23</v>
      </c>
      <c r="F34" s="65">
        <f>VLOOKUP($A34,'Return Data'!$B$7:$R$2843,11,0)</f>
        <v>37.445399999999999</v>
      </c>
      <c r="G34" s="66">
        <f t="shared" si="1"/>
        <v>1</v>
      </c>
      <c r="H34" s="65">
        <f>VLOOKUP($A34,'Return Data'!$B$7:$R$2843,12,0)</f>
        <v>61.777000000000001</v>
      </c>
      <c r="I34" s="66">
        <f t="shared" si="2"/>
        <v>1</v>
      </c>
      <c r="J34" s="65">
        <f>VLOOKUP($A34,'Return Data'!$B$7:$R$2843,13,0)</f>
        <v>87.697500000000005</v>
      </c>
      <c r="K34" s="66">
        <f t="shared" si="3"/>
        <v>1</v>
      </c>
      <c r="L34" s="65">
        <f>VLOOKUP($A34,'Return Data'!$B$7:$R$2843,17,0)</f>
        <v>54.909700000000001</v>
      </c>
      <c r="M34" s="66">
        <f t="shared" si="4"/>
        <v>1</v>
      </c>
      <c r="N34" s="65">
        <f>VLOOKUP($A34,'Return Data'!$B$7:$R$2843,14,0)</f>
        <v>29.717099999999999</v>
      </c>
      <c r="O34" s="66">
        <f t="shared" si="5"/>
        <v>1</v>
      </c>
      <c r="P34" s="65">
        <f>VLOOKUP($A34,'Return Data'!$B$7:$R$2843,15,0)</f>
        <v>23.859400000000001</v>
      </c>
      <c r="Q34" s="66">
        <f t="shared" si="7"/>
        <v>1</v>
      </c>
      <c r="R34" s="65">
        <f>VLOOKUP($A34,'Return Data'!$B$7:$R$2843,16,0)</f>
        <v>21.958500000000001</v>
      </c>
      <c r="S34" s="67">
        <f t="shared" si="6"/>
        <v>2</v>
      </c>
    </row>
    <row r="35" spans="1:19" x14ac:dyDescent="0.3">
      <c r="A35" s="63" t="s">
        <v>1812</v>
      </c>
      <c r="B35" s="64">
        <f>VLOOKUP($A35,'Return Data'!$B$7:$R$2843,3,0)</f>
        <v>44445</v>
      </c>
      <c r="C35" s="65">
        <f>VLOOKUP($A35,'Return Data'!$B$7:$R$2843,4,0)</f>
        <v>81.085999999999999</v>
      </c>
      <c r="D35" s="65">
        <f>VLOOKUP($A35,'Return Data'!$B$7:$R$2843,10,0)</f>
        <v>10.6028</v>
      </c>
      <c r="E35" s="66">
        <f t="shared" si="0"/>
        <v>28</v>
      </c>
      <c r="F35" s="65">
        <f>VLOOKUP($A35,'Return Data'!$B$7:$R$2843,11,0)</f>
        <v>17.764099999999999</v>
      </c>
      <c r="G35" s="66">
        <f t="shared" si="1"/>
        <v>25</v>
      </c>
      <c r="H35" s="65">
        <f>VLOOKUP($A35,'Return Data'!$B$7:$R$2843,12,0)</f>
        <v>34.798900000000003</v>
      </c>
      <c r="I35" s="66">
        <f t="shared" si="2"/>
        <v>25</v>
      </c>
      <c r="J35" s="65">
        <f>VLOOKUP($A35,'Return Data'!$B$7:$R$2843,13,0)</f>
        <v>60.333300000000001</v>
      </c>
      <c r="K35" s="66">
        <f t="shared" si="3"/>
        <v>19</v>
      </c>
      <c r="L35" s="65">
        <f>VLOOKUP($A35,'Return Data'!$B$7:$R$2843,17,0)</f>
        <v>27.199000000000002</v>
      </c>
      <c r="M35" s="66">
        <f t="shared" si="4"/>
        <v>23</v>
      </c>
      <c r="N35" s="65">
        <f>VLOOKUP($A35,'Return Data'!$B$7:$R$2843,14,0)</f>
        <v>16.727</v>
      </c>
      <c r="O35" s="66">
        <f t="shared" si="5"/>
        <v>17</v>
      </c>
      <c r="P35" s="65">
        <f>VLOOKUP($A35,'Return Data'!$B$7:$R$2843,15,0)</f>
        <v>15.5457</v>
      </c>
      <c r="Q35" s="66">
        <f t="shared" si="7"/>
        <v>15</v>
      </c>
      <c r="R35" s="65">
        <f>VLOOKUP($A35,'Return Data'!$B$7:$R$2843,16,0)</f>
        <v>18.1892</v>
      </c>
      <c r="S35" s="67">
        <f t="shared" si="6"/>
        <v>14</v>
      </c>
    </row>
    <row r="36" spans="1:19" x14ac:dyDescent="0.3">
      <c r="A36" s="63" t="s">
        <v>1814</v>
      </c>
      <c r="B36" s="64">
        <f>VLOOKUP($A36,'Return Data'!$B$7:$R$2843,3,0)</f>
        <v>44445</v>
      </c>
      <c r="C36" s="65">
        <f>VLOOKUP($A36,'Return Data'!$B$7:$R$2843,4,0)</f>
        <v>15.3177</v>
      </c>
      <c r="D36" s="65">
        <f>VLOOKUP($A36,'Return Data'!$B$7:$R$2843,10,0)</f>
        <v>10.856400000000001</v>
      </c>
      <c r="E36" s="66">
        <f t="shared" si="0"/>
        <v>27</v>
      </c>
      <c r="F36" s="65">
        <f>VLOOKUP($A36,'Return Data'!$B$7:$R$2843,11,0)</f>
        <v>15.511100000000001</v>
      </c>
      <c r="G36" s="66">
        <f t="shared" si="1"/>
        <v>31</v>
      </c>
      <c r="H36" s="65">
        <f>VLOOKUP($A36,'Return Data'!$B$7:$R$2843,12,0)</f>
        <v>26.530899999999999</v>
      </c>
      <c r="I36" s="66">
        <f t="shared" si="2"/>
        <v>34</v>
      </c>
      <c r="J36" s="65">
        <f>VLOOKUP($A36,'Return Data'!$B$7:$R$2843,13,0)</f>
        <v>43.557200000000002</v>
      </c>
      <c r="K36" s="66">
        <f t="shared" si="3"/>
        <v>34</v>
      </c>
      <c r="L36" s="65">
        <f>VLOOKUP($A36,'Return Data'!$B$7:$R$2843,17,0)</f>
        <v>23.351600000000001</v>
      </c>
      <c r="M36" s="66">
        <f t="shared" si="4"/>
        <v>28</v>
      </c>
      <c r="N36" s="65"/>
      <c r="O36" s="66"/>
      <c r="P36" s="65"/>
      <c r="Q36" s="66"/>
      <c r="R36" s="65">
        <f>VLOOKUP($A36,'Return Data'!$B$7:$R$2843,16,0)</f>
        <v>15.594799999999999</v>
      </c>
      <c r="S36" s="67">
        <f t="shared" si="6"/>
        <v>25</v>
      </c>
    </row>
    <row r="37" spans="1:19" x14ac:dyDescent="0.3">
      <c r="A37" s="63" t="s">
        <v>1277</v>
      </c>
      <c r="B37" s="64">
        <f>VLOOKUP($A37,'Return Data'!$B$7:$R$2843,3,0)</f>
        <v>44445</v>
      </c>
      <c r="C37" s="65">
        <f>VLOOKUP($A37,'Return Data'!$B$7:$R$2843,4,0)</f>
        <v>16.775099999999998</v>
      </c>
      <c r="D37" s="65">
        <f>VLOOKUP($A37,'Return Data'!$B$7:$R$2843,10,0)</f>
        <v>12.7761</v>
      </c>
      <c r="E37" s="66">
        <f t="shared" si="0"/>
        <v>17</v>
      </c>
      <c r="F37" s="65">
        <f>VLOOKUP($A37,'Return Data'!$B$7:$R$2843,11,0)</f>
        <v>20.886800000000001</v>
      </c>
      <c r="G37" s="66">
        <f t="shared" si="1"/>
        <v>16</v>
      </c>
      <c r="H37" s="65">
        <f>VLOOKUP($A37,'Return Data'!$B$7:$R$2843,12,0)</f>
        <v>40.884399999999999</v>
      </c>
      <c r="I37" s="66">
        <f t="shared" si="2"/>
        <v>11</v>
      </c>
      <c r="J37" s="65">
        <f>VLOOKUP($A37,'Return Data'!$B$7:$R$2843,13,0)</f>
        <v>62.299399999999999</v>
      </c>
      <c r="K37" s="66">
        <f t="shared" si="3"/>
        <v>14</v>
      </c>
      <c r="L37" s="65"/>
      <c r="M37" s="66"/>
      <c r="N37" s="65"/>
      <c r="O37" s="66"/>
      <c r="P37" s="65"/>
      <c r="Q37" s="66"/>
      <c r="R37" s="65">
        <f>VLOOKUP($A37,'Return Data'!$B$7:$R$2843,16,0)</f>
        <v>29.472899999999999</v>
      </c>
      <c r="S37" s="67">
        <f t="shared" si="6"/>
        <v>1</v>
      </c>
    </row>
    <row r="38" spans="1:19" x14ac:dyDescent="0.3">
      <c r="A38" s="102" t="s">
        <v>1792</v>
      </c>
      <c r="B38" s="64">
        <f>VLOOKUP($A38,'Return Data'!$B$7:$R$2843,3,0)</f>
        <v>44445</v>
      </c>
      <c r="C38" s="65">
        <f>VLOOKUP($A38,'Return Data'!$B$7:$R$2843,4,0)</f>
        <v>16.883099999999999</v>
      </c>
      <c r="D38" s="65">
        <f>VLOOKUP($A38,'Return Data'!$B$7:$R$2843,10,0)</f>
        <v>12.429600000000001</v>
      </c>
      <c r="E38" s="66">
        <f t="shared" si="0"/>
        <v>21</v>
      </c>
      <c r="F38" s="65">
        <f>VLOOKUP($A38,'Return Data'!$B$7:$R$2843,11,0)</f>
        <v>18.846499999999999</v>
      </c>
      <c r="G38" s="66">
        <f t="shared" si="1"/>
        <v>23</v>
      </c>
      <c r="H38" s="65">
        <f>VLOOKUP($A38,'Return Data'!$B$7:$R$2843,12,0)</f>
        <v>31.983799999999999</v>
      </c>
      <c r="I38" s="66">
        <f t="shared" si="2"/>
        <v>28</v>
      </c>
      <c r="J38" s="65">
        <f>VLOOKUP($A38,'Return Data'!$B$7:$R$2843,13,0)</f>
        <v>50.002699999999997</v>
      </c>
      <c r="K38" s="66">
        <f t="shared" si="3"/>
        <v>29</v>
      </c>
      <c r="L38" s="65">
        <f>VLOOKUP($A38,'Return Data'!$B$7:$R$2843,17,0)</f>
        <v>28.7789</v>
      </c>
      <c r="M38" s="66">
        <f t="shared" si="4"/>
        <v>20</v>
      </c>
      <c r="N38" s="65"/>
      <c r="O38" s="66"/>
      <c r="P38" s="65"/>
      <c r="Q38" s="66"/>
      <c r="R38" s="65">
        <f>VLOOKUP($A38,'Return Data'!$B$7:$R$2843,16,0)</f>
        <v>19.055199999999999</v>
      </c>
      <c r="S38" s="67">
        <f t="shared" si="6"/>
        <v>10</v>
      </c>
    </row>
    <row r="39" spans="1:19" x14ac:dyDescent="0.3">
      <c r="A39" s="63" t="s">
        <v>1816</v>
      </c>
      <c r="B39" s="64">
        <f>VLOOKUP($A39,'Return Data'!$B$7:$R$2843,3,0)</f>
        <v>44445</v>
      </c>
      <c r="C39" s="65">
        <f>VLOOKUP($A39,'Return Data'!$B$7:$R$2843,4,0)</f>
        <v>153.69999999999999</v>
      </c>
      <c r="D39" s="65">
        <f>VLOOKUP($A39,'Return Data'!$B$7:$R$2843,10,0)</f>
        <v>9.3328000000000007</v>
      </c>
      <c r="E39" s="66">
        <f t="shared" si="0"/>
        <v>31</v>
      </c>
      <c r="F39" s="65">
        <f>VLOOKUP($A39,'Return Data'!$B$7:$R$2843,11,0)</f>
        <v>16.899899999999999</v>
      </c>
      <c r="G39" s="66">
        <f t="shared" si="1"/>
        <v>27</v>
      </c>
      <c r="H39" s="65">
        <f>VLOOKUP($A39,'Return Data'!$B$7:$R$2843,12,0)</f>
        <v>29.9239</v>
      </c>
      <c r="I39" s="66">
        <f t="shared" si="2"/>
        <v>31</v>
      </c>
      <c r="J39" s="65">
        <f>VLOOKUP($A39,'Return Data'!$B$7:$R$2843,13,0)</f>
        <v>46.926699999999997</v>
      </c>
      <c r="K39" s="66">
        <f t="shared" si="3"/>
        <v>31</v>
      </c>
      <c r="L39" s="65">
        <f>VLOOKUP($A39,'Return Data'!$B$7:$R$2843,17,0)</f>
        <v>20.755700000000001</v>
      </c>
      <c r="M39" s="66">
        <f t="shared" si="4"/>
        <v>32</v>
      </c>
      <c r="N39" s="65">
        <f>VLOOKUP($A39,'Return Data'!$B$7:$R$2843,14,0)</f>
        <v>8.2864000000000004</v>
      </c>
      <c r="O39" s="66">
        <f t="shared" si="5"/>
        <v>29</v>
      </c>
      <c r="P39" s="65">
        <f>VLOOKUP($A39,'Return Data'!$B$7:$R$2843,15,0)</f>
        <v>8.8114000000000008</v>
      </c>
      <c r="Q39" s="66">
        <f t="shared" si="7"/>
        <v>27</v>
      </c>
      <c r="R39" s="65">
        <f>VLOOKUP($A39,'Return Data'!$B$7:$R$2843,16,0)</f>
        <v>10.610200000000001</v>
      </c>
      <c r="S39" s="67">
        <f t="shared" si="6"/>
        <v>34</v>
      </c>
    </row>
    <row r="40" spans="1:19" x14ac:dyDescent="0.3">
      <c r="A40" s="63" t="s">
        <v>1802</v>
      </c>
      <c r="B40" s="64">
        <f>VLOOKUP($A40,'Return Data'!$B$7:$R$2843,3,0)</f>
        <v>44445</v>
      </c>
      <c r="C40" s="65">
        <f>VLOOKUP($A40,'Return Data'!$B$7:$R$2843,4,0)</f>
        <v>35.78</v>
      </c>
      <c r="D40" s="65">
        <f>VLOOKUP($A40,'Return Data'!$B$7:$R$2843,10,0)</f>
        <v>16.471399999999999</v>
      </c>
      <c r="E40" s="66">
        <f t="shared" si="0"/>
        <v>3</v>
      </c>
      <c r="F40" s="65">
        <f>VLOOKUP($A40,'Return Data'!$B$7:$R$2843,11,0)</f>
        <v>24.063800000000001</v>
      </c>
      <c r="G40" s="66">
        <f t="shared" si="1"/>
        <v>9</v>
      </c>
      <c r="H40" s="65">
        <f>VLOOKUP($A40,'Return Data'!$B$7:$R$2843,12,0)</f>
        <v>42.436300000000003</v>
      </c>
      <c r="I40" s="66">
        <f t="shared" si="2"/>
        <v>9</v>
      </c>
      <c r="J40" s="65">
        <f>VLOOKUP($A40,'Return Data'!$B$7:$R$2843,13,0)</f>
        <v>63.528300000000002</v>
      </c>
      <c r="K40" s="66">
        <f t="shared" si="3"/>
        <v>13</v>
      </c>
      <c r="L40" s="65">
        <f>VLOOKUP($A40,'Return Data'!$B$7:$R$2843,17,0)</f>
        <v>35.055799999999998</v>
      </c>
      <c r="M40" s="66">
        <f t="shared" si="4"/>
        <v>8</v>
      </c>
      <c r="N40" s="65">
        <f>VLOOKUP($A40,'Return Data'!$B$7:$R$2843,14,0)</f>
        <v>20.0303</v>
      </c>
      <c r="O40" s="66">
        <f t="shared" si="5"/>
        <v>9</v>
      </c>
      <c r="P40" s="65">
        <f>VLOOKUP($A40,'Return Data'!$B$7:$R$2843,15,0)</f>
        <v>15.8757</v>
      </c>
      <c r="Q40" s="66">
        <f t="shared" si="7"/>
        <v>12</v>
      </c>
      <c r="R40" s="65">
        <f>VLOOKUP($A40,'Return Data'!$B$7:$R$2843,16,0)</f>
        <v>14.679</v>
      </c>
      <c r="S40" s="67">
        <f t="shared" si="6"/>
        <v>31</v>
      </c>
    </row>
    <row r="41" spans="1:19" x14ac:dyDescent="0.3">
      <c r="A41" s="63" t="s">
        <v>1875</v>
      </c>
      <c r="B41" s="64">
        <f>VLOOKUP($A41,'Return Data'!$B$7:$R$2843,3,0)</f>
        <v>44445</v>
      </c>
      <c r="C41" s="65">
        <f>VLOOKUP($A41,'Return Data'!$B$7:$R$2843,4,0)</f>
        <v>272.0668</v>
      </c>
      <c r="D41" s="65">
        <f>VLOOKUP($A41,'Return Data'!$B$7:$R$2843,10,0)</f>
        <v>15.981</v>
      </c>
      <c r="E41" s="66">
        <f t="shared" si="0"/>
        <v>7</v>
      </c>
      <c r="F41" s="65">
        <f>VLOOKUP($A41,'Return Data'!$B$7:$R$2843,11,0)</f>
        <v>23.2196</v>
      </c>
      <c r="G41" s="66">
        <f t="shared" si="1"/>
        <v>11</v>
      </c>
      <c r="H41" s="65">
        <f>VLOOKUP($A41,'Return Data'!$B$7:$R$2843,12,0)</f>
        <v>40.555399999999999</v>
      </c>
      <c r="I41" s="66">
        <f t="shared" si="2"/>
        <v>12</v>
      </c>
      <c r="J41" s="65">
        <f>VLOOKUP($A41,'Return Data'!$B$7:$R$2843,13,0)</f>
        <v>69.610100000000003</v>
      </c>
      <c r="K41" s="66">
        <f t="shared" si="3"/>
        <v>6</v>
      </c>
      <c r="L41" s="65">
        <f>VLOOKUP($A41,'Return Data'!$B$7:$R$2843,17,0)</f>
        <v>40.092500000000001</v>
      </c>
      <c r="M41" s="66">
        <f t="shared" si="4"/>
        <v>5</v>
      </c>
      <c r="N41" s="65">
        <f>VLOOKUP($A41,'Return Data'!$B$7:$R$2843,14,0)</f>
        <v>21.404699999999998</v>
      </c>
      <c r="O41" s="66">
        <f t="shared" si="5"/>
        <v>5</v>
      </c>
      <c r="P41" s="65">
        <f>VLOOKUP($A41,'Return Data'!$B$7:$R$2843,15,0)</f>
        <v>18.622199999999999</v>
      </c>
      <c r="Q41" s="66">
        <f t="shared" si="7"/>
        <v>5</v>
      </c>
      <c r="R41" s="65">
        <f>VLOOKUP($A41,'Return Data'!$B$7:$R$2843,16,0)</f>
        <v>18.272500000000001</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12.684632352941176</v>
      </c>
      <c r="E43" s="74"/>
      <c r="F43" s="75">
        <f>AVERAGE(F8:F41)</f>
        <v>21.145285294117649</v>
      </c>
      <c r="G43" s="74"/>
      <c r="H43" s="75">
        <f>AVERAGE(H8:H41)</f>
        <v>38.757920588235294</v>
      </c>
      <c r="I43" s="74"/>
      <c r="J43" s="75">
        <f>AVERAGE(J8:J41)</f>
        <v>61.200332352941174</v>
      </c>
      <c r="K43" s="74"/>
      <c r="L43" s="75">
        <f>AVERAGE(L8:L41)</f>
        <v>31.431109375000002</v>
      </c>
      <c r="M43" s="74"/>
      <c r="N43" s="75">
        <f>AVERAGE(N8:N41)</f>
        <v>17.728282758620693</v>
      </c>
      <c r="O43" s="74"/>
      <c r="P43" s="75">
        <f>AVERAGE(P8:P41)</f>
        <v>15.660055555555557</v>
      </c>
      <c r="Q43" s="74"/>
      <c r="R43" s="75">
        <f>AVERAGE(R8:R41)</f>
        <v>17.685820588235298</v>
      </c>
      <c r="S43" s="76"/>
    </row>
    <row r="44" spans="1:19" x14ac:dyDescent="0.3">
      <c r="A44" s="73" t="s">
        <v>28</v>
      </c>
      <c r="B44" s="74"/>
      <c r="C44" s="74"/>
      <c r="D44" s="75">
        <f>MIN(D8:D41)</f>
        <v>3.0752999999999999</v>
      </c>
      <c r="E44" s="74"/>
      <c r="F44" s="75">
        <f>MIN(F8:F41)</f>
        <v>10.8987</v>
      </c>
      <c r="G44" s="74"/>
      <c r="H44" s="75">
        <f>MIN(H8:H41)</f>
        <v>26.530899999999999</v>
      </c>
      <c r="I44" s="74"/>
      <c r="J44" s="75">
        <f>MIN(J8:J41)</f>
        <v>43.557200000000002</v>
      </c>
      <c r="K44" s="74"/>
      <c r="L44" s="75">
        <f>MIN(L8:L41)</f>
        <v>20.755700000000001</v>
      </c>
      <c r="M44" s="74"/>
      <c r="N44" s="75">
        <f>MIN(N8:N41)</f>
        <v>8.2864000000000004</v>
      </c>
      <c r="O44" s="74"/>
      <c r="P44" s="75">
        <f>MIN(P8:P41)</f>
        <v>8.8114000000000008</v>
      </c>
      <c r="Q44" s="74"/>
      <c r="R44" s="75">
        <f>MIN(R8:R41)</f>
        <v>10.610200000000001</v>
      </c>
      <c r="S44" s="76"/>
    </row>
    <row r="45" spans="1:19" ht="15" thickBot="1" x14ac:dyDescent="0.35">
      <c r="A45" s="77" t="s">
        <v>29</v>
      </c>
      <c r="B45" s="78"/>
      <c r="C45" s="78"/>
      <c r="D45" s="79">
        <f>MAX(D8:D41)</f>
        <v>17.446300000000001</v>
      </c>
      <c r="E45" s="78"/>
      <c r="F45" s="79">
        <f>MAX(F8:F41)</f>
        <v>37.445399999999999</v>
      </c>
      <c r="G45" s="78"/>
      <c r="H45" s="79">
        <f>MAX(H8:H41)</f>
        <v>61.777000000000001</v>
      </c>
      <c r="I45" s="78"/>
      <c r="J45" s="79">
        <f>MAX(J8:J41)</f>
        <v>87.697500000000005</v>
      </c>
      <c r="K45" s="78"/>
      <c r="L45" s="79">
        <f>MAX(L8:L41)</f>
        <v>54.909700000000001</v>
      </c>
      <c r="M45" s="78"/>
      <c r="N45" s="79">
        <f>MAX(N8:N41)</f>
        <v>29.717099999999999</v>
      </c>
      <c r="O45" s="78"/>
      <c r="P45" s="79">
        <f>MAX(P8:P41)</f>
        <v>23.859400000000001</v>
      </c>
      <c r="Q45" s="78"/>
      <c r="R45" s="79">
        <f>MAX(R8:R41)</f>
        <v>29.472899999999999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44445</v>
      </c>
      <c r="C8" s="65">
        <f>VLOOKUP($A8,'Return Data'!$B$7:$R$2843,4,0)</f>
        <v>1149.48</v>
      </c>
      <c r="D8" s="65">
        <f>VLOOKUP($A8,'Return Data'!$B$7:$R$2843,10,0)</f>
        <v>12.3691</v>
      </c>
      <c r="E8" s="66">
        <f t="shared" ref="E8:E41" si="0">RANK(D8,D$8:D$41,0)</f>
        <v>17</v>
      </c>
      <c r="F8" s="65">
        <f>VLOOKUP($A8,'Return Data'!$B$7:$R$2843,11,0)</f>
        <v>20.845199999999998</v>
      </c>
      <c r="G8" s="66">
        <f t="shared" ref="G8:G41" si="1">RANK(F8,F$8:F$41,0)</f>
        <v>15</v>
      </c>
      <c r="H8" s="65">
        <f>VLOOKUP($A8,'Return Data'!$B$7:$R$2843,12,0)</f>
        <v>35.237699999999997</v>
      </c>
      <c r="I8" s="66">
        <f t="shared" ref="I8:I41" si="2">RANK(H8,H$8:H$41,0)</f>
        <v>21</v>
      </c>
      <c r="J8" s="65">
        <f>VLOOKUP($A8,'Return Data'!$B$7:$R$2843,13,0)</f>
        <v>60.582299999999996</v>
      </c>
      <c r="K8" s="66">
        <f t="shared" ref="K8:K41" si="3">RANK(J8,J$8:J$41,0)</f>
        <v>16</v>
      </c>
      <c r="L8" s="65">
        <f>VLOOKUP($A8,'Return Data'!$B$7:$R$2843,17,0)</f>
        <v>30.134599999999999</v>
      </c>
      <c r="M8" s="66">
        <f t="shared" ref="M8:M21" si="4">RANK(L8,L$8:L$41,0)</f>
        <v>13</v>
      </c>
      <c r="N8" s="65">
        <f>VLOOKUP($A8,'Return Data'!$B$7:$R$2843,14,0)</f>
        <v>15.864599999999999</v>
      </c>
      <c r="O8" s="66">
        <f t="shared" ref="O8:O21" si="5">RANK(N8,N$8:N$41,0)</f>
        <v>14</v>
      </c>
      <c r="P8" s="65">
        <f>VLOOKUP($A8,'Return Data'!$B$7:$R$2843,15,0)</f>
        <v>14.6158</v>
      </c>
      <c r="Q8" s="66">
        <f>RANK(P8,P$8:P$41,0)</f>
        <v>12</v>
      </c>
      <c r="R8" s="65">
        <f>VLOOKUP($A8,'Return Data'!$B$7:$R$2843,16,0)</f>
        <v>22.861699999999999</v>
      </c>
      <c r="S8" s="67">
        <f t="shared" ref="S8:S41" si="6">RANK(R8,R$8:R$41,0)</f>
        <v>2</v>
      </c>
    </row>
    <row r="9" spans="1:20" x14ac:dyDescent="0.3">
      <c r="A9" s="63" t="s">
        <v>1807</v>
      </c>
      <c r="B9" s="64">
        <f>VLOOKUP($A9,'Return Data'!$B$7:$R$2843,3,0)</f>
        <v>44445</v>
      </c>
      <c r="C9" s="65">
        <f>VLOOKUP($A9,'Return Data'!$B$7:$R$2843,4,0)</f>
        <v>19.23</v>
      </c>
      <c r="D9" s="65">
        <f>VLOOKUP($A9,'Return Data'!$B$7:$R$2843,10,0)</f>
        <v>15.634399999999999</v>
      </c>
      <c r="E9" s="66">
        <f t="shared" si="0"/>
        <v>7</v>
      </c>
      <c r="F9" s="65">
        <f>VLOOKUP($A9,'Return Data'!$B$7:$R$2843,11,0)</f>
        <v>21.095700000000001</v>
      </c>
      <c r="G9" s="66">
        <f t="shared" si="1"/>
        <v>14</v>
      </c>
      <c r="H9" s="65">
        <f>VLOOKUP($A9,'Return Data'!$B$7:$R$2843,12,0)</f>
        <v>34.381599999999999</v>
      </c>
      <c r="I9" s="66">
        <f t="shared" si="2"/>
        <v>24</v>
      </c>
      <c r="J9" s="65">
        <f>VLOOKUP($A9,'Return Data'!$B$7:$R$2843,13,0)</f>
        <v>56.723700000000001</v>
      </c>
      <c r="K9" s="66">
        <f t="shared" si="3"/>
        <v>24</v>
      </c>
      <c r="L9" s="65">
        <f>VLOOKUP($A9,'Return Data'!$B$7:$R$2843,17,0)</f>
        <v>29.4922</v>
      </c>
      <c r="M9" s="66">
        <f t="shared" si="4"/>
        <v>17</v>
      </c>
      <c r="N9" s="65">
        <f>VLOOKUP($A9,'Return Data'!$B$7:$R$2843,14,0)</f>
        <v>19.440899999999999</v>
      </c>
      <c r="O9" s="66">
        <f t="shared" si="5"/>
        <v>8</v>
      </c>
      <c r="P9" s="65"/>
      <c r="Q9" s="66"/>
      <c r="R9" s="65">
        <f>VLOOKUP($A9,'Return Data'!$B$7:$R$2843,16,0)</f>
        <v>18.747299999999999</v>
      </c>
      <c r="S9" s="67">
        <f t="shared" si="6"/>
        <v>7</v>
      </c>
    </row>
    <row r="10" spans="1:20" x14ac:dyDescent="0.3">
      <c r="A10" s="63" t="s">
        <v>1258</v>
      </c>
      <c r="B10" s="64">
        <f>VLOOKUP($A10,'Return Data'!$B$7:$R$2843,3,0)</f>
        <v>44445</v>
      </c>
      <c r="C10" s="65">
        <f>VLOOKUP($A10,'Return Data'!$B$7:$R$2843,4,0)</f>
        <v>164.73</v>
      </c>
      <c r="D10" s="65">
        <f>VLOOKUP($A10,'Return Data'!$B$7:$R$2843,10,0)</f>
        <v>16.326499999999999</v>
      </c>
      <c r="E10" s="66">
        <f t="shared" si="0"/>
        <v>2</v>
      </c>
      <c r="F10" s="65">
        <f>VLOOKUP($A10,'Return Data'!$B$7:$R$2843,11,0)</f>
        <v>23.680499999999999</v>
      </c>
      <c r="G10" s="66">
        <f t="shared" si="1"/>
        <v>7</v>
      </c>
      <c r="H10" s="65">
        <f>VLOOKUP($A10,'Return Data'!$B$7:$R$2843,12,0)</f>
        <v>43.1066</v>
      </c>
      <c r="I10" s="66">
        <f t="shared" si="2"/>
        <v>7</v>
      </c>
      <c r="J10" s="65">
        <f>VLOOKUP($A10,'Return Data'!$B$7:$R$2843,13,0)</f>
        <v>69.057900000000004</v>
      </c>
      <c r="K10" s="66">
        <f t="shared" si="3"/>
        <v>5</v>
      </c>
      <c r="L10" s="65">
        <f>VLOOKUP($A10,'Return Data'!$B$7:$R$2843,17,0)</f>
        <v>33.699800000000003</v>
      </c>
      <c r="M10" s="66">
        <f t="shared" si="4"/>
        <v>8</v>
      </c>
      <c r="N10" s="65">
        <f>VLOOKUP($A10,'Return Data'!$B$7:$R$2843,14,0)</f>
        <v>17.798500000000001</v>
      </c>
      <c r="O10" s="66">
        <f t="shared" si="5"/>
        <v>10</v>
      </c>
      <c r="P10" s="65">
        <f>VLOOKUP($A10,'Return Data'!$B$7:$R$2843,15,0)</f>
        <v>13.9215</v>
      </c>
      <c r="Q10" s="66">
        <f t="shared" ref="Q10:Q21" si="7">RANK(P10,P$8:P$41,0)</f>
        <v>16</v>
      </c>
      <c r="R10" s="65">
        <f>VLOOKUP($A10,'Return Data'!$B$7:$R$2843,16,0)</f>
        <v>16.8446</v>
      </c>
      <c r="S10" s="67">
        <f t="shared" si="6"/>
        <v>16</v>
      </c>
    </row>
    <row r="11" spans="1:20" x14ac:dyDescent="0.3">
      <c r="A11" s="63" t="s">
        <v>1260</v>
      </c>
      <c r="B11" s="64">
        <f>VLOOKUP($A11,'Return Data'!$B$7:$R$2843,3,0)</f>
        <v>44445</v>
      </c>
      <c r="C11" s="65">
        <f>VLOOKUP($A11,'Return Data'!$B$7:$R$2843,4,0)</f>
        <v>75.314999999999998</v>
      </c>
      <c r="D11" s="65">
        <f>VLOOKUP($A11,'Return Data'!$B$7:$R$2843,10,0)</f>
        <v>13.972</v>
      </c>
      <c r="E11" s="66">
        <f t="shared" si="0"/>
        <v>11</v>
      </c>
      <c r="F11" s="65">
        <f>VLOOKUP($A11,'Return Data'!$B$7:$R$2843,11,0)</f>
        <v>22.447500000000002</v>
      </c>
      <c r="G11" s="66">
        <f t="shared" si="1"/>
        <v>11</v>
      </c>
      <c r="H11" s="65">
        <f>VLOOKUP($A11,'Return Data'!$B$7:$R$2843,12,0)</f>
        <v>41.636099999999999</v>
      </c>
      <c r="I11" s="66">
        <f t="shared" si="2"/>
        <v>8</v>
      </c>
      <c r="J11" s="65">
        <f>VLOOKUP($A11,'Return Data'!$B$7:$R$2843,13,0)</f>
        <v>63.792400000000001</v>
      </c>
      <c r="K11" s="66">
        <f t="shared" si="3"/>
        <v>11</v>
      </c>
      <c r="L11" s="65">
        <f>VLOOKUP($A11,'Return Data'!$B$7:$R$2843,17,0)</f>
        <v>29.6083</v>
      </c>
      <c r="M11" s="66">
        <f t="shared" si="4"/>
        <v>15</v>
      </c>
      <c r="N11" s="65">
        <f>VLOOKUP($A11,'Return Data'!$B$7:$R$2843,14,0)</f>
        <v>17.151499999999999</v>
      </c>
      <c r="O11" s="66">
        <f t="shared" si="5"/>
        <v>11</v>
      </c>
      <c r="P11" s="65">
        <f>VLOOKUP($A11,'Return Data'!$B$7:$R$2843,15,0)</f>
        <v>14.238200000000001</v>
      </c>
      <c r="Q11" s="66">
        <f t="shared" si="7"/>
        <v>15</v>
      </c>
      <c r="R11" s="65">
        <f>VLOOKUP($A11,'Return Data'!$B$7:$R$2843,16,0)</f>
        <v>13.462400000000001</v>
      </c>
      <c r="S11" s="67">
        <f t="shared" si="6"/>
        <v>28</v>
      </c>
    </row>
    <row r="12" spans="1:20" x14ac:dyDescent="0.3">
      <c r="A12" s="63" t="s">
        <v>1828</v>
      </c>
      <c r="B12" s="64">
        <f>VLOOKUP($A12,'Return Data'!$B$7:$R$2843,3,0)</f>
        <v>44445</v>
      </c>
      <c r="C12" s="65">
        <f>VLOOKUP($A12,'Return Data'!$B$7:$R$2843,4,0)</f>
        <v>226.38</v>
      </c>
      <c r="D12" s="65">
        <f>VLOOKUP($A12,'Return Data'!$B$7:$R$2843,10,0)</f>
        <v>14.1546</v>
      </c>
      <c r="E12" s="66">
        <f t="shared" si="0"/>
        <v>10</v>
      </c>
      <c r="F12" s="65">
        <f>VLOOKUP($A12,'Return Data'!$B$7:$R$2843,11,0)</f>
        <v>22.242000000000001</v>
      </c>
      <c r="G12" s="66">
        <f t="shared" si="1"/>
        <v>12</v>
      </c>
      <c r="H12" s="65">
        <f>VLOOKUP($A12,'Return Data'!$B$7:$R$2843,12,0)</f>
        <v>36.636899999999997</v>
      </c>
      <c r="I12" s="66">
        <f t="shared" si="2"/>
        <v>18</v>
      </c>
      <c r="J12" s="65">
        <f>VLOOKUP($A12,'Return Data'!$B$7:$R$2843,13,0)</f>
        <v>57.635300000000001</v>
      </c>
      <c r="K12" s="66">
        <f t="shared" si="3"/>
        <v>21</v>
      </c>
      <c r="L12" s="65">
        <f>VLOOKUP($A12,'Return Data'!$B$7:$R$2843,17,0)</f>
        <v>33.763599999999997</v>
      </c>
      <c r="M12" s="66">
        <f t="shared" si="4"/>
        <v>7</v>
      </c>
      <c r="N12" s="65">
        <f>VLOOKUP($A12,'Return Data'!$B$7:$R$2843,14,0)</f>
        <v>19.690799999999999</v>
      </c>
      <c r="O12" s="66">
        <f t="shared" si="5"/>
        <v>7</v>
      </c>
      <c r="P12" s="65">
        <f>VLOOKUP($A12,'Return Data'!$B$7:$R$2843,15,0)</f>
        <v>17.518999999999998</v>
      </c>
      <c r="Q12" s="66">
        <f t="shared" si="7"/>
        <v>5</v>
      </c>
      <c r="R12" s="65">
        <f>VLOOKUP($A12,'Return Data'!$B$7:$R$2843,16,0)</f>
        <v>18.939499999999999</v>
      </c>
      <c r="S12" s="67">
        <f t="shared" si="6"/>
        <v>6</v>
      </c>
    </row>
    <row r="13" spans="1:20" x14ac:dyDescent="0.3">
      <c r="A13" s="102" t="s">
        <v>1874</v>
      </c>
      <c r="B13" s="64">
        <f>VLOOKUP($A13,'Return Data'!$B$7:$R$2843,3,0)</f>
        <v>44445</v>
      </c>
      <c r="C13" s="65">
        <f>VLOOKUP($A13,'Return Data'!$B$7:$R$2843,4,0)</f>
        <v>67.450999999999993</v>
      </c>
      <c r="D13" s="65">
        <f>VLOOKUP($A13,'Return Data'!$B$7:$R$2843,10,0)</f>
        <v>12.849</v>
      </c>
      <c r="E13" s="66">
        <f t="shared" si="0"/>
        <v>15</v>
      </c>
      <c r="F13" s="65">
        <f>VLOOKUP($A13,'Return Data'!$B$7:$R$2843,11,0)</f>
        <v>21.2254</v>
      </c>
      <c r="G13" s="66">
        <f t="shared" si="1"/>
        <v>13</v>
      </c>
      <c r="H13" s="65">
        <f>VLOOKUP($A13,'Return Data'!$B$7:$R$2843,12,0)</f>
        <v>38.905200000000001</v>
      </c>
      <c r="I13" s="66">
        <f t="shared" si="2"/>
        <v>14</v>
      </c>
      <c r="J13" s="65">
        <f>VLOOKUP($A13,'Return Data'!$B$7:$R$2843,13,0)</f>
        <v>64.110399999999998</v>
      </c>
      <c r="K13" s="66">
        <f t="shared" si="3"/>
        <v>10</v>
      </c>
      <c r="L13" s="65">
        <f>VLOOKUP($A13,'Return Data'!$B$7:$R$2843,17,0)</f>
        <v>33.100900000000003</v>
      </c>
      <c r="M13" s="66">
        <f t="shared" si="4"/>
        <v>10</v>
      </c>
      <c r="N13" s="65">
        <f>VLOOKUP($A13,'Return Data'!$B$7:$R$2843,14,0)</f>
        <v>19.9117</v>
      </c>
      <c r="O13" s="66">
        <f t="shared" si="5"/>
        <v>6</v>
      </c>
      <c r="P13" s="65">
        <f>VLOOKUP($A13,'Return Data'!$B$7:$R$2843,15,0)</f>
        <v>16.478400000000001</v>
      </c>
      <c r="Q13" s="66">
        <f t="shared" si="7"/>
        <v>6</v>
      </c>
      <c r="R13" s="65">
        <f>VLOOKUP($A13,'Return Data'!$B$7:$R$2843,16,0)</f>
        <v>14.322800000000001</v>
      </c>
      <c r="S13" s="67">
        <f t="shared" si="6"/>
        <v>26</v>
      </c>
    </row>
    <row r="14" spans="1:20" x14ac:dyDescent="0.3">
      <c r="A14" s="102" t="s">
        <v>1789</v>
      </c>
      <c r="B14" s="64">
        <f>VLOOKUP($A14,'Return Data'!$B$7:$R$2843,3,0)</f>
        <v>44445</v>
      </c>
      <c r="C14" s="65">
        <f>VLOOKUP($A14,'Return Data'!$B$7:$R$2843,4,0)</f>
        <v>22.638000000000002</v>
      </c>
      <c r="D14" s="65">
        <f>VLOOKUP($A14,'Return Data'!$B$7:$R$2843,10,0)</f>
        <v>12.7334</v>
      </c>
      <c r="E14" s="66">
        <f t="shared" si="0"/>
        <v>16</v>
      </c>
      <c r="F14" s="65">
        <f>VLOOKUP($A14,'Return Data'!$B$7:$R$2843,11,0)</f>
        <v>18.940799999999999</v>
      </c>
      <c r="G14" s="66">
        <f t="shared" si="1"/>
        <v>20</v>
      </c>
      <c r="H14" s="65">
        <f>VLOOKUP($A14,'Return Data'!$B$7:$R$2843,12,0)</f>
        <v>37.650500000000001</v>
      </c>
      <c r="I14" s="66">
        <f t="shared" si="2"/>
        <v>16</v>
      </c>
      <c r="J14" s="65">
        <f>VLOOKUP($A14,'Return Data'!$B$7:$R$2843,13,0)</f>
        <v>59.422499999999999</v>
      </c>
      <c r="K14" s="66">
        <f t="shared" si="3"/>
        <v>18</v>
      </c>
      <c r="L14" s="65">
        <f>VLOOKUP($A14,'Return Data'!$B$7:$R$2843,17,0)</f>
        <v>28.380299999999998</v>
      </c>
      <c r="M14" s="66">
        <f t="shared" si="4"/>
        <v>18</v>
      </c>
      <c r="N14" s="65">
        <f>VLOOKUP($A14,'Return Data'!$B$7:$R$2843,14,0)</f>
        <v>15.457000000000001</v>
      </c>
      <c r="O14" s="66">
        <f t="shared" si="5"/>
        <v>18</v>
      </c>
      <c r="P14" s="65">
        <f>VLOOKUP($A14,'Return Data'!$B$7:$R$2843,15,0)</f>
        <v>15.477399999999999</v>
      </c>
      <c r="Q14" s="66">
        <f t="shared" si="7"/>
        <v>8</v>
      </c>
      <c r="R14" s="65">
        <f>VLOOKUP($A14,'Return Data'!$B$7:$R$2843,16,0)</f>
        <v>13.19</v>
      </c>
      <c r="S14" s="67">
        <f t="shared" si="6"/>
        <v>31</v>
      </c>
    </row>
    <row r="15" spans="1:20" x14ac:dyDescent="0.3">
      <c r="A15" s="63" t="s">
        <v>1794</v>
      </c>
      <c r="B15" s="64">
        <f>VLOOKUP($A15,'Return Data'!$B$7:$R$2843,3,0)</f>
        <v>44445</v>
      </c>
      <c r="C15" s="65">
        <f>VLOOKUP($A15,'Return Data'!$B$7:$R$2843,4,0)</f>
        <v>917.16669999999999</v>
      </c>
      <c r="D15" s="65">
        <f>VLOOKUP($A15,'Return Data'!$B$7:$R$2843,10,0)</f>
        <v>10.3344</v>
      </c>
      <c r="E15" s="66">
        <f t="shared" si="0"/>
        <v>28</v>
      </c>
      <c r="F15" s="65">
        <f>VLOOKUP($A15,'Return Data'!$B$7:$R$2843,11,0)</f>
        <v>16.532699999999998</v>
      </c>
      <c r="G15" s="66">
        <f t="shared" si="1"/>
        <v>27</v>
      </c>
      <c r="H15" s="65">
        <f>VLOOKUP($A15,'Return Data'!$B$7:$R$2843,12,0)</f>
        <v>38.159500000000001</v>
      </c>
      <c r="I15" s="66">
        <f t="shared" si="2"/>
        <v>15</v>
      </c>
      <c r="J15" s="65">
        <f>VLOOKUP($A15,'Return Data'!$B$7:$R$2843,13,0)</f>
        <v>64.191500000000005</v>
      </c>
      <c r="K15" s="66">
        <f t="shared" si="3"/>
        <v>9</v>
      </c>
      <c r="L15" s="65">
        <f>VLOOKUP($A15,'Return Data'!$B$7:$R$2843,17,0)</f>
        <v>29.8123</v>
      </c>
      <c r="M15" s="66">
        <f t="shared" si="4"/>
        <v>14</v>
      </c>
      <c r="N15" s="65">
        <f>VLOOKUP($A15,'Return Data'!$B$7:$R$2843,14,0)</f>
        <v>14.325799999999999</v>
      </c>
      <c r="O15" s="66">
        <f t="shared" si="5"/>
        <v>20</v>
      </c>
      <c r="P15" s="65">
        <f>VLOOKUP($A15,'Return Data'!$B$7:$R$2843,15,0)</f>
        <v>12.8728</v>
      </c>
      <c r="Q15" s="66">
        <f t="shared" si="7"/>
        <v>20</v>
      </c>
      <c r="R15" s="65">
        <f>VLOOKUP($A15,'Return Data'!$B$7:$R$2843,16,0)</f>
        <v>18.2501</v>
      </c>
      <c r="S15" s="67">
        <f t="shared" si="6"/>
        <v>9</v>
      </c>
    </row>
    <row r="16" spans="1:20" x14ac:dyDescent="0.3">
      <c r="A16" s="63" t="s">
        <v>1796</v>
      </c>
      <c r="B16" s="64">
        <f>VLOOKUP($A16,'Return Data'!$B$7:$R$2843,3,0)</f>
        <v>44445</v>
      </c>
      <c r="C16" s="65">
        <f>VLOOKUP($A16,'Return Data'!$B$7:$R$2843,4,0)</f>
        <v>936.88099999999997</v>
      </c>
      <c r="D16" s="65">
        <f>VLOOKUP($A16,'Return Data'!$B$7:$R$2843,10,0)</f>
        <v>5.6492000000000004</v>
      </c>
      <c r="E16" s="66">
        <f t="shared" si="0"/>
        <v>33</v>
      </c>
      <c r="F16" s="65">
        <f>VLOOKUP($A16,'Return Data'!$B$7:$R$2843,11,0)</f>
        <v>13.7911</v>
      </c>
      <c r="G16" s="66">
        <f t="shared" si="1"/>
        <v>32</v>
      </c>
      <c r="H16" s="65">
        <f>VLOOKUP($A16,'Return Data'!$B$7:$R$2843,12,0)</f>
        <v>36.8093</v>
      </c>
      <c r="I16" s="66">
        <f t="shared" si="2"/>
        <v>17</v>
      </c>
      <c r="J16" s="65">
        <f>VLOOKUP($A16,'Return Data'!$B$7:$R$2843,13,0)</f>
        <v>60.966700000000003</v>
      </c>
      <c r="K16" s="66">
        <f t="shared" si="3"/>
        <v>14</v>
      </c>
      <c r="L16" s="65">
        <f>VLOOKUP($A16,'Return Data'!$B$7:$R$2843,17,0)</f>
        <v>22.402899999999999</v>
      </c>
      <c r="M16" s="66">
        <f t="shared" si="4"/>
        <v>28</v>
      </c>
      <c r="N16" s="65">
        <f>VLOOKUP($A16,'Return Data'!$B$7:$R$2843,14,0)</f>
        <v>12.6212</v>
      </c>
      <c r="O16" s="66">
        <f t="shared" si="5"/>
        <v>24</v>
      </c>
      <c r="P16" s="65">
        <f>VLOOKUP($A16,'Return Data'!$B$7:$R$2843,15,0)</f>
        <v>12.918900000000001</v>
      </c>
      <c r="Q16" s="66">
        <f t="shared" si="7"/>
        <v>19</v>
      </c>
      <c r="R16" s="65">
        <f>VLOOKUP($A16,'Return Data'!$B$7:$R$2843,16,0)</f>
        <v>18.535799999999998</v>
      </c>
      <c r="S16" s="67">
        <f t="shared" si="6"/>
        <v>8</v>
      </c>
    </row>
    <row r="17" spans="1:19" x14ac:dyDescent="0.3">
      <c r="A17" s="126" t="s">
        <v>1790</v>
      </c>
      <c r="B17" s="64">
        <f>VLOOKUP($A17,'Return Data'!$B$7:$R$2843,3,0)</f>
        <v>44445</v>
      </c>
      <c r="C17" s="65">
        <f>VLOOKUP($A17,'Return Data'!$B$7:$R$2843,4,0)</f>
        <v>130.43719999999999</v>
      </c>
      <c r="D17" s="65">
        <f>VLOOKUP($A17,'Return Data'!$B$7:$R$2843,10,0)</f>
        <v>13.3825</v>
      </c>
      <c r="E17" s="66">
        <f t="shared" si="0"/>
        <v>13</v>
      </c>
      <c r="F17" s="65">
        <f>VLOOKUP($A17,'Return Data'!$B$7:$R$2843,11,0)</f>
        <v>19.6066</v>
      </c>
      <c r="G17" s="66">
        <f t="shared" si="1"/>
        <v>17</v>
      </c>
      <c r="H17" s="65">
        <f>VLOOKUP($A17,'Return Data'!$B$7:$R$2843,12,0)</f>
        <v>35.103400000000001</v>
      </c>
      <c r="I17" s="66">
        <f t="shared" si="2"/>
        <v>22</v>
      </c>
      <c r="J17" s="65">
        <f>VLOOKUP($A17,'Return Data'!$B$7:$R$2843,13,0)</f>
        <v>58.005099999999999</v>
      </c>
      <c r="K17" s="66">
        <f t="shared" si="3"/>
        <v>20</v>
      </c>
      <c r="L17" s="65">
        <f>VLOOKUP($A17,'Return Data'!$B$7:$R$2843,17,0)</f>
        <v>29.5016</v>
      </c>
      <c r="M17" s="66">
        <f t="shared" si="4"/>
        <v>16</v>
      </c>
      <c r="N17" s="65">
        <f>VLOOKUP($A17,'Return Data'!$B$7:$R$2843,14,0)</f>
        <v>12.8093</v>
      </c>
      <c r="O17" s="66">
        <f t="shared" si="5"/>
        <v>23</v>
      </c>
      <c r="P17" s="65">
        <f>VLOOKUP($A17,'Return Data'!$B$7:$R$2843,15,0)</f>
        <v>12.177199999999999</v>
      </c>
      <c r="Q17" s="66">
        <f t="shared" si="7"/>
        <v>23</v>
      </c>
      <c r="R17" s="65">
        <f>VLOOKUP($A17,'Return Data'!$B$7:$R$2843,16,0)</f>
        <v>15.7639</v>
      </c>
      <c r="S17" s="67">
        <f t="shared" si="6"/>
        <v>22</v>
      </c>
    </row>
    <row r="18" spans="1:19" x14ac:dyDescent="0.3">
      <c r="A18" s="127" t="s">
        <v>1262</v>
      </c>
      <c r="B18" s="64">
        <f>VLOOKUP($A18,'Return Data'!$B$7:$R$2843,3,0)</f>
        <v>44445</v>
      </c>
      <c r="C18" s="65">
        <f>VLOOKUP($A18,'Return Data'!$B$7:$R$2843,4,0)</f>
        <v>438.34</v>
      </c>
      <c r="D18" s="65">
        <f>VLOOKUP($A18,'Return Data'!$B$7:$R$2843,10,0)</f>
        <v>10.610900000000001</v>
      </c>
      <c r="E18" s="66">
        <f t="shared" si="0"/>
        <v>26</v>
      </c>
      <c r="F18" s="65">
        <f>VLOOKUP($A18,'Return Data'!$B$7:$R$2843,11,0)</f>
        <v>18.685199999999998</v>
      </c>
      <c r="G18" s="66">
        <f t="shared" si="1"/>
        <v>22</v>
      </c>
      <c r="H18" s="65">
        <f>VLOOKUP($A18,'Return Data'!$B$7:$R$2843,12,0)</f>
        <v>39.469900000000003</v>
      </c>
      <c r="I18" s="66">
        <f t="shared" si="2"/>
        <v>12</v>
      </c>
      <c r="J18" s="65">
        <f>VLOOKUP($A18,'Return Data'!$B$7:$R$2843,13,0)</f>
        <v>62.697600000000001</v>
      </c>
      <c r="K18" s="66">
        <f t="shared" si="3"/>
        <v>12</v>
      </c>
      <c r="L18" s="65">
        <f>VLOOKUP($A18,'Return Data'!$B$7:$R$2843,17,0)</f>
        <v>26.269300000000001</v>
      </c>
      <c r="M18" s="66">
        <f t="shared" si="4"/>
        <v>22</v>
      </c>
      <c r="N18" s="65">
        <f>VLOOKUP($A18,'Return Data'!$B$7:$R$2843,14,0)</f>
        <v>13.1404</v>
      </c>
      <c r="O18" s="66">
        <f t="shared" si="5"/>
        <v>22</v>
      </c>
      <c r="P18" s="65">
        <f>VLOOKUP($A18,'Return Data'!$B$7:$R$2843,15,0)</f>
        <v>13.024100000000001</v>
      </c>
      <c r="Q18" s="66">
        <f t="shared" si="7"/>
        <v>18</v>
      </c>
      <c r="R18" s="65">
        <f>VLOOKUP($A18,'Return Data'!$B$7:$R$2843,16,0)</f>
        <v>15.0586</v>
      </c>
      <c r="S18" s="67">
        <f t="shared" si="6"/>
        <v>24</v>
      </c>
    </row>
    <row r="19" spans="1:19" x14ac:dyDescent="0.3">
      <c r="A19" s="63" t="s">
        <v>1798</v>
      </c>
      <c r="B19" s="64">
        <f>VLOOKUP($A19,'Return Data'!$B$7:$R$2843,3,0)</f>
        <v>44445</v>
      </c>
      <c r="C19" s="65">
        <f>VLOOKUP($A19,'Return Data'!$B$7:$R$2843,4,0)</f>
        <v>33.770000000000003</v>
      </c>
      <c r="D19" s="65">
        <f>VLOOKUP($A19,'Return Data'!$B$7:$R$2843,10,0)</f>
        <v>15.690300000000001</v>
      </c>
      <c r="E19" s="66">
        <f t="shared" si="0"/>
        <v>6</v>
      </c>
      <c r="F19" s="65">
        <f>VLOOKUP($A19,'Return Data'!$B$7:$R$2843,11,0)</f>
        <v>23.4284</v>
      </c>
      <c r="G19" s="66">
        <f t="shared" si="1"/>
        <v>9</v>
      </c>
      <c r="H19" s="65">
        <f>VLOOKUP($A19,'Return Data'!$B$7:$R$2843,12,0)</f>
        <v>36.224299999999999</v>
      </c>
      <c r="I19" s="66">
        <f t="shared" si="2"/>
        <v>20</v>
      </c>
      <c r="J19" s="65">
        <f>VLOOKUP($A19,'Return Data'!$B$7:$R$2843,13,0)</f>
        <v>57.069800000000001</v>
      </c>
      <c r="K19" s="66">
        <f t="shared" si="3"/>
        <v>23</v>
      </c>
      <c r="L19" s="65">
        <f>VLOOKUP($A19,'Return Data'!$B$7:$R$2843,17,0)</f>
        <v>30.747199999999999</v>
      </c>
      <c r="M19" s="66">
        <f t="shared" si="4"/>
        <v>12</v>
      </c>
      <c r="N19" s="65">
        <f>VLOOKUP($A19,'Return Data'!$B$7:$R$2843,14,0)</f>
        <v>15.921900000000001</v>
      </c>
      <c r="O19" s="66">
        <f t="shared" si="5"/>
        <v>13</v>
      </c>
      <c r="P19" s="65">
        <f>VLOOKUP($A19,'Return Data'!$B$7:$R$2843,15,0)</f>
        <v>13.0282</v>
      </c>
      <c r="Q19" s="66">
        <f t="shared" si="7"/>
        <v>17</v>
      </c>
      <c r="R19" s="65">
        <f>VLOOKUP($A19,'Return Data'!$B$7:$R$2843,16,0)</f>
        <v>17.7471</v>
      </c>
      <c r="S19" s="67">
        <f t="shared" si="6"/>
        <v>10</v>
      </c>
    </row>
    <row r="20" spans="1:19" x14ac:dyDescent="0.3">
      <c r="A20" s="63" t="s">
        <v>1822</v>
      </c>
      <c r="B20" s="64">
        <f>VLOOKUP($A20,'Return Data'!$B$7:$R$2843,3,0)</f>
        <v>44445</v>
      </c>
      <c r="C20" s="65">
        <f>VLOOKUP($A20,'Return Data'!$B$7:$R$2843,4,0)</f>
        <v>133.61000000000001</v>
      </c>
      <c r="D20" s="65">
        <f>VLOOKUP($A20,'Return Data'!$B$7:$R$2843,10,0)</f>
        <v>11.6767</v>
      </c>
      <c r="E20" s="66">
        <f t="shared" si="0"/>
        <v>22</v>
      </c>
      <c r="F20" s="65">
        <f>VLOOKUP($A20,'Return Data'!$B$7:$R$2843,11,0)</f>
        <v>18.1448</v>
      </c>
      <c r="G20" s="66">
        <f t="shared" si="1"/>
        <v>23</v>
      </c>
      <c r="H20" s="65">
        <f>VLOOKUP($A20,'Return Data'!$B$7:$R$2843,12,0)</f>
        <v>31.622499999999999</v>
      </c>
      <c r="I20" s="66">
        <f t="shared" si="2"/>
        <v>26</v>
      </c>
      <c r="J20" s="65">
        <f>VLOOKUP($A20,'Return Data'!$B$7:$R$2843,13,0)</f>
        <v>52.123399999999997</v>
      </c>
      <c r="K20" s="66">
        <f t="shared" si="3"/>
        <v>27</v>
      </c>
      <c r="L20" s="65">
        <f>VLOOKUP($A20,'Return Data'!$B$7:$R$2843,17,0)</f>
        <v>23.775300000000001</v>
      </c>
      <c r="M20" s="66">
        <f t="shared" si="4"/>
        <v>26</v>
      </c>
      <c r="N20" s="65">
        <f>VLOOKUP($A20,'Return Data'!$B$7:$R$2843,14,0)</f>
        <v>11.203799999999999</v>
      </c>
      <c r="O20" s="66">
        <f t="shared" si="5"/>
        <v>27</v>
      </c>
      <c r="P20" s="65">
        <f>VLOOKUP($A20,'Return Data'!$B$7:$R$2843,15,0)</f>
        <v>11.196899999999999</v>
      </c>
      <c r="Q20" s="66">
        <f t="shared" si="7"/>
        <v>25</v>
      </c>
      <c r="R20" s="65">
        <f>VLOOKUP($A20,'Return Data'!$B$7:$R$2843,16,0)</f>
        <v>17.647400000000001</v>
      </c>
      <c r="S20" s="67">
        <f t="shared" si="6"/>
        <v>11</v>
      </c>
    </row>
    <row r="21" spans="1:19" x14ac:dyDescent="0.3">
      <c r="A21" s="63" t="s">
        <v>1265</v>
      </c>
      <c r="B21" s="64">
        <f>VLOOKUP($A21,'Return Data'!$B$7:$R$2843,3,0)</f>
        <v>44445</v>
      </c>
      <c r="C21" s="65">
        <f>VLOOKUP($A21,'Return Data'!$B$7:$R$2843,4,0)</f>
        <v>78.83</v>
      </c>
      <c r="D21" s="65">
        <f>VLOOKUP($A21,'Return Data'!$B$7:$R$2843,10,0)</f>
        <v>12.3094</v>
      </c>
      <c r="E21" s="66">
        <f t="shared" si="0"/>
        <v>18</v>
      </c>
      <c r="F21" s="65">
        <f>VLOOKUP($A21,'Return Data'!$B$7:$R$2843,11,0)</f>
        <v>24.81</v>
      </c>
      <c r="G21" s="66">
        <f t="shared" si="1"/>
        <v>6</v>
      </c>
      <c r="H21" s="65">
        <f>VLOOKUP($A21,'Return Data'!$B$7:$R$2843,12,0)</f>
        <v>43.640700000000002</v>
      </c>
      <c r="I21" s="66">
        <f t="shared" si="2"/>
        <v>6</v>
      </c>
      <c r="J21" s="65">
        <f>VLOOKUP($A21,'Return Data'!$B$7:$R$2843,13,0)</f>
        <v>66.518799999999999</v>
      </c>
      <c r="K21" s="66">
        <f t="shared" si="3"/>
        <v>8</v>
      </c>
      <c r="L21" s="65">
        <f>VLOOKUP($A21,'Return Data'!$B$7:$R$2843,17,0)</f>
        <v>33.584899999999998</v>
      </c>
      <c r="M21" s="66">
        <f t="shared" si="4"/>
        <v>9</v>
      </c>
      <c r="N21" s="65">
        <f>VLOOKUP($A21,'Return Data'!$B$7:$R$2843,14,0)</f>
        <v>15.8188</v>
      </c>
      <c r="O21" s="66">
        <f t="shared" si="5"/>
        <v>15</v>
      </c>
      <c r="P21" s="65">
        <f>VLOOKUP($A21,'Return Data'!$B$7:$R$2843,15,0)</f>
        <v>14.916499999999999</v>
      </c>
      <c r="Q21" s="66">
        <f t="shared" si="7"/>
        <v>11</v>
      </c>
      <c r="R21" s="65">
        <f>VLOOKUP($A21,'Return Data'!$B$7:$R$2843,16,0)</f>
        <v>16.549199999999999</v>
      </c>
      <c r="S21" s="67">
        <f t="shared" si="6"/>
        <v>18</v>
      </c>
    </row>
    <row r="22" spans="1:19" x14ac:dyDescent="0.3">
      <c r="A22" s="63" t="s">
        <v>1268</v>
      </c>
      <c r="B22" s="64">
        <f>VLOOKUP($A22,'Return Data'!$B$7:$R$2843,3,0)</f>
        <v>44445</v>
      </c>
      <c r="C22" s="65">
        <f>VLOOKUP($A22,'Return Data'!$B$7:$R$2843,4,0)</f>
        <v>14.497199999999999</v>
      </c>
      <c r="D22" s="65">
        <f>VLOOKUP($A22,'Return Data'!$B$7:$R$2843,10,0)</f>
        <v>2.5066000000000002</v>
      </c>
      <c r="E22" s="66">
        <f t="shared" si="0"/>
        <v>34</v>
      </c>
      <c r="F22" s="65">
        <f>VLOOKUP($A22,'Return Data'!$B$7:$R$2843,11,0)</f>
        <v>9.6975999999999996</v>
      </c>
      <c r="G22" s="66">
        <f t="shared" si="1"/>
        <v>34</v>
      </c>
      <c r="H22" s="65">
        <f>VLOOKUP($A22,'Return Data'!$B$7:$R$2843,12,0)</f>
        <v>30.466699999999999</v>
      </c>
      <c r="I22" s="66">
        <f t="shared" si="2"/>
        <v>29</v>
      </c>
      <c r="J22" s="65">
        <f>VLOOKUP($A22,'Return Data'!$B$7:$R$2843,13,0)</f>
        <v>51.968600000000002</v>
      </c>
      <c r="K22" s="66">
        <f t="shared" si="3"/>
        <v>28</v>
      </c>
      <c r="L22" s="65"/>
      <c r="M22" s="66"/>
      <c r="N22" s="65"/>
      <c r="O22" s="66"/>
      <c r="P22" s="65"/>
      <c r="Q22" s="66"/>
      <c r="R22" s="65">
        <f>VLOOKUP($A22,'Return Data'!$B$7:$R$2843,16,0)</f>
        <v>17.399699999999999</v>
      </c>
      <c r="S22" s="67">
        <f t="shared" si="6"/>
        <v>13</v>
      </c>
    </row>
    <row r="23" spans="1:19" x14ac:dyDescent="0.3">
      <c r="A23" s="63" t="s">
        <v>1800</v>
      </c>
      <c r="B23" s="64">
        <f>VLOOKUP($A23,'Return Data'!$B$7:$R$2843,3,0)</f>
        <v>44445</v>
      </c>
      <c r="C23" s="65">
        <f>VLOOKUP($A23,'Return Data'!$B$7:$R$2843,4,0)</f>
        <v>50.888500000000001</v>
      </c>
      <c r="D23" s="65">
        <f>VLOOKUP($A23,'Return Data'!$B$7:$R$2843,10,0)</f>
        <v>13.324</v>
      </c>
      <c r="E23" s="66">
        <f t="shared" si="0"/>
        <v>14</v>
      </c>
      <c r="F23" s="65">
        <f>VLOOKUP($A23,'Return Data'!$B$7:$R$2843,11,0)</f>
        <v>18.727499999999999</v>
      </c>
      <c r="G23" s="66">
        <f t="shared" si="1"/>
        <v>21</v>
      </c>
      <c r="H23" s="65">
        <f>VLOOKUP($A23,'Return Data'!$B$7:$R$2843,12,0)</f>
        <v>36.291400000000003</v>
      </c>
      <c r="I23" s="66">
        <f t="shared" si="2"/>
        <v>19</v>
      </c>
      <c r="J23" s="65">
        <f>VLOOKUP($A23,'Return Data'!$B$7:$R$2843,13,0)</f>
        <v>60.927</v>
      </c>
      <c r="K23" s="66">
        <f t="shared" si="3"/>
        <v>15</v>
      </c>
      <c r="L23" s="65">
        <f>VLOOKUP($A23,'Return Data'!$B$7:$R$2843,17,0)</f>
        <v>27.878</v>
      </c>
      <c r="M23" s="66">
        <f t="shared" ref="M23:M36" si="8">RANK(L23,L$8:L$41,0)</f>
        <v>19</v>
      </c>
      <c r="N23" s="65">
        <f>VLOOKUP($A23,'Return Data'!$B$7:$R$2843,14,0)</f>
        <v>16.6584</v>
      </c>
      <c r="O23" s="66">
        <f t="shared" ref="O23:O28" si="9">RANK(N23,N$8:N$41,0)</f>
        <v>12</v>
      </c>
      <c r="P23" s="65">
        <f>VLOOKUP($A23,'Return Data'!$B$7:$R$2843,15,0)</f>
        <v>15.432700000000001</v>
      </c>
      <c r="Q23" s="66">
        <f>RANK(P23,P$8:P$41,0)</f>
        <v>9</v>
      </c>
      <c r="R23" s="65">
        <f>VLOOKUP($A23,'Return Data'!$B$7:$R$2843,16,0)</f>
        <v>13.374700000000001</v>
      </c>
      <c r="S23" s="67">
        <f t="shared" si="6"/>
        <v>30</v>
      </c>
    </row>
    <row r="24" spans="1:19" x14ac:dyDescent="0.3">
      <c r="A24" s="63" t="s">
        <v>1808</v>
      </c>
      <c r="B24" s="64">
        <f>VLOOKUP($A24,'Return Data'!$B$7:$R$2843,3,0)</f>
        <v>44445</v>
      </c>
      <c r="C24" s="65">
        <f>VLOOKUP($A24,'Return Data'!$B$7:$R$2843,4,0)</f>
        <v>53.040999999999997</v>
      </c>
      <c r="D24" s="65">
        <f>VLOOKUP($A24,'Return Data'!$B$7:$R$2843,10,0)</f>
        <v>10.971399999999999</v>
      </c>
      <c r="E24" s="66">
        <f t="shared" si="0"/>
        <v>25</v>
      </c>
      <c r="F24" s="65">
        <f>VLOOKUP($A24,'Return Data'!$B$7:$R$2843,11,0)</f>
        <v>15.1488</v>
      </c>
      <c r="G24" s="66">
        <f t="shared" si="1"/>
        <v>30</v>
      </c>
      <c r="H24" s="65">
        <f>VLOOKUP($A24,'Return Data'!$B$7:$R$2843,12,0)</f>
        <v>30.965399999999999</v>
      </c>
      <c r="I24" s="66">
        <f t="shared" si="2"/>
        <v>27</v>
      </c>
      <c r="J24" s="65">
        <f>VLOOKUP($A24,'Return Data'!$B$7:$R$2843,13,0)</f>
        <v>52.983800000000002</v>
      </c>
      <c r="K24" s="66">
        <f t="shared" si="3"/>
        <v>25</v>
      </c>
      <c r="L24" s="65">
        <f>VLOOKUP($A24,'Return Data'!$B$7:$R$2843,17,0)</f>
        <v>25.376100000000001</v>
      </c>
      <c r="M24" s="66">
        <f t="shared" si="8"/>
        <v>24</v>
      </c>
      <c r="N24" s="65">
        <f>VLOOKUP($A24,'Return Data'!$B$7:$R$2843,14,0)</f>
        <v>15.036199999999999</v>
      </c>
      <c r="O24" s="66">
        <f t="shared" si="9"/>
        <v>19</v>
      </c>
      <c r="P24" s="65">
        <f>VLOOKUP($A24,'Return Data'!$B$7:$R$2843,15,0)</f>
        <v>14.4428</v>
      </c>
      <c r="Q24" s="66">
        <f>RANK(P24,P$8:P$41,0)</f>
        <v>13</v>
      </c>
      <c r="R24" s="65">
        <f>VLOOKUP($A24,'Return Data'!$B$7:$R$2843,16,0)</f>
        <v>14.924300000000001</v>
      </c>
      <c r="S24" s="67">
        <f t="shared" si="6"/>
        <v>25</v>
      </c>
    </row>
    <row r="25" spans="1:19" x14ac:dyDescent="0.3">
      <c r="A25" s="63" t="s">
        <v>1824</v>
      </c>
      <c r="B25" s="64">
        <f>VLOOKUP($A25,'Return Data'!$B$7:$R$2843,3,0)</f>
        <v>44445</v>
      </c>
      <c r="C25" s="65">
        <f>VLOOKUP($A25,'Return Data'!$B$7:$R$2843,4,0)</f>
        <v>117.852</v>
      </c>
      <c r="D25" s="65">
        <f>VLOOKUP($A25,'Return Data'!$B$7:$R$2843,10,0)</f>
        <v>7.8875000000000002</v>
      </c>
      <c r="E25" s="66">
        <f t="shared" si="0"/>
        <v>32</v>
      </c>
      <c r="F25" s="65">
        <f>VLOOKUP($A25,'Return Data'!$B$7:$R$2843,11,0)</f>
        <v>15.833</v>
      </c>
      <c r="G25" s="66">
        <f t="shared" si="1"/>
        <v>29</v>
      </c>
      <c r="H25" s="65">
        <f>VLOOKUP($A25,'Return Data'!$B$7:$R$2843,12,0)</f>
        <v>30.024899999999999</v>
      </c>
      <c r="I25" s="66">
        <f t="shared" si="2"/>
        <v>30</v>
      </c>
      <c r="J25" s="65">
        <f>VLOOKUP($A25,'Return Data'!$B$7:$R$2843,13,0)</f>
        <v>46.278300000000002</v>
      </c>
      <c r="K25" s="66">
        <f t="shared" si="3"/>
        <v>31</v>
      </c>
      <c r="L25" s="65">
        <f>VLOOKUP($A25,'Return Data'!$B$7:$R$2843,17,0)</f>
        <v>23.546299999999999</v>
      </c>
      <c r="M25" s="66">
        <f t="shared" si="8"/>
        <v>27</v>
      </c>
      <c r="N25" s="65">
        <f>VLOOKUP($A25,'Return Data'!$B$7:$R$2843,14,0)</f>
        <v>11.8703</v>
      </c>
      <c r="O25" s="66">
        <f t="shared" si="9"/>
        <v>26</v>
      </c>
      <c r="P25" s="65">
        <f>VLOOKUP($A25,'Return Data'!$B$7:$R$2843,15,0)</f>
        <v>11.5725</v>
      </c>
      <c r="Q25" s="66">
        <f>RANK(P25,P$8:P$41,0)</f>
        <v>24</v>
      </c>
      <c r="R25" s="65">
        <f>VLOOKUP($A25,'Return Data'!$B$7:$R$2843,16,0)</f>
        <v>16.3171</v>
      </c>
      <c r="S25" s="67">
        <f t="shared" si="6"/>
        <v>19</v>
      </c>
    </row>
    <row r="26" spans="1:19" x14ac:dyDescent="0.3">
      <c r="A26" s="63" t="s">
        <v>1825</v>
      </c>
      <c r="B26" s="64">
        <f>VLOOKUP($A26,'Return Data'!$B$7:$R$2843,3,0)</f>
        <v>44445</v>
      </c>
      <c r="C26" s="65">
        <f>VLOOKUP($A26,'Return Data'!$B$7:$R$2843,4,0)</f>
        <v>66.978099999999998</v>
      </c>
      <c r="D26" s="65">
        <f>VLOOKUP($A26,'Return Data'!$B$7:$R$2843,10,0)</f>
        <v>11.011100000000001</v>
      </c>
      <c r="E26" s="66">
        <f t="shared" si="0"/>
        <v>24</v>
      </c>
      <c r="F26" s="65">
        <f>VLOOKUP($A26,'Return Data'!$B$7:$R$2843,11,0)</f>
        <v>16.177099999999999</v>
      </c>
      <c r="G26" s="66">
        <f t="shared" si="1"/>
        <v>28</v>
      </c>
      <c r="H26" s="65">
        <f>VLOOKUP($A26,'Return Data'!$B$7:$R$2843,12,0)</f>
        <v>25.660799999999998</v>
      </c>
      <c r="I26" s="66">
        <f t="shared" si="2"/>
        <v>33</v>
      </c>
      <c r="J26" s="65">
        <f>VLOOKUP($A26,'Return Data'!$B$7:$R$2843,13,0)</f>
        <v>43.8994</v>
      </c>
      <c r="K26" s="66">
        <f t="shared" si="3"/>
        <v>32</v>
      </c>
      <c r="L26" s="65">
        <f>VLOOKUP($A26,'Return Data'!$B$7:$R$2843,17,0)</f>
        <v>20.728100000000001</v>
      </c>
      <c r="M26" s="66">
        <f t="shared" si="8"/>
        <v>30</v>
      </c>
      <c r="N26" s="65">
        <f>VLOOKUP($A26,'Return Data'!$B$7:$R$2843,14,0)</f>
        <v>12.4506</v>
      </c>
      <c r="O26" s="66">
        <f t="shared" si="9"/>
        <v>25</v>
      </c>
      <c r="P26" s="65">
        <f>VLOOKUP($A26,'Return Data'!$B$7:$R$2843,15,0)</f>
        <v>10.2737</v>
      </c>
      <c r="Q26" s="66">
        <f>RANK(P26,P$8:P$41,0)</f>
        <v>26</v>
      </c>
      <c r="R26" s="65">
        <f>VLOOKUP($A26,'Return Data'!$B$7:$R$2843,16,0)</f>
        <v>9.4144000000000005</v>
      </c>
      <c r="S26" s="67">
        <f t="shared" si="6"/>
        <v>34</v>
      </c>
    </row>
    <row r="27" spans="1:19" x14ac:dyDescent="0.3">
      <c r="A27" s="63" t="s">
        <v>1270</v>
      </c>
      <c r="B27" s="64">
        <f>VLOOKUP($A27,'Return Data'!$B$7:$R$2843,3,0)</f>
        <v>44445</v>
      </c>
      <c r="C27" s="65">
        <f>VLOOKUP($A27,'Return Data'!$B$7:$R$2843,4,0)</f>
        <v>19.8811</v>
      </c>
      <c r="D27" s="65">
        <f>VLOOKUP($A27,'Return Data'!$B$7:$R$2843,10,0)</f>
        <v>13.6576</v>
      </c>
      <c r="E27" s="66">
        <f t="shared" si="0"/>
        <v>12</v>
      </c>
      <c r="F27" s="65">
        <f>VLOOKUP($A27,'Return Data'!$B$7:$R$2843,11,0)</f>
        <v>27.830500000000001</v>
      </c>
      <c r="G27" s="66">
        <f t="shared" si="1"/>
        <v>4</v>
      </c>
      <c r="H27" s="65">
        <f>VLOOKUP($A27,'Return Data'!$B$7:$R$2843,12,0)</f>
        <v>51.428899999999999</v>
      </c>
      <c r="I27" s="66">
        <f t="shared" si="2"/>
        <v>2</v>
      </c>
      <c r="J27" s="65">
        <f>VLOOKUP($A27,'Return Data'!$B$7:$R$2843,13,0)</f>
        <v>73.813199999999995</v>
      </c>
      <c r="K27" s="66">
        <f t="shared" si="3"/>
        <v>3</v>
      </c>
      <c r="L27" s="65">
        <f>VLOOKUP($A27,'Return Data'!$B$7:$R$2843,17,0)</f>
        <v>38.619500000000002</v>
      </c>
      <c r="M27" s="66">
        <f t="shared" si="8"/>
        <v>5</v>
      </c>
      <c r="N27" s="65">
        <f>VLOOKUP($A27,'Return Data'!$B$7:$R$2843,14,0)</f>
        <v>21.8123</v>
      </c>
      <c r="O27" s="66">
        <f t="shared" si="9"/>
        <v>4</v>
      </c>
      <c r="P27" s="65"/>
      <c r="Q27" s="66"/>
      <c r="R27" s="65">
        <f>VLOOKUP($A27,'Return Data'!$B$7:$R$2843,16,0)</f>
        <v>17.216100000000001</v>
      </c>
      <c r="S27" s="67">
        <f t="shared" si="6"/>
        <v>14</v>
      </c>
    </row>
    <row r="28" spans="1:19" x14ac:dyDescent="0.3">
      <c r="A28" s="63" t="s">
        <v>1820</v>
      </c>
      <c r="B28" s="64">
        <f>VLOOKUP($A28,'Return Data'!$B$7:$R$2843,3,0)</f>
        <v>44445</v>
      </c>
      <c r="C28" s="65">
        <f>VLOOKUP($A28,'Return Data'!$B$7:$R$2843,4,0)</f>
        <v>36.266500000000001</v>
      </c>
      <c r="D28" s="65">
        <f>VLOOKUP($A28,'Return Data'!$B$7:$R$2843,10,0)</f>
        <v>10.32</v>
      </c>
      <c r="E28" s="66">
        <f t="shared" si="0"/>
        <v>30</v>
      </c>
      <c r="F28" s="65">
        <f>VLOOKUP($A28,'Return Data'!$B$7:$R$2843,11,0)</f>
        <v>12.626799999999999</v>
      </c>
      <c r="G28" s="66">
        <f t="shared" si="1"/>
        <v>33</v>
      </c>
      <c r="H28" s="65">
        <f>VLOOKUP($A28,'Return Data'!$B$7:$R$2843,12,0)</f>
        <v>27.0062</v>
      </c>
      <c r="I28" s="66">
        <f t="shared" si="2"/>
        <v>32</v>
      </c>
      <c r="J28" s="65">
        <f>VLOOKUP($A28,'Return Data'!$B$7:$R$2843,13,0)</f>
        <v>43.528500000000001</v>
      </c>
      <c r="K28" s="66">
        <f t="shared" si="3"/>
        <v>33</v>
      </c>
      <c r="L28" s="65">
        <f>VLOOKUP($A28,'Return Data'!$B$7:$R$2843,17,0)</f>
        <v>20.640599999999999</v>
      </c>
      <c r="M28" s="66">
        <f t="shared" si="8"/>
        <v>31</v>
      </c>
      <c r="N28" s="65">
        <f>VLOOKUP($A28,'Return Data'!$B$7:$R$2843,14,0)</f>
        <v>10.625999999999999</v>
      </c>
      <c r="O28" s="66">
        <f t="shared" si="9"/>
        <v>28</v>
      </c>
      <c r="P28" s="65">
        <f>VLOOKUP($A28,'Return Data'!$B$7:$R$2843,15,0)</f>
        <v>12.306100000000001</v>
      </c>
      <c r="Q28" s="66">
        <f>RANK(P28,P$8:P$41,0)</f>
        <v>22</v>
      </c>
      <c r="R28" s="65">
        <f>VLOOKUP($A28,'Return Data'!$B$7:$R$2843,16,0)</f>
        <v>19.1172</v>
      </c>
      <c r="S28" s="67">
        <f t="shared" si="6"/>
        <v>5</v>
      </c>
    </row>
    <row r="29" spans="1:19" x14ac:dyDescent="0.3">
      <c r="A29" s="63" t="s">
        <v>2016</v>
      </c>
      <c r="B29" s="64">
        <f>VLOOKUP($A29,'Return Data'!$B$7:$R$2843,3,0)</f>
        <v>44445</v>
      </c>
      <c r="C29" s="65">
        <f>VLOOKUP($A29,'Return Data'!$B$7:$R$2843,4,0)</f>
        <v>15.6586</v>
      </c>
      <c r="D29" s="65">
        <f>VLOOKUP($A29,'Return Data'!$B$7:$R$2843,10,0)</f>
        <v>12.130699999999999</v>
      </c>
      <c r="E29" s="66">
        <f t="shared" si="0"/>
        <v>20</v>
      </c>
      <c r="F29" s="65">
        <f>VLOOKUP($A29,'Return Data'!$B$7:$R$2843,11,0)</f>
        <v>19.165600000000001</v>
      </c>
      <c r="G29" s="66">
        <f t="shared" si="1"/>
        <v>19</v>
      </c>
      <c r="H29" s="65">
        <f>VLOOKUP($A29,'Return Data'!$B$7:$R$2843,12,0)</f>
        <v>34.939100000000003</v>
      </c>
      <c r="I29" s="66">
        <f t="shared" si="2"/>
        <v>23</v>
      </c>
      <c r="J29" s="65">
        <f>VLOOKUP($A29,'Return Data'!$B$7:$R$2843,13,0)</f>
        <v>52.924999999999997</v>
      </c>
      <c r="K29" s="66">
        <f t="shared" si="3"/>
        <v>26</v>
      </c>
      <c r="L29" s="65">
        <f>VLOOKUP($A29,'Return Data'!$B$7:$R$2843,17,0)</f>
        <v>24.8078</v>
      </c>
      <c r="M29" s="66">
        <f t="shared" si="8"/>
        <v>25</v>
      </c>
      <c r="N29" s="65"/>
      <c r="O29" s="66"/>
      <c r="P29" s="65"/>
      <c r="Q29" s="66"/>
      <c r="R29" s="65">
        <f>VLOOKUP($A29,'Return Data'!$B$7:$R$2843,16,0)</f>
        <v>15.224600000000001</v>
      </c>
      <c r="S29" s="67">
        <f t="shared" si="6"/>
        <v>23</v>
      </c>
    </row>
    <row r="30" spans="1:19" x14ac:dyDescent="0.3">
      <c r="A30" s="63" t="s">
        <v>1271</v>
      </c>
      <c r="B30" s="64">
        <f>VLOOKUP($A30,'Return Data'!$B$7:$R$2843,3,0)</f>
        <v>44445</v>
      </c>
      <c r="C30" s="65">
        <f>VLOOKUP($A30,'Return Data'!$B$7:$R$2843,4,0)</f>
        <v>140.25460000000001</v>
      </c>
      <c r="D30" s="65">
        <f>VLOOKUP($A30,'Return Data'!$B$7:$R$2843,10,0)</f>
        <v>14.4381</v>
      </c>
      <c r="E30" s="66">
        <f t="shared" si="0"/>
        <v>9</v>
      </c>
      <c r="F30" s="65">
        <f>VLOOKUP($A30,'Return Data'!$B$7:$R$2843,11,0)</f>
        <v>19.552</v>
      </c>
      <c r="G30" s="66">
        <f t="shared" si="1"/>
        <v>18</v>
      </c>
      <c r="H30" s="65">
        <f>VLOOKUP($A30,'Return Data'!$B$7:$R$2843,12,0)</f>
        <v>48.993000000000002</v>
      </c>
      <c r="I30" s="66">
        <f t="shared" si="2"/>
        <v>3</v>
      </c>
      <c r="J30" s="65">
        <f>VLOOKUP($A30,'Return Data'!$B$7:$R$2843,13,0)</f>
        <v>70.578900000000004</v>
      </c>
      <c r="K30" s="66">
        <f t="shared" si="3"/>
        <v>4</v>
      </c>
      <c r="L30" s="65">
        <f>VLOOKUP($A30,'Return Data'!$B$7:$R$2843,17,0)</f>
        <v>26.3429</v>
      </c>
      <c r="M30" s="66">
        <f t="shared" si="8"/>
        <v>21</v>
      </c>
      <c r="N30" s="65">
        <f>VLOOKUP($A30,'Return Data'!$B$7:$R$2843,14,0)</f>
        <v>13.4185</v>
      </c>
      <c r="O30" s="66">
        <f t="shared" ref="O30:O35" si="10">RANK(N30,N$8:N$41,0)</f>
        <v>21</v>
      </c>
      <c r="P30" s="65">
        <f>VLOOKUP($A30,'Return Data'!$B$7:$R$2843,15,0)</f>
        <v>12.583500000000001</v>
      </c>
      <c r="Q30" s="66">
        <f t="shared" ref="Q30:Q35" si="11">RANK(P30,P$8:P$41,0)</f>
        <v>21</v>
      </c>
      <c r="R30" s="65">
        <f>VLOOKUP($A30,'Return Data'!$B$7:$R$2843,16,0)</f>
        <v>17.408899999999999</v>
      </c>
      <c r="S30" s="67">
        <f t="shared" si="6"/>
        <v>12</v>
      </c>
    </row>
    <row r="31" spans="1:19" x14ac:dyDescent="0.3">
      <c r="A31" s="63" t="s">
        <v>1780</v>
      </c>
      <c r="B31" s="64">
        <f>VLOOKUP($A31,'Return Data'!$B$7:$R$2843,3,0)</f>
        <v>44445</v>
      </c>
      <c r="C31" s="65">
        <f>VLOOKUP($A31,'Return Data'!$B$7:$R$2843,4,0)</f>
        <v>48.484699999999997</v>
      </c>
      <c r="D31" s="65">
        <f>VLOOKUP($A31,'Return Data'!$B$7:$R$2843,10,0)</f>
        <v>17.1343</v>
      </c>
      <c r="E31" s="66">
        <f t="shared" si="0"/>
        <v>1</v>
      </c>
      <c r="F31" s="65">
        <f>VLOOKUP($A31,'Return Data'!$B$7:$R$2843,11,0)</f>
        <v>29.985399999999998</v>
      </c>
      <c r="G31" s="66">
        <f t="shared" si="1"/>
        <v>2</v>
      </c>
      <c r="H31" s="65">
        <f>VLOOKUP($A31,'Return Data'!$B$7:$R$2843,12,0)</f>
        <v>41.283999999999999</v>
      </c>
      <c r="I31" s="66">
        <f t="shared" si="2"/>
        <v>10</v>
      </c>
      <c r="J31" s="65">
        <f>VLOOKUP($A31,'Return Data'!$B$7:$R$2843,13,0)</f>
        <v>57.443899999999999</v>
      </c>
      <c r="K31" s="66">
        <f t="shared" si="3"/>
        <v>22</v>
      </c>
      <c r="L31" s="65">
        <f>VLOOKUP($A31,'Return Data'!$B$7:$R$2843,17,0)</f>
        <v>39.632899999999999</v>
      </c>
      <c r="M31" s="66">
        <f t="shared" si="8"/>
        <v>3</v>
      </c>
      <c r="N31" s="65">
        <f>VLOOKUP($A31,'Return Data'!$B$7:$R$2843,14,0)</f>
        <v>24.075700000000001</v>
      </c>
      <c r="O31" s="66">
        <f t="shared" si="10"/>
        <v>3</v>
      </c>
      <c r="P31" s="65">
        <f>VLOOKUP($A31,'Return Data'!$B$7:$R$2843,15,0)</f>
        <v>21.099</v>
      </c>
      <c r="Q31" s="66">
        <f t="shared" si="11"/>
        <v>2</v>
      </c>
      <c r="R31" s="65">
        <f>VLOOKUP($A31,'Return Data'!$B$7:$R$2843,16,0)</f>
        <v>21</v>
      </c>
      <c r="S31" s="67">
        <f t="shared" si="6"/>
        <v>3</v>
      </c>
    </row>
    <row r="32" spans="1:19" x14ac:dyDescent="0.3">
      <c r="A32" s="63" t="s">
        <v>1811</v>
      </c>
      <c r="B32" s="64">
        <f>VLOOKUP($A32,'Return Data'!$B$7:$R$2843,3,0)</f>
        <v>44445</v>
      </c>
      <c r="C32" s="65">
        <f>VLOOKUP($A32,'Return Data'!$B$7:$R$2843,4,0)</f>
        <v>26.43</v>
      </c>
      <c r="D32" s="65">
        <f>VLOOKUP($A32,'Return Data'!$B$7:$R$2843,10,0)</f>
        <v>15.163399999999999</v>
      </c>
      <c r="E32" s="66">
        <f t="shared" si="0"/>
        <v>8</v>
      </c>
      <c r="F32" s="65">
        <f>VLOOKUP($A32,'Return Data'!$B$7:$R$2843,11,0)</f>
        <v>29.431899999999999</v>
      </c>
      <c r="G32" s="66">
        <f t="shared" si="1"/>
        <v>3</v>
      </c>
      <c r="H32" s="65">
        <f>VLOOKUP($A32,'Return Data'!$B$7:$R$2843,12,0)</f>
        <v>46.426600000000001</v>
      </c>
      <c r="I32" s="66">
        <f t="shared" si="2"/>
        <v>4</v>
      </c>
      <c r="J32" s="65">
        <f>VLOOKUP($A32,'Return Data'!$B$7:$R$2843,13,0)</f>
        <v>74.340400000000002</v>
      </c>
      <c r="K32" s="66">
        <f t="shared" si="3"/>
        <v>2</v>
      </c>
      <c r="L32" s="65">
        <f>VLOOKUP($A32,'Return Data'!$B$7:$R$2843,17,0)</f>
        <v>45.335299999999997</v>
      </c>
      <c r="M32" s="66">
        <f t="shared" si="8"/>
        <v>2</v>
      </c>
      <c r="N32" s="65">
        <f>VLOOKUP($A32,'Return Data'!$B$7:$R$2843,14,0)</f>
        <v>25.135400000000001</v>
      </c>
      <c r="O32" s="66">
        <f t="shared" si="10"/>
        <v>2</v>
      </c>
      <c r="P32" s="65">
        <f>VLOOKUP($A32,'Return Data'!$B$7:$R$2843,15,0)</f>
        <v>18.533200000000001</v>
      </c>
      <c r="Q32" s="66">
        <f t="shared" si="11"/>
        <v>3</v>
      </c>
      <c r="R32" s="65">
        <f>VLOOKUP($A32,'Return Data'!$B$7:$R$2843,16,0)</f>
        <v>16.088100000000001</v>
      </c>
      <c r="S32" s="67">
        <f t="shared" si="6"/>
        <v>21</v>
      </c>
    </row>
    <row r="33" spans="1:19" x14ac:dyDescent="0.3">
      <c r="A33" s="63" t="s">
        <v>1273</v>
      </c>
      <c r="B33" s="64">
        <f>VLOOKUP($A33,'Return Data'!$B$7:$R$2843,3,0)</f>
        <v>44445</v>
      </c>
      <c r="C33" s="65">
        <f>VLOOKUP($A33,'Return Data'!$B$7:$R$2843,4,0)</f>
        <v>228.67</v>
      </c>
      <c r="D33" s="65">
        <f>VLOOKUP($A33,'Return Data'!$B$7:$R$2843,10,0)</f>
        <v>16.017299999999999</v>
      </c>
      <c r="E33" s="66">
        <f t="shared" si="0"/>
        <v>4</v>
      </c>
      <c r="F33" s="65">
        <f>VLOOKUP($A33,'Return Data'!$B$7:$R$2843,11,0)</f>
        <v>26.344000000000001</v>
      </c>
      <c r="G33" s="66">
        <f t="shared" si="1"/>
        <v>5</v>
      </c>
      <c r="H33" s="65">
        <f>VLOOKUP($A33,'Return Data'!$B$7:$R$2843,12,0)</f>
        <v>45.566200000000002</v>
      </c>
      <c r="I33" s="66">
        <f t="shared" si="2"/>
        <v>5</v>
      </c>
      <c r="J33" s="65">
        <f>VLOOKUP($A33,'Return Data'!$B$7:$R$2843,13,0)</f>
        <v>67.009900000000002</v>
      </c>
      <c r="K33" s="66">
        <f t="shared" si="3"/>
        <v>7</v>
      </c>
      <c r="L33" s="65">
        <f>VLOOKUP($A33,'Return Data'!$B$7:$R$2843,17,0)</f>
        <v>32.479399999999998</v>
      </c>
      <c r="M33" s="66">
        <f t="shared" si="8"/>
        <v>11</v>
      </c>
      <c r="N33" s="65">
        <f>VLOOKUP($A33,'Return Data'!$B$7:$R$2843,14,0)</f>
        <v>15.6538</v>
      </c>
      <c r="O33" s="66">
        <f t="shared" si="10"/>
        <v>16</v>
      </c>
      <c r="P33" s="65">
        <f>VLOOKUP($A33,'Return Data'!$B$7:$R$2843,15,0)</f>
        <v>15.6053</v>
      </c>
      <c r="Q33" s="66">
        <f t="shared" si="11"/>
        <v>7</v>
      </c>
      <c r="R33" s="65">
        <f>VLOOKUP($A33,'Return Data'!$B$7:$R$2843,16,0)</f>
        <v>16.171099999999999</v>
      </c>
      <c r="S33" s="67">
        <f t="shared" si="6"/>
        <v>20</v>
      </c>
    </row>
    <row r="34" spans="1:19" x14ac:dyDescent="0.3">
      <c r="A34" s="63" t="s">
        <v>1275</v>
      </c>
      <c r="B34" s="64">
        <f>VLOOKUP($A34,'Return Data'!$B$7:$R$2843,3,0)</f>
        <v>44445</v>
      </c>
      <c r="C34" s="65">
        <f>VLOOKUP($A34,'Return Data'!$B$7:$R$2843,4,0)</f>
        <v>397.911</v>
      </c>
      <c r="D34" s="65">
        <f>VLOOKUP($A34,'Return Data'!$B$7:$R$2843,10,0)</f>
        <v>11.290100000000001</v>
      </c>
      <c r="E34" s="66">
        <f t="shared" si="0"/>
        <v>23</v>
      </c>
      <c r="F34" s="65">
        <f>VLOOKUP($A34,'Return Data'!$B$7:$R$2843,11,0)</f>
        <v>36.079700000000003</v>
      </c>
      <c r="G34" s="66">
        <f t="shared" si="1"/>
        <v>1</v>
      </c>
      <c r="H34" s="65">
        <f>VLOOKUP($A34,'Return Data'!$B$7:$R$2843,12,0)</f>
        <v>59.310699999999997</v>
      </c>
      <c r="I34" s="66">
        <f t="shared" si="2"/>
        <v>1</v>
      </c>
      <c r="J34" s="65">
        <f>VLOOKUP($A34,'Return Data'!$B$7:$R$2843,13,0)</f>
        <v>83.956100000000006</v>
      </c>
      <c r="K34" s="66">
        <f t="shared" si="3"/>
        <v>1</v>
      </c>
      <c r="L34" s="65">
        <f>VLOOKUP($A34,'Return Data'!$B$7:$R$2843,17,0)</f>
        <v>53.0974</v>
      </c>
      <c r="M34" s="66">
        <f t="shared" si="8"/>
        <v>1</v>
      </c>
      <c r="N34" s="65">
        <f>VLOOKUP($A34,'Return Data'!$B$7:$R$2843,14,0)</f>
        <v>28.492699999999999</v>
      </c>
      <c r="O34" s="66">
        <f t="shared" si="10"/>
        <v>1</v>
      </c>
      <c r="P34" s="65">
        <f>VLOOKUP($A34,'Return Data'!$B$7:$R$2843,15,0)</f>
        <v>23.049399999999999</v>
      </c>
      <c r="Q34" s="66">
        <f t="shared" si="11"/>
        <v>1</v>
      </c>
      <c r="R34" s="65">
        <f>VLOOKUP($A34,'Return Data'!$B$7:$R$2843,16,0)</f>
        <v>19.706199999999999</v>
      </c>
      <c r="S34" s="67">
        <f t="shared" si="6"/>
        <v>4</v>
      </c>
    </row>
    <row r="35" spans="1:19" x14ac:dyDescent="0.3">
      <c r="A35" s="63" t="s">
        <v>1813</v>
      </c>
      <c r="B35" s="64">
        <f>VLOOKUP($A35,'Return Data'!$B$7:$R$2843,3,0)</f>
        <v>44445</v>
      </c>
      <c r="C35" s="65">
        <f>VLOOKUP($A35,'Return Data'!$B$7:$R$2843,4,0)</f>
        <v>75.080399999999997</v>
      </c>
      <c r="D35" s="65">
        <f>VLOOKUP($A35,'Return Data'!$B$7:$R$2843,10,0)</f>
        <v>10.330299999999999</v>
      </c>
      <c r="E35" s="66">
        <f t="shared" si="0"/>
        <v>29</v>
      </c>
      <c r="F35" s="65">
        <f>VLOOKUP($A35,'Return Data'!$B$7:$R$2843,11,0)</f>
        <v>17.1815</v>
      </c>
      <c r="G35" s="66">
        <f t="shared" si="1"/>
        <v>25</v>
      </c>
      <c r="H35" s="65">
        <f>VLOOKUP($A35,'Return Data'!$B$7:$R$2843,12,0)</f>
        <v>33.808300000000003</v>
      </c>
      <c r="I35" s="66">
        <f t="shared" si="2"/>
        <v>25</v>
      </c>
      <c r="J35" s="65">
        <f>VLOOKUP($A35,'Return Data'!$B$7:$R$2843,13,0)</f>
        <v>58.802199999999999</v>
      </c>
      <c r="K35" s="66">
        <f t="shared" si="3"/>
        <v>19</v>
      </c>
      <c r="L35" s="65">
        <f>VLOOKUP($A35,'Return Data'!$B$7:$R$2843,17,0)</f>
        <v>25.984200000000001</v>
      </c>
      <c r="M35" s="66">
        <f t="shared" si="8"/>
        <v>23</v>
      </c>
      <c r="N35" s="65">
        <f>VLOOKUP($A35,'Return Data'!$B$7:$R$2843,14,0)</f>
        <v>15.627700000000001</v>
      </c>
      <c r="O35" s="66">
        <f t="shared" si="10"/>
        <v>17</v>
      </c>
      <c r="P35" s="65">
        <f>VLOOKUP($A35,'Return Data'!$B$7:$R$2843,15,0)</f>
        <v>14.362299999999999</v>
      </c>
      <c r="Q35" s="66">
        <f t="shared" si="11"/>
        <v>14</v>
      </c>
      <c r="R35" s="65">
        <f>VLOOKUP($A35,'Return Data'!$B$7:$R$2843,16,0)</f>
        <v>13.4427</v>
      </c>
      <c r="S35" s="67">
        <f t="shared" si="6"/>
        <v>29</v>
      </c>
    </row>
    <row r="36" spans="1:19" x14ac:dyDescent="0.3">
      <c r="A36" s="63" t="s">
        <v>1815</v>
      </c>
      <c r="B36" s="64">
        <f>VLOOKUP($A36,'Return Data'!$B$7:$R$2843,3,0)</f>
        <v>44445</v>
      </c>
      <c r="C36" s="65">
        <f>VLOOKUP($A36,'Return Data'!$B$7:$R$2843,4,0)</f>
        <v>14.5223</v>
      </c>
      <c r="D36" s="65">
        <f>VLOOKUP($A36,'Return Data'!$B$7:$R$2843,10,0)</f>
        <v>10.3392</v>
      </c>
      <c r="E36" s="66">
        <f t="shared" si="0"/>
        <v>27</v>
      </c>
      <c r="F36" s="65">
        <f>VLOOKUP($A36,'Return Data'!$B$7:$R$2843,11,0)</f>
        <v>14.446099999999999</v>
      </c>
      <c r="G36" s="66">
        <f t="shared" si="1"/>
        <v>31</v>
      </c>
      <c r="H36" s="65">
        <f>VLOOKUP($A36,'Return Data'!$B$7:$R$2843,12,0)</f>
        <v>24.8017</v>
      </c>
      <c r="I36" s="66">
        <f t="shared" si="2"/>
        <v>34</v>
      </c>
      <c r="J36" s="65">
        <f>VLOOKUP($A36,'Return Data'!$B$7:$R$2843,13,0)</f>
        <v>40.9617</v>
      </c>
      <c r="K36" s="66">
        <f t="shared" si="3"/>
        <v>34</v>
      </c>
      <c r="L36" s="65">
        <f>VLOOKUP($A36,'Return Data'!$B$7:$R$2843,17,0)</f>
        <v>21.131499999999999</v>
      </c>
      <c r="M36" s="66">
        <f t="shared" si="8"/>
        <v>29</v>
      </c>
      <c r="N36" s="65"/>
      <c r="O36" s="66"/>
      <c r="P36" s="65"/>
      <c r="Q36" s="66"/>
      <c r="R36" s="65">
        <f>VLOOKUP($A36,'Return Data'!$B$7:$R$2843,16,0)</f>
        <v>13.518800000000001</v>
      </c>
      <c r="S36" s="67">
        <f t="shared" si="6"/>
        <v>27</v>
      </c>
    </row>
    <row r="37" spans="1:19" x14ac:dyDescent="0.3">
      <c r="A37" s="63" t="s">
        <v>1278</v>
      </c>
      <c r="B37" s="64">
        <f>VLOOKUP($A37,'Return Data'!$B$7:$R$2843,3,0)</f>
        <v>44445</v>
      </c>
      <c r="C37" s="65">
        <f>VLOOKUP($A37,'Return Data'!$B$7:$R$2843,4,0)</f>
        <v>16.1553</v>
      </c>
      <c r="D37" s="65">
        <f>VLOOKUP($A37,'Return Data'!$B$7:$R$2843,10,0)</f>
        <v>12.288600000000001</v>
      </c>
      <c r="E37" s="66">
        <f t="shared" si="0"/>
        <v>19</v>
      </c>
      <c r="F37" s="65">
        <f>VLOOKUP($A37,'Return Data'!$B$7:$R$2843,11,0)</f>
        <v>19.914000000000001</v>
      </c>
      <c r="G37" s="66">
        <f t="shared" si="1"/>
        <v>16</v>
      </c>
      <c r="H37" s="65">
        <f>VLOOKUP($A37,'Return Data'!$B$7:$R$2843,12,0)</f>
        <v>39.176200000000001</v>
      </c>
      <c r="I37" s="66">
        <f t="shared" si="2"/>
        <v>13</v>
      </c>
      <c r="J37" s="65">
        <f>VLOOKUP($A37,'Return Data'!$B$7:$R$2843,13,0)</f>
        <v>59.527000000000001</v>
      </c>
      <c r="K37" s="66">
        <f t="shared" si="3"/>
        <v>17</v>
      </c>
      <c r="L37" s="65"/>
      <c r="M37" s="66"/>
      <c r="N37" s="65"/>
      <c r="O37" s="66"/>
      <c r="P37" s="65"/>
      <c r="Q37" s="66"/>
      <c r="R37" s="65">
        <f>VLOOKUP($A37,'Return Data'!$B$7:$R$2843,16,0)</f>
        <v>27.061800000000002</v>
      </c>
      <c r="S37" s="67">
        <f t="shared" si="6"/>
        <v>1</v>
      </c>
    </row>
    <row r="38" spans="1:19" x14ac:dyDescent="0.3">
      <c r="A38" s="102" t="s">
        <v>1793</v>
      </c>
      <c r="B38" s="64">
        <f>VLOOKUP($A38,'Return Data'!$B$7:$R$2843,3,0)</f>
        <v>44445</v>
      </c>
      <c r="C38" s="65">
        <f>VLOOKUP($A38,'Return Data'!$B$7:$R$2843,4,0)</f>
        <v>16.0001</v>
      </c>
      <c r="D38" s="65">
        <f>VLOOKUP($A38,'Return Data'!$B$7:$R$2843,10,0)</f>
        <v>12.0322</v>
      </c>
      <c r="E38" s="66">
        <f t="shared" si="0"/>
        <v>21</v>
      </c>
      <c r="F38" s="65">
        <f>VLOOKUP($A38,'Return Data'!$B$7:$R$2843,11,0)</f>
        <v>18.023599999999998</v>
      </c>
      <c r="G38" s="66">
        <f t="shared" si="1"/>
        <v>24</v>
      </c>
      <c r="H38" s="65">
        <f>VLOOKUP($A38,'Return Data'!$B$7:$R$2843,12,0)</f>
        <v>30.575800000000001</v>
      </c>
      <c r="I38" s="66">
        <f t="shared" si="2"/>
        <v>28</v>
      </c>
      <c r="J38" s="65">
        <f>VLOOKUP($A38,'Return Data'!$B$7:$R$2843,13,0)</f>
        <v>47.755099999999999</v>
      </c>
      <c r="K38" s="66">
        <f t="shared" si="3"/>
        <v>29</v>
      </c>
      <c r="L38" s="65">
        <f>VLOOKUP($A38,'Return Data'!$B$7:$R$2843,17,0)</f>
        <v>26.627400000000002</v>
      </c>
      <c r="M38" s="66">
        <f>RANK(L38,L$8:L$41,0)</f>
        <v>20</v>
      </c>
      <c r="N38" s="65"/>
      <c r="O38" s="66"/>
      <c r="P38" s="65"/>
      <c r="Q38" s="66"/>
      <c r="R38" s="65">
        <f>VLOOKUP($A38,'Return Data'!$B$7:$R$2843,16,0)</f>
        <v>16.944199999999999</v>
      </c>
      <c r="S38" s="67">
        <f t="shared" si="6"/>
        <v>15</v>
      </c>
    </row>
    <row r="39" spans="1:19" x14ac:dyDescent="0.3">
      <c r="A39" s="63" t="s">
        <v>1817</v>
      </c>
      <c r="B39" s="64">
        <f>VLOOKUP($A39,'Return Data'!$B$7:$R$2843,3,0)</f>
        <v>44445</v>
      </c>
      <c r="C39" s="65">
        <f>VLOOKUP($A39,'Return Data'!$B$7:$R$2843,4,0)</f>
        <v>148.02000000000001</v>
      </c>
      <c r="D39" s="65">
        <f>VLOOKUP($A39,'Return Data'!$B$7:$R$2843,10,0)</f>
        <v>9.3125</v>
      </c>
      <c r="E39" s="66">
        <f t="shared" si="0"/>
        <v>31</v>
      </c>
      <c r="F39" s="65">
        <f>VLOOKUP($A39,'Return Data'!$B$7:$R$2843,11,0)</f>
        <v>16.864000000000001</v>
      </c>
      <c r="G39" s="66">
        <f t="shared" si="1"/>
        <v>26</v>
      </c>
      <c r="H39" s="65">
        <f>VLOOKUP($A39,'Return Data'!$B$7:$R$2843,12,0)</f>
        <v>29.864899999999999</v>
      </c>
      <c r="I39" s="66">
        <f t="shared" si="2"/>
        <v>31</v>
      </c>
      <c r="J39" s="65">
        <f>VLOOKUP($A39,'Return Data'!$B$7:$R$2843,13,0)</f>
        <v>46.845199999999998</v>
      </c>
      <c r="K39" s="66">
        <f t="shared" si="3"/>
        <v>30</v>
      </c>
      <c r="L39" s="65">
        <f>VLOOKUP($A39,'Return Data'!$B$7:$R$2843,17,0)</f>
        <v>20.635100000000001</v>
      </c>
      <c r="M39" s="66">
        <f>RANK(L39,L$8:L$41,0)</f>
        <v>32</v>
      </c>
      <c r="N39" s="65">
        <f>VLOOKUP($A39,'Return Data'!$B$7:$R$2843,14,0)</f>
        <v>8.1715</v>
      </c>
      <c r="O39" s="66">
        <f>RANK(N39,N$8:N$41,0)</f>
        <v>29</v>
      </c>
      <c r="P39" s="65">
        <f>VLOOKUP($A39,'Return Data'!$B$7:$R$2843,15,0)</f>
        <v>8.6812000000000005</v>
      </c>
      <c r="Q39" s="66">
        <f>RANK(P39,P$8:P$41,0)</f>
        <v>27</v>
      </c>
      <c r="R39" s="65">
        <f>VLOOKUP($A39,'Return Data'!$B$7:$R$2843,16,0)</f>
        <v>10.2476</v>
      </c>
      <c r="S39" s="67">
        <f t="shared" si="6"/>
        <v>33</v>
      </c>
    </row>
    <row r="40" spans="1:19" x14ac:dyDescent="0.3">
      <c r="A40" s="63" t="s">
        <v>1803</v>
      </c>
      <c r="B40" s="64">
        <f>VLOOKUP($A40,'Return Data'!$B$7:$R$2843,3,0)</f>
        <v>44445</v>
      </c>
      <c r="C40" s="65">
        <f>VLOOKUP($A40,'Return Data'!$B$7:$R$2843,4,0)</f>
        <v>33.57</v>
      </c>
      <c r="D40" s="65">
        <f>VLOOKUP($A40,'Return Data'!$B$7:$R$2843,10,0)</f>
        <v>16.159199999999998</v>
      </c>
      <c r="E40" s="66">
        <f t="shared" si="0"/>
        <v>3</v>
      </c>
      <c r="F40" s="65">
        <f>VLOOKUP($A40,'Return Data'!$B$7:$R$2843,11,0)</f>
        <v>23.509899999999998</v>
      </c>
      <c r="G40" s="66">
        <f t="shared" si="1"/>
        <v>8</v>
      </c>
      <c r="H40" s="65">
        <f>VLOOKUP($A40,'Return Data'!$B$7:$R$2843,12,0)</f>
        <v>41.5261</v>
      </c>
      <c r="I40" s="66">
        <f t="shared" si="2"/>
        <v>9</v>
      </c>
      <c r="J40" s="65">
        <f>VLOOKUP($A40,'Return Data'!$B$7:$R$2843,13,0)</f>
        <v>62.173900000000003</v>
      </c>
      <c r="K40" s="66">
        <f t="shared" si="3"/>
        <v>13</v>
      </c>
      <c r="L40" s="65">
        <f>VLOOKUP($A40,'Return Data'!$B$7:$R$2843,17,0)</f>
        <v>33.966799999999999</v>
      </c>
      <c r="M40" s="66">
        <f>RANK(L40,L$8:L$41,0)</f>
        <v>6</v>
      </c>
      <c r="N40" s="65">
        <f>VLOOKUP($A40,'Return Data'!$B$7:$R$2843,14,0)</f>
        <v>19.2027</v>
      </c>
      <c r="O40" s="66">
        <f>RANK(N40,N$8:N$41,0)</f>
        <v>9</v>
      </c>
      <c r="P40" s="65">
        <f>VLOOKUP($A40,'Return Data'!$B$7:$R$2843,15,0)</f>
        <v>15.074299999999999</v>
      </c>
      <c r="Q40" s="66">
        <f>RANK(P40,P$8:P$41,0)</f>
        <v>10</v>
      </c>
      <c r="R40" s="65">
        <f>VLOOKUP($A40,'Return Data'!$B$7:$R$2843,16,0)</f>
        <v>12.542299999999999</v>
      </c>
      <c r="S40" s="67">
        <f t="shared" si="6"/>
        <v>32</v>
      </c>
    </row>
    <row r="41" spans="1:19" x14ac:dyDescent="0.3">
      <c r="A41" s="63" t="s">
        <v>1876</v>
      </c>
      <c r="B41" s="64">
        <f>VLOOKUP($A41,'Return Data'!$B$7:$R$2843,3,0)</f>
        <v>44445</v>
      </c>
      <c r="C41" s="65">
        <f>VLOOKUP($A41,'Return Data'!$B$7:$R$2843,4,0)</f>
        <v>261.1798</v>
      </c>
      <c r="D41" s="65">
        <f>VLOOKUP($A41,'Return Data'!$B$7:$R$2843,10,0)</f>
        <v>15.748100000000001</v>
      </c>
      <c r="E41" s="66">
        <f t="shared" si="0"/>
        <v>5</v>
      </c>
      <c r="F41" s="65">
        <f>VLOOKUP($A41,'Return Data'!$B$7:$R$2843,11,0)</f>
        <v>22.7532</v>
      </c>
      <c r="G41" s="66">
        <f t="shared" si="1"/>
        <v>10</v>
      </c>
      <c r="H41" s="65">
        <f>VLOOKUP($A41,'Return Data'!$B$7:$R$2843,12,0)</f>
        <v>39.786700000000003</v>
      </c>
      <c r="I41" s="66">
        <f t="shared" si="2"/>
        <v>11</v>
      </c>
      <c r="J41" s="65">
        <f>VLOOKUP($A41,'Return Data'!$B$7:$R$2843,13,0)</f>
        <v>68.4024</v>
      </c>
      <c r="K41" s="66">
        <f t="shared" si="3"/>
        <v>6</v>
      </c>
      <c r="L41" s="65">
        <f>VLOOKUP($A41,'Return Data'!$B$7:$R$2843,17,0)</f>
        <v>39.1586</v>
      </c>
      <c r="M41" s="66">
        <f>RANK(L41,L$8:L$41,0)</f>
        <v>4</v>
      </c>
      <c r="N41" s="65">
        <f>VLOOKUP($A41,'Return Data'!$B$7:$R$2843,14,0)</f>
        <v>20.653600000000001</v>
      </c>
      <c r="O41" s="66">
        <f>RANK(N41,N$8:N$41,0)</f>
        <v>5</v>
      </c>
      <c r="P41" s="65">
        <f>VLOOKUP($A41,'Return Data'!$B$7:$R$2843,15,0)</f>
        <v>17.9528</v>
      </c>
      <c r="Q41" s="66">
        <f>RANK(P41,P$8:P$41,0)</f>
        <v>4</v>
      </c>
      <c r="R41" s="65">
        <f>VLOOKUP($A41,'Return Data'!$B$7:$R$2843,16,0)</f>
        <v>16.7334</v>
      </c>
      <c r="S41" s="67">
        <f t="shared" si="6"/>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12.345723529411766</v>
      </c>
      <c r="E43" s="74"/>
      <c r="F43" s="75">
        <f>AVERAGE(F8:F41)</f>
        <v>20.434355882352946</v>
      </c>
      <c r="G43" s="74"/>
      <c r="H43" s="75">
        <f>AVERAGE(H8:H41)</f>
        <v>37.543758823529423</v>
      </c>
      <c r="I43" s="74"/>
      <c r="J43" s="75">
        <f>AVERAGE(J8:J41)</f>
        <v>59.324055882352944</v>
      </c>
      <c r="K43" s="74"/>
      <c r="L43" s="75">
        <f>AVERAGE(L8:L41)</f>
        <v>30.008159374999991</v>
      </c>
      <c r="M43" s="74"/>
      <c r="N43" s="75">
        <f>AVERAGE(N8:N41)</f>
        <v>16.553158620689651</v>
      </c>
      <c r="O43" s="74"/>
      <c r="P43" s="75">
        <f>AVERAGE(P8:P41)</f>
        <v>14.568655555555559</v>
      </c>
      <c r="Q43" s="74"/>
      <c r="R43" s="75">
        <f>AVERAGE(R8:R41)</f>
        <v>16.522752941176471</v>
      </c>
      <c r="S43" s="76"/>
    </row>
    <row r="44" spans="1:19" x14ac:dyDescent="0.3">
      <c r="A44" s="73" t="s">
        <v>28</v>
      </c>
      <c r="B44" s="74"/>
      <c r="C44" s="74"/>
      <c r="D44" s="75">
        <f>MIN(D8:D41)</f>
        <v>2.5066000000000002</v>
      </c>
      <c r="E44" s="74"/>
      <c r="F44" s="75">
        <f>MIN(F8:F41)</f>
        <v>9.6975999999999996</v>
      </c>
      <c r="G44" s="74"/>
      <c r="H44" s="75">
        <f>MIN(H8:H41)</f>
        <v>24.8017</v>
      </c>
      <c r="I44" s="74"/>
      <c r="J44" s="75">
        <f>MIN(J8:J41)</f>
        <v>40.9617</v>
      </c>
      <c r="K44" s="74"/>
      <c r="L44" s="75">
        <f>MIN(L8:L41)</f>
        <v>20.635100000000001</v>
      </c>
      <c r="M44" s="74"/>
      <c r="N44" s="75">
        <f>MIN(N8:N41)</f>
        <v>8.1715</v>
      </c>
      <c r="O44" s="74"/>
      <c r="P44" s="75">
        <f>MIN(P8:P41)</f>
        <v>8.6812000000000005</v>
      </c>
      <c r="Q44" s="74"/>
      <c r="R44" s="75">
        <f>MIN(R8:R41)</f>
        <v>9.4144000000000005</v>
      </c>
      <c r="S44" s="76"/>
    </row>
    <row r="45" spans="1:19" ht="15" thickBot="1" x14ac:dyDescent="0.35">
      <c r="A45" s="77" t="s">
        <v>29</v>
      </c>
      <c r="B45" s="78"/>
      <c r="C45" s="78"/>
      <c r="D45" s="79">
        <f>MAX(D8:D41)</f>
        <v>17.1343</v>
      </c>
      <c r="E45" s="78"/>
      <c r="F45" s="79">
        <f>MAX(F8:F41)</f>
        <v>36.079700000000003</v>
      </c>
      <c r="G45" s="78"/>
      <c r="H45" s="79">
        <f>MAX(H8:H41)</f>
        <v>59.310699999999997</v>
      </c>
      <c r="I45" s="78"/>
      <c r="J45" s="79">
        <f>MAX(J8:J41)</f>
        <v>83.956100000000006</v>
      </c>
      <c r="K45" s="78"/>
      <c r="L45" s="79">
        <f>MAX(L8:L41)</f>
        <v>53.0974</v>
      </c>
      <c r="M45" s="78"/>
      <c r="N45" s="79">
        <f>MAX(N8:N41)</f>
        <v>28.492699999999999</v>
      </c>
      <c r="O45" s="78"/>
      <c r="P45" s="79">
        <f>MAX(P8:P41)</f>
        <v>23.049399999999999</v>
      </c>
      <c r="Q45" s="78"/>
      <c r="R45" s="79">
        <f>MAX(R8:R41)</f>
        <v>27.061800000000002</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44445</v>
      </c>
      <c r="C8" s="65">
        <f>VLOOKUP($A8,'Return Data'!$B$7:$R$2843,4,0)</f>
        <v>72.284300000000002</v>
      </c>
      <c r="D8" s="65">
        <f>VLOOKUP($A8,'Return Data'!$B$7:$R$2843,10,0)</f>
        <v>8.0678000000000001</v>
      </c>
      <c r="E8" s="66">
        <f t="shared" ref="E8:E21" si="0">RANK(D8,D$8:D$21,0)</f>
        <v>13</v>
      </c>
      <c r="F8" s="65">
        <f>VLOOKUP($A8,'Return Data'!$B$7:$R$2843,11,0)</f>
        <v>20.309999999999999</v>
      </c>
      <c r="G8" s="66">
        <f t="shared" ref="G8:G21" si="1">RANK(F8,F$8:F$21,0)</f>
        <v>4</v>
      </c>
      <c r="H8" s="65">
        <f>VLOOKUP($A8,'Return Data'!$B$7:$R$2843,12,0)</f>
        <v>38.917200000000001</v>
      </c>
      <c r="I8" s="66">
        <f t="shared" ref="I8:I21" si="2">RANK(H8,H$8:H$21,0)</f>
        <v>5</v>
      </c>
      <c r="J8" s="65">
        <f>VLOOKUP($A8,'Return Data'!$B$7:$R$2843,13,0)</f>
        <v>60.922199999999997</v>
      </c>
      <c r="K8" s="66">
        <f t="shared" ref="K8:K21" si="3">RANK(J8,J$8:J$21,0)</f>
        <v>6</v>
      </c>
      <c r="L8" s="65">
        <f>VLOOKUP($A8,'Return Data'!$B$7:$R$2843,17,0)</f>
        <v>27.276599999999998</v>
      </c>
      <c r="M8" s="66">
        <f t="shared" ref="M8:M21" si="4">RANK(L8,L$8:L$21,0)</f>
        <v>9</v>
      </c>
      <c r="N8" s="65">
        <f>VLOOKUP($A8,'Return Data'!$B$7:$R$2843,14,0)</f>
        <v>7.8715999999999999</v>
      </c>
      <c r="O8" s="66">
        <f t="shared" ref="O8:O19" si="5">RANK(N8,N$8:N$21,0)</f>
        <v>13</v>
      </c>
      <c r="P8" s="65">
        <f>VLOOKUP($A8,'Return Data'!$B$7:$R$2843,15,0)</f>
        <v>9.1294000000000004</v>
      </c>
      <c r="Q8" s="66">
        <f>RANK(P8,P$8:P$21,0)</f>
        <v>11</v>
      </c>
      <c r="R8" s="65">
        <f>VLOOKUP($A8,'Return Data'!$B$7:$R$2843,16,0)</f>
        <v>15.8368</v>
      </c>
      <c r="S8" s="67">
        <f t="shared" ref="S8:S21" si="6">RANK(R8,R$8:R$21,0)</f>
        <v>9</v>
      </c>
    </row>
    <row r="9" spans="1:20" x14ac:dyDescent="0.3">
      <c r="A9" s="63" t="s">
        <v>31</v>
      </c>
      <c r="B9" s="64">
        <f>VLOOKUP($A9,'Return Data'!$B$7:$R$2843,3,0)</f>
        <v>44445</v>
      </c>
      <c r="C9" s="65">
        <f>VLOOKUP($A9,'Return Data'!$B$7:$R$2843,4,0)</f>
        <v>423.31</v>
      </c>
      <c r="D9" s="65">
        <f>VLOOKUP($A9,'Return Data'!$B$7:$R$2843,10,0)</f>
        <v>12.126799999999999</v>
      </c>
      <c r="E9" s="66">
        <f t="shared" si="0"/>
        <v>3</v>
      </c>
      <c r="F9" s="65">
        <f>VLOOKUP($A9,'Return Data'!$B$7:$R$2843,11,0)</f>
        <v>18.8019</v>
      </c>
      <c r="G9" s="66">
        <f t="shared" si="1"/>
        <v>7</v>
      </c>
      <c r="H9" s="65">
        <f>VLOOKUP($A9,'Return Data'!$B$7:$R$2843,12,0)</f>
        <v>36.776600000000002</v>
      </c>
      <c r="I9" s="66">
        <f t="shared" si="2"/>
        <v>7</v>
      </c>
      <c r="J9" s="65">
        <f>VLOOKUP($A9,'Return Data'!$B$7:$R$2843,13,0)</f>
        <v>59.451999999999998</v>
      </c>
      <c r="K9" s="66">
        <f t="shared" si="3"/>
        <v>8</v>
      </c>
      <c r="L9" s="65">
        <f>VLOOKUP($A9,'Return Data'!$B$7:$R$2843,17,0)</f>
        <v>26.096299999999999</v>
      </c>
      <c r="M9" s="66">
        <f t="shared" si="4"/>
        <v>11</v>
      </c>
      <c r="N9" s="65">
        <f>VLOOKUP($A9,'Return Data'!$B$7:$R$2843,14,0)</f>
        <v>11.4895</v>
      </c>
      <c r="O9" s="66">
        <f t="shared" si="5"/>
        <v>10</v>
      </c>
      <c r="P9" s="65">
        <f>VLOOKUP($A9,'Return Data'!$B$7:$R$2843,15,0)</f>
        <v>13.2371</v>
      </c>
      <c r="Q9" s="66">
        <f>RANK(P9,P$8:P$21,0)</f>
        <v>6</v>
      </c>
      <c r="R9" s="65">
        <f>VLOOKUP($A9,'Return Data'!$B$7:$R$2843,16,0)</f>
        <v>14.526899999999999</v>
      </c>
      <c r="S9" s="67">
        <f t="shared" si="6"/>
        <v>12</v>
      </c>
    </row>
    <row r="10" spans="1:20" x14ac:dyDescent="0.3">
      <c r="A10" s="63" t="s">
        <v>32</v>
      </c>
      <c r="B10" s="64">
        <f>VLOOKUP($A10,'Return Data'!$B$7:$R$2843,3,0)</f>
        <v>44445</v>
      </c>
      <c r="C10" s="65">
        <f>VLOOKUP($A10,'Return Data'!$B$7:$R$2843,4,0)</f>
        <v>231.74</v>
      </c>
      <c r="D10" s="65">
        <f>VLOOKUP($A10,'Return Data'!$B$7:$R$2843,10,0)</f>
        <v>8.9003999999999994</v>
      </c>
      <c r="E10" s="66">
        <f t="shared" si="0"/>
        <v>11</v>
      </c>
      <c r="F10" s="65">
        <f>VLOOKUP($A10,'Return Data'!$B$7:$R$2843,11,0)</f>
        <v>18.804500000000001</v>
      </c>
      <c r="G10" s="66">
        <f t="shared" si="1"/>
        <v>6</v>
      </c>
      <c r="H10" s="65">
        <f>VLOOKUP($A10,'Return Data'!$B$7:$R$2843,12,0)</f>
        <v>36.550600000000003</v>
      </c>
      <c r="I10" s="66">
        <f t="shared" si="2"/>
        <v>9</v>
      </c>
      <c r="J10" s="65">
        <f>VLOOKUP($A10,'Return Data'!$B$7:$R$2843,13,0)</f>
        <v>56.899099999999997</v>
      </c>
      <c r="K10" s="66">
        <f t="shared" si="3"/>
        <v>11</v>
      </c>
      <c r="L10" s="65">
        <f>VLOOKUP($A10,'Return Data'!$B$7:$R$2843,17,0)</f>
        <v>29.9648</v>
      </c>
      <c r="M10" s="66">
        <f t="shared" si="4"/>
        <v>5</v>
      </c>
      <c r="N10" s="65">
        <f>VLOOKUP($A10,'Return Data'!$B$7:$R$2843,14,0)</f>
        <v>14.524800000000001</v>
      </c>
      <c r="O10" s="66">
        <f t="shared" si="5"/>
        <v>6</v>
      </c>
      <c r="P10" s="65">
        <f>VLOOKUP($A10,'Return Data'!$B$7:$R$2843,15,0)</f>
        <v>12.663</v>
      </c>
      <c r="Q10" s="66">
        <f>RANK(P10,P$8:P$21,0)</f>
        <v>8</v>
      </c>
      <c r="R10" s="65">
        <f>VLOOKUP($A10,'Return Data'!$B$7:$R$2843,16,0)</f>
        <v>20.218699999999998</v>
      </c>
      <c r="S10" s="67">
        <f t="shared" si="6"/>
        <v>1</v>
      </c>
    </row>
    <row r="11" spans="1:20" x14ac:dyDescent="0.3">
      <c r="A11" s="63" t="s">
        <v>33</v>
      </c>
      <c r="B11" s="64">
        <f>VLOOKUP($A11,'Return Data'!$B$7:$R$2843,3,0)</f>
        <v>44445</v>
      </c>
      <c r="C11" s="65">
        <f>VLOOKUP($A11,'Return Data'!$B$7:$R$2843,4,0)</f>
        <v>15.65</v>
      </c>
      <c r="D11" s="65">
        <f>VLOOKUP($A11,'Return Data'!$B$7:$R$2843,10,0)</f>
        <v>9.9016999999999999</v>
      </c>
      <c r="E11" s="66">
        <f t="shared" si="0"/>
        <v>10</v>
      </c>
      <c r="F11" s="65">
        <f>VLOOKUP($A11,'Return Data'!$B$7:$R$2843,11,0)</f>
        <v>17.7577</v>
      </c>
      <c r="G11" s="66">
        <f t="shared" si="1"/>
        <v>9</v>
      </c>
      <c r="H11" s="65">
        <f>VLOOKUP($A11,'Return Data'!$B$7:$R$2843,12,0)</f>
        <v>37.401200000000003</v>
      </c>
      <c r="I11" s="66">
        <f t="shared" si="2"/>
        <v>6</v>
      </c>
      <c r="J11" s="65">
        <f>VLOOKUP($A11,'Return Data'!$B$7:$R$2843,13,0)</f>
        <v>57.921300000000002</v>
      </c>
      <c r="K11" s="66">
        <f t="shared" si="3"/>
        <v>10</v>
      </c>
      <c r="L11" s="65">
        <f>VLOOKUP($A11,'Return Data'!$B$7:$R$2843,17,0)</f>
        <v>26.393999999999998</v>
      </c>
      <c r="M11" s="66">
        <f t="shared" si="4"/>
        <v>10</v>
      </c>
      <c r="N11" s="65">
        <f>VLOOKUP($A11,'Return Data'!$B$7:$R$2843,14,0)</f>
        <v>15.97</v>
      </c>
      <c r="O11" s="66">
        <f t="shared" si="5"/>
        <v>3</v>
      </c>
      <c r="P11" s="65"/>
      <c r="Q11" s="66"/>
      <c r="R11" s="65">
        <f>VLOOKUP($A11,'Return Data'!$B$7:$R$2843,16,0)</f>
        <v>15.8216</v>
      </c>
      <c r="S11" s="67">
        <f t="shared" si="6"/>
        <v>10</v>
      </c>
    </row>
    <row r="12" spans="1:20" x14ac:dyDescent="0.3">
      <c r="A12" s="63" t="s">
        <v>34</v>
      </c>
      <c r="B12" s="64">
        <f>VLOOKUP($A12,'Return Data'!$B$7:$R$2843,3,0)</f>
        <v>44445</v>
      </c>
      <c r="C12" s="65">
        <f>VLOOKUP($A12,'Return Data'!$B$7:$R$2843,4,0)</f>
        <v>82.54</v>
      </c>
      <c r="D12" s="65">
        <f>VLOOKUP($A12,'Return Data'!$B$7:$R$2843,10,0)</f>
        <v>11.510400000000001</v>
      </c>
      <c r="E12" s="66">
        <f t="shared" si="0"/>
        <v>6</v>
      </c>
      <c r="F12" s="65">
        <f>VLOOKUP($A12,'Return Data'!$B$7:$R$2843,11,0)</f>
        <v>26.381900000000002</v>
      </c>
      <c r="G12" s="66">
        <f t="shared" si="1"/>
        <v>1</v>
      </c>
      <c r="H12" s="65">
        <f>VLOOKUP($A12,'Return Data'!$B$7:$R$2843,12,0)</f>
        <v>55.2087</v>
      </c>
      <c r="I12" s="66">
        <f t="shared" si="2"/>
        <v>1</v>
      </c>
      <c r="J12" s="65">
        <f>VLOOKUP($A12,'Return Data'!$B$7:$R$2843,13,0)</f>
        <v>87.250500000000002</v>
      </c>
      <c r="K12" s="66">
        <f t="shared" si="3"/>
        <v>1</v>
      </c>
      <c r="L12" s="65">
        <f>VLOOKUP($A12,'Return Data'!$B$7:$R$2843,17,0)</f>
        <v>36.564399999999999</v>
      </c>
      <c r="M12" s="66">
        <f t="shared" si="4"/>
        <v>1</v>
      </c>
      <c r="N12" s="65">
        <f>VLOOKUP($A12,'Return Data'!$B$7:$R$2843,14,0)</f>
        <v>14.7334</v>
      </c>
      <c r="O12" s="66">
        <f t="shared" si="5"/>
        <v>5</v>
      </c>
      <c r="P12" s="65">
        <f>VLOOKUP($A12,'Return Data'!$B$7:$R$2843,15,0)</f>
        <v>15.950799999999999</v>
      </c>
      <c r="Q12" s="66">
        <f t="shared" ref="Q12:Q19" si="7">RANK(P12,P$8:P$21,0)</f>
        <v>1</v>
      </c>
      <c r="R12" s="65">
        <f>VLOOKUP($A12,'Return Data'!$B$7:$R$2843,16,0)</f>
        <v>16.910299999999999</v>
      </c>
      <c r="S12" s="67">
        <f t="shared" si="6"/>
        <v>5</v>
      </c>
    </row>
    <row r="13" spans="1:20" x14ac:dyDescent="0.3">
      <c r="A13" s="63" t="s">
        <v>35</v>
      </c>
      <c r="B13" s="64">
        <f>VLOOKUP($A13,'Return Data'!$B$7:$R$2843,3,0)</f>
        <v>44445</v>
      </c>
      <c r="C13" s="65">
        <f>VLOOKUP($A13,'Return Data'!$B$7:$R$2843,4,0)</f>
        <v>16.836200000000002</v>
      </c>
      <c r="D13" s="65">
        <f>VLOOKUP($A13,'Return Data'!$B$7:$R$2843,10,0)</f>
        <v>10.390499999999999</v>
      </c>
      <c r="E13" s="66">
        <f t="shared" si="0"/>
        <v>9</v>
      </c>
      <c r="F13" s="65">
        <f>VLOOKUP($A13,'Return Data'!$B$7:$R$2843,11,0)</f>
        <v>16.5151</v>
      </c>
      <c r="G13" s="66">
        <f t="shared" si="1"/>
        <v>11</v>
      </c>
      <c r="H13" s="65">
        <f>VLOOKUP($A13,'Return Data'!$B$7:$R$2843,12,0)</f>
        <v>28.128399999999999</v>
      </c>
      <c r="I13" s="66">
        <f t="shared" si="2"/>
        <v>14</v>
      </c>
      <c r="J13" s="65">
        <f>VLOOKUP($A13,'Return Data'!$B$7:$R$2843,13,0)</f>
        <v>48.028799999999997</v>
      </c>
      <c r="K13" s="66">
        <f t="shared" si="3"/>
        <v>14</v>
      </c>
      <c r="L13" s="65">
        <f>VLOOKUP($A13,'Return Data'!$B$7:$R$2843,17,0)</f>
        <v>25.285499999999999</v>
      </c>
      <c r="M13" s="66">
        <f t="shared" si="4"/>
        <v>12</v>
      </c>
      <c r="N13" s="65">
        <f>VLOOKUP($A13,'Return Data'!$B$7:$R$2843,14,0)</f>
        <v>9.5617000000000001</v>
      </c>
      <c r="O13" s="66">
        <f t="shared" si="5"/>
        <v>12</v>
      </c>
      <c r="P13" s="65">
        <f>VLOOKUP($A13,'Return Data'!$B$7:$R$2843,15,0)</f>
        <v>8.7654999999999994</v>
      </c>
      <c r="Q13" s="66">
        <f t="shared" si="7"/>
        <v>12</v>
      </c>
      <c r="R13" s="65">
        <f>VLOOKUP($A13,'Return Data'!$B$7:$R$2843,16,0)</f>
        <v>9.0662000000000003</v>
      </c>
      <c r="S13" s="67">
        <f t="shared" si="6"/>
        <v>14</v>
      </c>
    </row>
    <row r="14" spans="1:20" x14ac:dyDescent="0.3">
      <c r="A14" s="63" t="s">
        <v>36</v>
      </c>
      <c r="B14" s="64">
        <f>VLOOKUP($A14,'Return Data'!$B$7:$R$2843,3,0)</f>
        <v>44445</v>
      </c>
      <c r="C14" s="65">
        <f>VLOOKUP($A14,'Return Data'!$B$7:$R$2843,4,0)</f>
        <v>404.12304628531501</v>
      </c>
      <c r="D14" s="65">
        <f>VLOOKUP($A14,'Return Data'!$B$7:$R$2843,10,0)</f>
        <v>10.568199999999999</v>
      </c>
      <c r="E14" s="66">
        <f t="shared" si="0"/>
        <v>8</v>
      </c>
      <c r="F14" s="65">
        <f>VLOOKUP($A14,'Return Data'!$B$7:$R$2843,11,0)</f>
        <v>17.6799</v>
      </c>
      <c r="G14" s="66">
        <f t="shared" si="1"/>
        <v>10</v>
      </c>
      <c r="H14" s="65">
        <f>VLOOKUP($A14,'Return Data'!$B$7:$R$2843,12,0)</f>
        <v>36.722000000000001</v>
      </c>
      <c r="I14" s="66">
        <f t="shared" si="2"/>
        <v>8</v>
      </c>
      <c r="J14" s="65">
        <f>VLOOKUP($A14,'Return Data'!$B$7:$R$2843,13,0)</f>
        <v>62.277000000000001</v>
      </c>
      <c r="K14" s="66">
        <f t="shared" si="3"/>
        <v>5</v>
      </c>
      <c r="L14" s="65">
        <f>VLOOKUP($A14,'Return Data'!$B$7:$R$2843,17,0)</f>
        <v>29.902699999999999</v>
      </c>
      <c r="M14" s="66">
        <f t="shared" si="4"/>
        <v>6</v>
      </c>
      <c r="N14" s="65">
        <f>VLOOKUP($A14,'Return Data'!$B$7:$R$2843,14,0)</f>
        <v>15.1853</v>
      </c>
      <c r="O14" s="66">
        <f t="shared" si="5"/>
        <v>4</v>
      </c>
      <c r="P14" s="65">
        <f>VLOOKUP($A14,'Return Data'!$B$7:$R$2843,15,0)</f>
        <v>13.7317</v>
      </c>
      <c r="Q14" s="66">
        <f t="shared" si="7"/>
        <v>5</v>
      </c>
      <c r="R14" s="65">
        <f>VLOOKUP($A14,'Return Data'!$B$7:$R$2843,16,0)</f>
        <v>16.4575</v>
      </c>
      <c r="S14" s="67">
        <f t="shared" si="6"/>
        <v>7</v>
      </c>
    </row>
    <row r="15" spans="1:20" x14ac:dyDescent="0.3">
      <c r="A15" s="63" t="s">
        <v>37</v>
      </c>
      <c r="B15" s="64">
        <f>VLOOKUP($A15,'Return Data'!$B$7:$R$2843,3,0)</f>
        <v>44445</v>
      </c>
      <c r="C15" s="65">
        <f>VLOOKUP($A15,'Return Data'!$B$7:$R$2843,4,0)</f>
        <v>56.231999999999999</v>
      </c>
      <c r="D15" s="65">
        <f>VLOOKUP($A15,'Return Data'!$B$7:$R$2843,10,0)</f>
        <v>13.0496</v>
      </c>
      <c r="E15" s="66">
        <f t="shared" si="0"/>
        <v>1</v>
      </c>
      <c r="F15" s="65">
        <f>VLOOKUP($A15,'Return Data'!$B$7:$R$2843,11,0)</f>
        <v>22.110700000000001</v>
      </c>
      <c r="G15" s="66">
        <f t="shared" si="1"/>
        <v>2</v>
      </c>
      <c r="H15" s="65">
        <f>VLOOKUP($A15,'Return Data'!$B$7:$R$2843,12,0)</f>
        <v>41.0702</v>
      </c>
      <c r="I15" s="66">
        <f t="shared" si="2"/>
        <v>4</v>
      </c>
      <c r="J15" s="65">
        <f>VLOOKUP($A15,'Return Data'!$B$7:$R$2843,13,0)</f>
        <v>63.147399999999998</v>
      </c>
      <c r="K15" s="66">
        <f t="shared" si="3"/>
        <v>4</v>
      </c>
      <c r="L15" s="65">
        <f>VLOOKUP($A15,'Return Data'!$B$7:$R$2843,17,0)</f>
        <v>30.477900000000002</v>
      </c>
      <c r="M15" s="66">
        <f t="shared" si="4"/>
        <v>4</v>
      </c>
      <c r="N15" s="65">
        <f>VLOOKUP($A15,'Return Data'!$B$7:$R$2843,14,0)</f>
        <v>14.474600000000001</v>
      </c>
      <c r="O15" s="66">
        <f t="shared" si="5"/>
        <v>7</v>
      </c>
      <c r="P15" s="65">
        <f>VLOOKUP($A15,'Return Data'!$B$7:$R$2843,15,0)</f>
        <v>14.4419</v>
      </c>
      <c r="Q15" s="66">
        <f t="shared" si="7"/>
        <v>3</v>
      </c>
      <c r="R15" s="65">
        <f>VLOOKUP($A15,'Return Data'!$B$7:$R$2843,16,0)</f>
        <v>15.950900000000001</v>
      </c>
      <c r="S15" s="67">
        <f t="shared" si="6"/>
        <v>8</v>
      </c>
    </row>
    <row r="16" spans="1:20" x14ac:dyDescent="0.3">
      <c r="A16" s="63" t="s">
        <v>38</v>
      </c>
      <c r="B16" s="64">
        <f>VLOOKUP($A16,'Return Data'!$B$7:$R$2843,3,0)</f>
        <v>44445</v>
      </c>
      <c r="C16" s="65">
        <f>VLOOKUP($A16,'Return Data'!$B$7:$R$2843,4,0)</f>
        <v>119.30419999999999</v>
      </c>
      <c r="D16" s="65">
        <f>VLOOKUP($A16,'Return Data'!$B$7:$R$2843,10,0)</f>
        <v>11.7974</v>
      </c>
      <c r="E16" s="66">
        <f t="shared" si="0"/>
        <v>5</v>
      </c>
      <c r="F16" s="65">
        <f>VLOOKUP($A16,'Return Data'!$B$7:$R$2843,11,0)</f>
        <v>21.631399999999999</v>
      </c>
      <c r="G16" s="66">
        <f t="shared" si="1"/>
        <v>3</v>
      </c>
      <c r="H16" s="65">
        <f>VLOOKUP($A16,'Return Data'!$B$7:$R$2843,12,0)</f>
        <v>43.053699999999999</v>
      </c>
      <c r="I16" s="66">
        <f t="shared" si="2"/>
        <v>2</v>
      </c>
      <c r="J16" s="65">
        <f>VLOOKUP($A16,'Return Data'!$B$7:$R$2843,13,0)</f>
        <v>66.156499999999994</v>
      </c>
      <c r="K16" s="66">
        <f t="shared" si="3"/>
        <v>3</v>
      </c>
      <c r="L16" s="65">
        <f>VLOOKUP($A16,'Return Data'!$B$7:$R$2843,17,0)</f>
        <v>32.207999999999998</v>
      </c>
      <c r="M16" s="66">
        <f t="shared" si="4"/>
        <v>2</v>
      </c>
      <c r="N16" s="65">
        <f>VLOOKUP($A16,'Return Data'!$B$7:$R$2843,14,0)</f>
        <v>16.912800000000001</v>
      </c>
      <c r="O16" s="66">
        <f t="shared" si="5"/>
        <v>1</v>
      </c>
      <c r="P16" s="65">
        <f>VLOOKUP($A16,'Return Data'!$B$7:$R$2843,15,0)</f>
        <v>15.0205</v>
      </c>
      <c r="Q16" s="66">
        <f t="shared" si="7"/>
        <v>2</v>
      </c>
      <c r="R16" s="65">
        <f>VLOOKUP($A16,'Return Data'!$B$7:$R$2843,16,0)</f>
        <v>16.472899999999999</v>
      </c>
      <c r="S16" s="67">
        <f t="shared" si="6"/>
        <v>6</v>
      </c>
    </row>
    <row r="17" spans="1:19" x14ac:dyDescent="0.3">
      <c r="A17" s="63" t="s">
        <v>39</v>
      </c>
      <c r="B17" s="64">
        <f>VLOOKUP($A17,'Return Data'!$B$7:$R$2843,3,0)</f>
        <v>44445</v>
      </c>
      <c r="C17" s="65">
        <f>VLOOKUP($A17,'Return Data'!$B$7:$R$2843,4,0)</f>
        <v>76.52</v>
      </c>
      <c r="D17" s="65">
        <f>VLOOKUP($A17,'Return Data'!$B$7:$R$2843,10,0)</f>
        <v>6.7076000000000002</v>
      </c>
      <c r="E17" s="66">
        <f t="shared" si="0"/>
        <v>14</v>
      </c>
      <c r="F17" s="65">
        <f>VLOOKUP($A17,'Return Data'!$B$7:$R$2843,11,0)</f>
        <v>14.981199999999999</v>
      </c>
      <c r="G17" s="66">
        <f t="shared" si="1"/>
        <v>14</v>
      </c>
      <c r="H17" s="65">
        <f>VLOOKUP($A17,'Return Data'!$B$7:$R$2843,12,0)</f>
        <v>31.726600000000001</v>
      </c>
      <c r="I17" s="66">
        <f t="shared" si="2"/>
        <v>12</v>
      </c>
      <c r="J17" s="65">
        <f>VLOOKUP($A17,'Return Data'!$B$7:$R$2843,13,0)</f>
        <v>58.131799999999998</v>
      </c>
      <c r="K17" s="66">
        <f t="shared" si="3"/>
        <v>9</v>
      </c>
      <c r="L17" s="65">
        <f>VLOOKUP($A17,'Return Data'!$B$7:$R$2843,17,0)</f>
        <v>22.110299999999999</v>
      </c>
      <c r="M17" s="66">
        <f t="shared" si="4"/>
        <v>14</v>
      </c>
      <c r="N17" s="65">
        <f>VLOOKUP($A17,'Return Data'!$B$7:$R$2843,14,0)</f>
        <v>11.496600000000001</v>
      </c>
      <c r="O17" s="66">
        <f t="shared" si="5"/>
        <v>9</v>
      </c>
      <c r="P17" s="65">
        <f>VLOOKUP($A17,'Return Data'!$B$7:$R$2843,15,0)</f>
        <v>10.3507</v>
      </c>
      <c r="Q17" s="66">
        <f t="shared" si="7"/>
        <v>10</v>
      </c>
      <c r="R17" s="65">
        <f>VLOOKUP($A17,'Return Data'!$B$7:$R$2843,16,0)</f>
        <v>13.8306</v>
      </c>
      <c r="S17" s="67">
        <f t="shared" si="6"/>
        <v>13</v>
      </c>
    </row>
    <row r="18" spans="1:19" x14ac:dyDescent="0.3">
      <c r="A18" s="63" t="s">
        <v>40</v>
      </c>
      <c r="B18" s="64">
        <f>VLOOKUP($A18,'Return Data'!$B$7:$R$2843,3,0)</f>
        <v>44445</v>
      </c>
      <c r="C18" s="65">
        <f>VLOOKUP($A18,'Return Data'!$B$7:$R$2843,4,0)</f>
        <v>192.80600000000001</v>
      </c>
      <c r="D18" s="65">
        <f>VLOOKUP($A18,'Return Data'!$B$7:$R$2843,10,0)</f>
        <v>10.6951</v>
      </c>
      <c r="E18" s="66">
        <f t="shared" si="0"/>
        <v>7</v>
      </c>
      <c r="F18" s="65">
        <f>VLOOKUP($A18,'Return Data'!$B$7:$R$2843,11,0)</f>
        <v>15.3467</v>
      </c>
      <c r="G18" s="66">
        <f t="shared" si="1"/>
        <v>12</v>
      </c>
      <c r="H18" s="65">
        <f>VLOOKUP($A18,'Return Data'!$B$7:$R$2843,12,0)</f>
        <v>29.1783</v>
      </c>
      <c r="I18" s="66">
        <f t="shared" si="2"/>
        <v>13</v>
      </c>
      <c r="J18" s="65">
        <f>VLOOKUP($A18,'Return Data'!$B$7:$R$2843,13,0)</f>
        <v>48.7224</v>
      </c>
      <c r="K18" s="66">
        <f t="shared" si="3"/>
        <v>13</v>
      </c>
      <c r="L18" s="65">
        <f>VLOOKUP($A18,'Return Data'!$B$7:$R$2843,17,0)</f>
        <v>23.554600000000001</v>
      </c>
      <c r="M18" s="66">
        <f t="shared" si="4"/>
        <v>13</v>
      </c>
      <c r="N18" s="65">
        <f>VLOOKUP($A18,'Return Data'!$B$7:$R$2843,14,0)</f>
        <v>10.771000000000001</v>
      </c>
      <c r="O18" s="66">
        <f t="shared" si="5"/>
        <v>11</v>
      </c>
      <c r="P18" s="65">
        <f>VLOOKUP($A18,'Return Data'!$B$7:$R$2843,15,0)</f>
        <v>13.0168</v>
      </c>
      <c r="Q18" s="66">
        <f t="shared" si="7"/>
        <v>7</v>
      </c>
      <c r="R18" s="65">
        <f>VLOOKUP($A18,'Return Data'!$B$7:$R$2843,16,0)</f>
        <v>18.772600000000001</v>
      </c>
      <c r="S18" s="67">
        <f t="shared" si="6"/>
        <v>3</v>
      </c>
    </row>
    <row r="19" spans="1:19" x14ac:dyDescent="0.3">
      <c r="A19" s="63" t="s">
        <v>43</v>
      </c>
      <c r="B19" s="64">
        <f>VLOOKUP($A19,'Return Data'!$B$7:$R$2843,3,0)</f>
        <v>44445</v>
      </c>
      <c r="C19" s="65">
        <f>VLOOKUP($A19,'Return Data'!$B$7:$R$2843,4,0)</f>
        <v>377.74299999999999</v>
      </c>
      <c r="D19" s="65">
        <f>VLOOKUP($A19,'Return Data'!$B$7:$R$2843,10,0)</f>
        <v>8.2128999999999994</v>
      </c>
      <c r="E19" s="66">
        <f t="shared" si="0"/>
        <v>12</v>
      </c>
      <c r="F19" s="65">
        <f>VLOOKUP($A19,'Return Data'!$B$7:$R$2843,11,0)</f>
        <v>15.1312</v>
      </c>
      <c r="G19" s="66">
        <f t="shared" si="1"/>
        <v>13</v>
      </c>
      <c r="H19" s="65">
        <f>VLOOKUP($A19,'Return Data'!$B$7:$R$2843,12,0)</f>
        <v>42.817599999999999</v>
      </c>
      <c r="I19" s="66">
        <f t="shared" si="2"/>
        <v>3</v>
      </c>
      <c r="J19" s="65">
        <f>VLOOKUP($A19,'Return Data'!$B$7:$R$2843,13,0)</f>
        <v>72.992199999999997</v>
      </c>
      <c r="K19" s="66">
        <f t="shared" si="3"/>
        <v>2</v>
      </c>
      <c r="L19" s="65">
        <f>VLOOKUP($A19,'Return Data'!$B$7:$R$2843,17,0)</f>
        <v>29.509</v>
      </c>
      <c r="M19" s="66">
        <f t="shared" si="4"/>
        <v>7</v>
      </c>
      <c r="N19" s="65">
        <f>VLOOKUP($A19,'Return Data'!$B$7:$R$2843,14,0)</f>
        <v>12.2529</v>
      </c>
      <c r="O19" s="66">
        <f t="shared" si="5"/>
        <v>8</v>
      </c>
      <c r="P19" s="65">
        <f>VLOOKUP($A19,'Return Data'!$B$7:$R$2843,15,0)</f>
        <v>12.2409</v>
      </c>
      <c r="Q19" s="66">
        <f t="shared" si="7"/>
        <v>9</v>
      </c>
      <c r="R19" s="65">
        <f>VLOOKUP($A19,'Return Data'!$B$7:$R$2843,16,0)</f>
        <v>17.525600000000001</v>
      </c>
      <c r="S19" s="67">
        <f t="shared" si="6"/>
        <v>4</v>
      </c>
    </row>
    <row r="20" spans="1:19" x14ac:dyDescent="0.3">
      <c r="A20" s="63" t="s">
        <v>44</v>
      </c>
      <c r="B20" s="64">
        <f>VLOOKUP($A20,'Return Data'!$B$7:$R$2843,3,0)</f>
        <v>44445</v>
      </c>
      <c r="C20" s="65">
        <f>VLOOKUP($A20,'Return Data'!$B$7:$R$2843,4,0)</f>
        <v>16.45</v>
      </c>
      <c r="D20" s="65">
        <f>VLOOKUP($A20,'Return Data'!$B$7:$R$2843,10,0)</f>
        <v>12.440200000000001</v>
      </c>
      <c r="E20" s="66">
        <f t="shared" si="0"/>
        <v>2</v>
      </c>
      <c r="F20" s="65">
        <f>VLOOKUP($A20,'Return Data'!$B$7:$R$2843,11,0)</f>
        <v>17.921099999999999</v>
      </c>
      <c r="G20" s="66">
        <f t="shared" si="1"/>
        <v>8</v>
      </c>
      <c r="H20" s="65">
        <f>VLOOKUP($A20,'Return Data'!$B$7:$R$2843,12,0)</f>
        <v>35.390900000000002</v>
      </c>
      <c r="I20" s="66">
        <f t="shared" si="2"/>
        <v>10</v>
      </c>
      <c r="J20" s="65">
        <f>VLOOKUP($A20,'Return Data'!$B$7:$R$2843,13,0)</f>
        <v>55.042400000000001</v>
      </c>
      <c r="K20" s="66">
        <f t="shared" si="3"/>
        <v>12</v>
      </c>
      <c r="L20" s="65">
        <f>VLOOKUP($A20,'Return Data'!$B$7:$R$2843,17,0)</f>
        <v>29.447900000000001</v>
      </c>
      <c r="M20" s="66">
        <f t="shared" si="4"/>
        <v>8</v>
      </c>
      <c r="N20" s="65"/>
      <c r="O20" s="66"/>
      <c r="P20" s="65"/>
      <c r="Q20" s="66"/>
      <c r="R20" s="65">
        <f>VLOOKUP($A20,'Return Data'!$B$7:$R$2843,16,0)</f>
        <v>19.7926</v>
      </c>
      <c r="S20" s="67">
        <f t="shared" si="6"/>
        <v>2</v>
      </c>
    </row>
    <row r="21" spans="1:19" x14ac:dyDescent="0.3">
      <c r="A21" s="63" t="s">
        <v>45</v>
      </c>
      <c r="B21" s="64">
        <f>VLOOKUP($A21,'Return Data'!$B$7:$R$2843,3,0)</f>
        <v>44445</v>
      </c>
      <c r="C21" s="65">
        <f>VLOOKUP($A21,'Return Data'!$B$7:$R$2843,4,0)</f>
        <v>99.828500000000005</v>
      </c>
      <c r="D21" s="65">
        <f>VLOOKUP($A21,'Return Data'!$B$7:$R$2843,10,0)</f>
        <v>12.026999999999999</v>
      </c>
      <c r="E21" s="66">
        <f t="shared" si="0"/>
        <v>4</v>
      </c>
      <c r="F21" s="65">
        <f>VLOOKUP($A21,'Return Data'!$B$7:$R$2843,11,0)</f>
        <v>18.898199999999999</v>
      </c>
      <c r="G21" s="66">
        <f t="shared" si="1"/>
        <v>5</v>
      </c>
      <c r="H21" s="65">
        <f>VLOOKUP($A21,'Return Data'!$B$7:$R$2843,12,0)</f>
        <v>34.9741</v>
      </c>
      <c r="I21" s="66">
        <f t="shared" si="2"/>
        <v>11</v>
      </c>
      <c r="J21" s="65">
        <f>VLOOKUP($A21,'Return Data'!$B$7:$R$2843,13,0)</f>
        <v>59.7547</v>
      </c>
      <c r="K21" s="66">
        <f t="shared" si="3"/>
        <v>7</v>
      </c>
      <c r="L21" s="65">
        <f>VLOOKUP($A21,'Return Data'!$B$7:$R$2843,17,0)</f>
        <v>31.456399999999999</v>
      </c>
      <c r="M21" s="66">
        <f t="shared" si="4"/>
        <v>3</v>
      </c>
      <c r="N21" s="65">
        <f>VLOOKUP($A21,'Return Data'!$B$7:$R$2843,14,0)</f>
        <v>16.482399999999998</v>
      </c>
      <c r="O21" s="66">
        <f>RANK(N21,N$8:N$21,0)</f>
        <v>2</v>
      </c>
      <c r="P21" s="65">
        <f>VLOOKUP($A21,'Return Data'!$B$7:$R$2843,15,0)</f>
        <v>14.2158</v>
      </c>
      <c r="Q21" s="66">
        <f>RANK(P21,P$8:P$21,0)</f>
        <v>4</v>
      </c>
      <c r="R21" s="65">
        <f>VLOOKUP($A21,'Return Data'!$B$7:$R$2843,16,0)</f>
        <v>15.3194</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10.45682857142857</v>
      </c>
      <c r="E23" s="74"/>
      <c r="F23" s="75">
        <f>AVERAGE(F8:F21)</f>
        <v>18.733678571428573</v>
      </c>
      <c r="G23" s="74"/>
      <c r="H23" s="75">
        <f>AVERAGE(H8:H21)</f>
        <v>37.708292857142858</v>
      </c>
      <c r="I23" s="74"/>
      <c r="J23" s="75">
        <f>AVERAGE(J8:J21)</f>
        <v>61.192735714285718</v>
      </c>
      <c r="K23" s="74"/>
      <c r="L23" s="75">
        <f>AVERAGE(L8:L21)</f>
        <v>28.589171428571429</v>
      </c>
      <c r="M23" s="74"/>
      <c r="N23" s="75">
        <f>AVERAGE(N8:N21)</f>
        <v>13.209738461538462</v>
      </c>
      <c r="O23" s="74"/>
      <c r="P23" s="75">
        <f>AVERAGE(P8:P21)</f>
        <v>12.730341666666668</v>
      </c>
      <c r="Q23" s="74"/>
      <c r="R23" s="75">
        <f>AVERAGE(R8:R21)</f>
        <v>16.178757142857144</v>
      </c>
      <c r="S23" s="76"/>
    </row>
    <row r="24" spans="1:19" x14ac:dyDescent="0.3">
      <c r="A24" s="73" t="s">
        <v>28</v>
      </c>
      <c r="B24" s="74"/>
      <c r="C24" s="74"/>
      <c r="D24" s="75">
        <f>MIN(D8:D21)</f>
        <v>6.7076000000000002</v>
      </c>
      <c r="E24" s="74"/>
      <c r="F24" s="75">
        <f>MIN(F8:F21)</f>
        <v>14.981199999999999</v>
      </c>
      <c r="G24" s="74"/>
      <c r="H24" s="75">
        <f>MIN(H8:H21)</f>
        <v>28.128399999999999</v>
      </c>
      <c r="I24" s="74"/>
      <c r="J24" s="75">
        <f>MIN(J8:J21)</f>
        <v>48.028799999999997</v>
      </c>
      <c r="K24" s="74"/>
      <c r="L24" s="75">
        <f>MIN(L8:L21)</f>
        <v>22.110299999999999</v>
      </c>
      <c r="M24" s="74"/>
      <c r="N24" s="75">
        <f>MIN(N8:N21)</f>
        <v>7.8715999999999999</v>
      </c>
      <c r="O24" s="74"/>
      <c r="P24" s="75">
        <f>MIN(P8:P21)</f>
        <v>8.7654999999999994</v>
      </c>
      <c r="Q24" s="74"/>
      <c r="R24" s="75">
        <f>MIN(R8:R21)</f>
        <v>9.0662000000000003</v>
      </c>
      <c r="S24" s="76"/>
    </row>
    <row r="25" spans="1:19" ht="15" thickBot="1" x14ac:dyDescent="0.35">
      <c r="A25" s="77" t="s">
        <v>29</v>
      </c>
      <c r="B25" s="78"/>
      <c r="C25" s="78"/>
      <c r="D25" s="79">
        <f>MAX(D8:D21)</f>
        <v>13.0496</v>
      </c>
      <c r="E25" s="78"/>
      <c r="F25" s="79">
        <f>MAX(F8:F21)</f>
        <v>26.381900000000002</v>
      </c>
      <c r="G25" s="78"/>
      <c r="H25" s="79">
        <f>MAX(H8:H21)</f>
        <v>55.2087</v>
      </c>
      <c r="I25" s="78"/>
      <c r="J25" s="79">
        <f>MAX(J8:J21)</f>
        <v>87.250500000000002</v>
      </c>
      <c r="K25" s="78"/>
      <c r="L25" s="79">
        <f>MAX(L8:L21)</f>
        <v>36.564399999999999</v>
      </c>
      <c r="M25" s="78"/>
      <c r="N25" s="79">
        <f>MAX(N8:N21)</f>
        <v>16.912800000000001</v>
      </c>
      <c r="O25" s="78"/>
      <c r="P25" s="79">
        <f>MAX(P8:P21)</f>
        <v>15.950799999999999</v>
      </c>
      <c r="Q25" s="78"/>
      <c r="R25" s="79">
        <f>MAX(R8:R21)</f>
        <v>20.218699999999998</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44445</v>
      </c>
      <c r="C8" s="65">
        <f>VLOOKUP($A8,'Return Data'!$B$7:$R$2843,4,0)</f>
        <v>721.98</v>
      </c>
      <c r="D8" s="65">
        <f>VLOOKUP($A8,'Return Data'!$B$7:$R$2843,10,0)</f>
        <v>14.9046</v>
      </c>
      <c r="E8" s="66">
        <f>RANK(D8,D$8:D$34,0)</f>
        <v>6</v>
      </c>
      <c r="F8" s="65">
        <f>VLOOKUP($A8,'Return Data'!$B$7:$R$2843,11,0)</f>
        <v>22.011700000000001</v>
      </c>
      <c r="G8" s="66">
        <f>RANK(F8,F$8:F$34,0)</f>
        <v>14</v>
      </c>
      <c r="H8" s="65">
        <f>VLOOKUP($A8,'Return Data'!$B$7:$R$2843,12,0)</f>
        <v>41.0944</v>
      </c>
      <c r="I8" s="66">
        <f>RANK(H8,H$8:H$34,0)</f>
        <v>10</v>
      </c>
      <c r="J8" s="65">
        <f>VLOOKUP($A8,'Return Data'!$B$7:$R$2843,13,0)</f>
        <v>69.618200000000002</v>
      </c>
      <c r="K8" s="66">
        <f>RANK(J8,J$8:J$34,0)</f>
        <v>2</v>
      </c>
      <c r="L8" s="65">
        <f>VLOOKUP($A8,'Return Data'!$B$7:$R$2843,17,0)</f>
        <v>35.576300000000003</v>
      </c>
      <c r="M8" s="66">
        <f>RANK(L8,L$8:L$34,0)</f>
        <v>5</v>
      </c>
      <c r="N8" s="65">
        <f>VLOOKUP($A8,'Return Data'!$B$7:$R$2843,14,0)</f>
        <v>17.0701</v>
      </c>
      <c r="O8" s="66">
        <f>RANK(N8,N$8:N$34,0)</f>
        <v>13</v>
      </c>
      <c r="P8" s="65">
        <f>VLOOKUP($A8,'Return Data'!$B$7:$R$2843,15,0)</f>
        <v>14.448399999999999</v>
      </c>
      <c r="Q8" s="66">
        <f>RANK(P8,P$8:P$34,0)</f>
        <v>15</v>
      </c>
      <c r="R8" s="65">
        <f>VLOOKUP($A8,'Return Data'!$B$7:$R$2843,16,0)</f>
        <v>18.625699999999998</v>
      </c>
      <c r="S8" s="67">
        <f>RANK(R8,R$8:R$34,0)</f>
        <v>10</v>
      </c>
    </row>
    <row r="9" spans="1:20" x14ac:dyDescent="0.3">
      <c r="A9" s="63" t="s">
        <v>900</v>
      </c>
      <c r="B9" s="64">
        <f>VLOOKUP($A9,'Return Data'!$B$7:$R$2843,3,0)</f>
        <v>44445</v>
      </c>
      <c r="C9" s="65">
        <f>VLOOKUP($A9,'Return Data'!$B$7:$R$2843,4,0)</f>
        <v>21.37</v>
      </c>
      <c r="D9" s="65">
        <f>VLOOKUP($A9,'Return Data'!$B$7:$R$2843,10,0)</f>
        <v>17.0318</v>
      </c>
      <c r="E9" s="66">
        <f t="shared" ref="E9:E34" si="0">RANK(D9,D$8:D$34,0)</f>
        <v>3</v>
      </c>
      <c r="F9" s="65">
        <f>VLOOKUP($A9,'Return Data'!$B$7:$R$2843,11,0)</f>
        <v>27.202400000000001</v>
      </c>
      <c r="G9" s="66">
        <f t="shared" ref="G9:G34" si="1">RANK(F9,F$8:F$34,0)</f>
        <v>1</v>
      </c>
      <c r="H9" s="65">
        <f>VLOOKUP($A9,'Return Data'!$B$7:$R$2843,12,0)</f>
        <v>44.587299999999999</v>
      </c>
      <c r="I9" s="66">
        <f t="shared" ref="I9:I34" si="2">RANK(H9,H$8:H$34,0)</f>
        <v>4</v>
      </c>
      <c r="J9" s="65">
        <f>VLOOKUP($A9,'Return Data'!$B$7:$R$2843,13,0)</f>
        <v>66.433000000000007</v>
      </c>
      <c r="K9" s="66">
        <f t="shared" ref="K9:K34" si="3">RANK(J9,J$8:J$34,0)</f>
        <v>7</v>
      </c>
      <c r="L9" s="65">
        <f>VLOOKUP($A9,'Return Data'!$B$7:$R$2843,17,0)</f>
        <v>39.891100000000002</v>
      </c>
      <c r="M9" s="66">
        <f t="shared" ref="M9:M34" si="4">RANK(L9,L$8:L$34,0)</f>
        <v>1</v>
      </c>
      <c r="N9" s="65"/>
      <c r="O9" s="66"/>
      <c r="P9" s="65"/>
      <c r="Q9" s="66"/>
      <c r="R9" s="65">
        <f>VLOOKUP($A9,'Return Data'!$B$7:$R$2843,16,0)</f>
        <v>30.210599999999999</v>
      </c>
      <c r="S9" s="67">
        <f t="shared" ref="S9:S34" si="5">RANK(R9,R$8:R$34,0)</f>
        <v>4</v>
      </c>
    </row>
    <row r="10" spans="1:20" x14ac:dyDescent="0.3">
      <c r="A10" s="63" t="s">
        <v>902</v>
      </c>
      <c r="B10" s="64">
        <f>VLOOKUP($A10,'Return Data'!$B$7:$R$2843,3,0)</f>
        <v>44445</v>
      </c>
      <c r="C10" s="65">
        <f>VLOOKUP($A10,'Return Data'!$B$7:$R$2843,4,0)</f>
        <v>60.68</v>
      </c>
      <c r="D10" s="65">
        <f>VLOOKUP($A10,'Return Data'!$B$7:$R$2843,10,0)</f>
        <v>12.956099999999999</v>
      </c>
      <c r="E10" s="66">
        <f t="shared" si="0"/>
        <v>15</v>
      </c>
      <c r="F10" s="65">
        <f>VLOOKUP($A10,'Return Data'!$B$7:$R$2843,11,0)</f>
        <v>25.605499999999999</v>
      </c>
      <c r="G10" s="66">
        <f t="shared" si="1"/>
        <v>4</v>
      </c>
      <c r="H10" s="65">
        <f>VLOOKUP($A10,'Return Data'!$B$7:$R$2843,12,0)</f>
        <v>38.066000000000003</v>
      </c>
      <c r="I10" s="66">
        <f t="shared" si="2"/>
        <v>19</v>
      </c>
      <c r="J10" s="65">
        <f>VLOOKUP($A10,'Return Data'!$B$7:$R$2843,13,0)</f>
        <v>61.254300000000001</v>
      </c>
      <c r="K10" s="66">
        <f t="shared" si="3"/>
        <v>18</v>
      </c>
      <c r="L10" s="65">
        <f>VLOOKUP($A10,'Return Data'!$B$7:$R$2843,17,0)</f>
        <v>32.916800000000002</v>
      </c>
      <c r="M10" s="66">
        <f t="shared" si="4"/>
        <v>8</v>
      </c>
      <c r="N10" s="65">
        <f>VLOOKUP($A10,'Return Data'!$B$7:$R$2843,14,0)</f>
        <v>15.2826</v>
      </c>
      <c r="O10" s="66">
        <f t="shared" ref="O10:O34" si="6">RANK(N10,N$8:N$34,0)</f>
        <v>19</v>
      </c>
      <c r="P10" s="65">
        <f>VLOOKUP($A10,'Return Data'!$B$7:$R$2843,15,0)</f>
        <v>14.235799999999999</v>
      </c>
      <c r="Q10" s="66">
        <f t="shared" ref="Q10:Q34" si="7">RANK(P10,P$8:P$34,0)</f>
        <v>16</v>
      </c>
      <c r="R10" s="65">
        <f>VLOOKUP($A10,'Return Data'!$B$7:$R$2843,16,0)</f>
        <v>14.699400000000001</v>
      </c>
      <c r="S10" s="67">
        <f t="shared" si="5"/>
        <v>24</v>
      </c>
    </row>
    <row r="11" spans="1:20" x14ac:dyDescent="0.3">
      <c r="A11" s="63" t="s">
        <v>904</v>
      </c>
      <c r="B11" s="64">
        <f>VLOOKUP($A11,'Return Data'!$B$7:$R$2843,3,0)</f>
        <v>44445</v>
      </c>
      <c r="C11" s="65">
        <f>VLOOKUP($A11,'Return Data'!$B$7:$R$2843,4,0)</f>
        <v>176.9</v>
      </c>
      <c r="D11" s="65">
        <f>VLOOKUP($A11,'Return Data'!$B$7:$R$2843,10,0)</f>
        <v>15.47</v>
      </c>
      <c r="E11" s="66">
        <f t="shared" si="0"/>
        <v>5</v>
      </c>
      <c r="F11" s="65">
        <f>VLOOKUP($A11,'Return Data'!$B$7:$R$2843,11,0)</f>
        <v>22.744900000000001</v>
      </c>
      <c r="G11" s="66">
        <f t="shared" si="1"/>
        <v>8</v>
      </c>
      <c r="H11" s="65">
        <f>VLOOKUP($A11,'Return Data'!$B$7:$R$2843,12,0)</f>
        <v>40.597700000000003</v>
      </c>
      <c r="I11" s="66">
        <f t="shared" si="2"/>
        <v>13</v>
      </c>
      <c r="J11" s="65">
        <f>VLOOKUP($A11,'Return Data'!$B$7:$R$2843,13,0)</f>
        <v>63.978499999999997</v>
      </c>
      <c r="K11" s="66">
        <f t="shared" si="3"/>
        <v>13</v>
      </c>
      <c r="L11" s="65">
        <f>VLOOKUP($A11,'Return Data'!$B$7:$R$2843,17,0)</f>
        <v>38.573900000000002</v>
      </c>
      <c r="M11" s="66">
        <f t="shared" si="4"/>
        <v>3</v>
      </c>
      <c r="N11" s="65">
        <f>VLOOKUP($A11,'Return Data'!$B$7:$R$2843,14,0)</f>
        <v>19.817599999999999</v>
      </c>
      <c r="O11" s="66">
        <f t="shared" si="6"/>
        <v>2</v>
      </c>
      <c r="P11" s="65">
        <f>VLOOKUP($A11,'Return Data'!$B$7:$R$2843,15,0)</f>
        <v>19.4528</v>
      </c>
      <c r="Q11" s="66">
        <f t="shared" si="7"/>
        <v>2</v>
      </c>
      <c r="R11" s="65">
        <f>VLOOKUP($A11,'Return Data'!$B$7:$R$2843,16,0)</f>
        <v>23.783799999999999</v>
      </c>
      <c r="S11" s="67">
        <f t="shared" si="5"/>
        <v>6</v>
      </c>
    </row>
    <row r="12" spans="1:20" x14ac:dyDescent="0.3">
      <c r="A12" s="63" t="s">
        <v>906</v>
      </c>
      <c r="B12" s="64">
        <f>VLOOKUP($A12,'Return Data'!$B$7:$R$2843,3,0)</f>
        <v>44445</v>
      </c>
      <c r="C12" s="65">
        <f>VLOOKUP($A12,'Return Data'!$B$7:$R$2843,4,0)</f>
        <v>389.71300000000002</v>
      </c>
      <c r="D12" s="65">
        <f>VLOOKUP($A12,'Return Data'!$B$7:$R$2843,10,0)</f>
        <v>11.145200000000001</v>
      </c>
      <c r="E12" s="66">
        <f t="shared" si="0"/>
        <v>22</v>
      </c>
      <c r="F12" s="65">
        <f>VLOOKUP($A12,'Return Data'!$B$7:$R$2843,11,0)</f>
        <v>22.282900000000001</v>
      </c>
      <c r="G12" s="66">
        <f t="shared" si="1"/>
        <v>10</v>
      </c>
      <c r="H12" s="65">
        <f>VLOOKUP($A12,'Return Data'!$B$7:$R$2843,12,0)</f>
        <v>40.8309</v>
      </c>
      <c r="I12" s="66">
        <f t="shared" si="2"/>
        <v>11</v>
      </c>
      <c r="J12" s="65">
        <f>VLOOKUP($A12,'Return Data'!$B$7:$R$2843,13,0)</f>
        <v>64.216899999999995</v>
      </c>
      <c r="K12" s="66">
        <f t="shared" si="3"/>
        <v>10</v>
      </c>
      <c r="L12" s="65">
        <f>VLOOKUP($A12,'Return Data'!$B$7:$R$2843,17,0)</f>
        <v>32.583199999999998</v>
      </c>
      <c r="M12" s="66">
        <f t="shared" si="4"/>
        <v>10</v>
      </c>
      <c r="N12" s="65">
        <f>VLOOKUP($A12,'Return Data'!$B$7:$R$2843,14,0)</f>
        <v>18.888000000000002</v>
      </c>
      <c r="O12" s="66">
        <f t="shared" si="6"/>
        <v>7</v>
      </c>
      <c r="P12" s="65">
        <f>VLOOKUP($A12,'Return Data'!$B$7:$R$2843,15,0)</f>
        <v>16.3033</v>
      </c>
      <c r="Q12" s="66">
        <f t="shared" si="7"/>
        <v>9</v>
      </c>
      <c r="R12" s="65">
        <f>VLOOKUP($A12,'Return Data'!$B$7:$R$2843,16,0)</f>
        <v>18.288699999999999</v>
      </c>
      <c r="S12" s="67">
        <f t="shared" si="5"/>
        <v>11</v>
      </c>
    </row>
    <row r="13" spans="1:20" x14ac:dyDescent="0.3">
      <c r="A13" s="63" t="s">
        <v>908</v>
      </c>
      <c r="B13" s="64">
        <f>VLOOKUP($A13,'Return Data'!$B$7:$R$2843,3,0)</f>
        <v>44445</v>
      </c>
      <c r="C13" s="65">
        <f>VLOOKUP($A13,'Return Data'!$B$7:$R$2843,4,0)</f>
        <v>57.183</v>
      </c>
      <c r="D13" s="65">
        <f>VLOOKUP($A13,'Return Data'!$B$7:$R$2843,10,0)</f>
        <v>12.7492</v>
      </c>
      <c r="E13" s="66">
        <f t="shared" si="0"/>
        <v>16</v>
      </c>
      <c r="F13" s="65">
        <f>VLOOKUP($A13,'Return Data'!$B$7:$R$2843,11,0)</f>
        <v>19.878</v>
      </c>
      <c r="G13" s="66">
        <f t="shared" si="1"/>
        <v>19</v>
      </c>
      <c r="H13" s="65">
        <f>VLOOKUP($A13,'Return Data'!$B$7:$R$2843,12,0)</f>
        <v>40.699300000000001</v>
      </c>
      <c r="I13" s="66">
        <f t="shared" si="2"/>
        <v>12</v>
      </c>
      <c r="J13" s="65">
        <f>VLOOKUP($A13,'Return Data'!$B$7:$R$2843,13,0)</f>
        <v>62.863500000000002</v>
      </c>
      <c r="K13" s="66">
        <f t="shared" si="3"/>
        <v>17</v>
      </c>
      <c r="L13" s="65">
        <f>VLOOKUP($A13,'Return Data'!$B$7:$R$2843,17,0)</f>
        <v>34.056100000000001</v>
      </c>
      <c r="M13" s="66">
        <f t="shared" si="4"/>
        <v>7</v>
      </c>
      <c r="N13" s="65">
        <f>VLOOKUP($A13,'Return Data'!$B$7:$R$2843,14,0)</f>
        <v>19.425000000000001</v>
      </c>
      <c r="O13" s="66">
        <f t="shared" si="6"/>
        <v>6</v>
      </c>
      <c r="P13" s="65">
        <f>VLOOKUP($A13,'Return Data'!$B$7:$R$2843,15,0)</f>
        <v>16.843299999999999</v>
      </c>
      <c r="Q13" s="66">
        <f t="shared" si="7"/>
        <v>7</v>
      </c>
      <c r="R13" s="65">
        <f>VLOOKUP($A13,'Return Data'!$B$7:$R$2843,16,0)</f>
        <v>17.312000000000001</v>
      </c>
      <c r="S13" s="67">
        <f t="shared" si="5"/>
        <v>17</v>
      </c>
    </row>
    <row r="14" spans="1:20" x14ac:dyDescent="0.3">
      <c r="A14" s="63" t="s">
        <v>911</v>
      </c>
      <c r="B14" s="64">
        <f>VLOOKUP($A14,'Return Data'!$B$7:$R$2843,3,0)</f>
        <v>44445</v>
      </c>
      <c r="C14" s="65">
        <f>VLOOKUP($A14,'Return Data'!$B$7:$R$2843,4,0)</f>
        <v>127.83629999999999</v>
      </c>
      <c r="D14" s="65">
        <f>VLOOKUP($A14,'Return Data'!$B$7:$R$2843,10,0)</f>
        <v>9.3658000000000001</v>
      </c>
      <c r="E14" s="66">
        <f t="shared" si="0"/>
        <v>25</v>
      </c>
      <c r="F14" s="65">
        <f>VLOOKUP($A14,'Return Data'!$B$7:$R$2843,11,0)</f>
        <v>17.998200000000001</v>
      </c>
      <c r="G14" s="66">
        <f t="shared" si="1"/>
        <v>25</v>
      </c>
      <c r="H14" s="65">
        <f>VLOOKUP($A14,'Return Data'!$B$7:$R$2843,12,0)</f>
        <v>38.617899999999999</v>
      </c>
      <c r="I14" s="66">
        <f t="shared" si="2"/>
        <v>18</v>
      </c>
      <c r="J14" s="65">
        <f>VLOOKUP($A14,'Return Data'!$B$7:$R$2843,13,0)</f>
        <v>68.202299999999994</v>
      </c>
      <c r="K14" s="66">
        <f t="shared" si="3"/>
        <v>5</v>
      </c>
      <c r="L14" s="65">
        <f>VLOOKUP($A14,'Return Data'!$B$7:$R$2843,17,0)</f>
        <v>28.254300000000001</v>
      </c>
      <c r="M14" s="66">
        <f t="shared" si="4"/>
        <v>22</v>
      </c>
      <c r="N14" s="65">
        <f>VLOOKUP($A14,'Return Data'!$B$7:$R$2843,14,0)</f>
        <v>13.997</v>
      </c>
      <c r="O14" s="66">
        <f t="shared" si="6"/>
        <v>21</v>
      </c>
      <c r="P14" s="65">
        <f>VLOOKUP($A14,'Return Data'!$B$7:$R$2843,15,0)</f>
        <v>12.568300000000001</v>
      </c>
      <c r="Q14" s="66">
        <f t="shared" si="7"/>
        <v>21</v>
      </c>
      <c r="R14" s="65">
        <f>VLOOKUP($A14,'Return Data'!$B$7:$R$2843,16,0)</f>
        <v>15.826000000000001</v>
      </c>
      <c r="S14" s="67">
        <f t="shared" si="5"/>
        <v>19</v>
      </c>
    </row>
    <row r="15" spans="1:20" x14ac:dyDescent="0.3">
      <c r="A15" s="63" t="s">
        <v>2029</v>
      </c>
      <c r="B15" s="64">
        <f>VLOOKUP($A15,'Return Data'!$B$7:$R$2843,3,0)</f>
        <v>44445</v>
      </c>
      <c r="C15" s="65">
        <f>VLOOKUP($A15,'Return Data'!$B$7:$R$2843,4,0)</f>
        <v>182.596</v>
      </c>
      <c r="D15" s="65">
        <f>VLOOKUP($A15,'Return Data'!$B$7:$R$2843,10,0)</f>
        <v>11.3017</v>
      </c>
      <c r="E15" s="66">
        <f t="shared" si="0"/>
        <v>21</v>
      </c>
      <c r="F15" s="65">
        <f>VLOOKUP($A15,'Return Data'!$B$7:$R$2843,11,0)</f>
        <v>19.187999999999999</v>
      </c>
      <c r="G15" s="66">
        <f t="shared" si="1"/>
        <v>22</v>
      </c>
      <c r="H15" s="65">
        <f>VLOOKUP($A15,'Return Data'!$B$7:$R$2843,12,0)</f>
        <v>43.328299999999999</v>
      </c>
      <c r="I15" s="66">
        <f t="shared" si="2"/>
        <v>8</v>
      </c>
      <c r="J15" s="65">
        <f>VLOOKUP($A15,'Return Data'!$B$7:$R$2843,13,0)</f>
        <v>65.541899999999998</v>
      </c>
      <c r="K15" s="66">
        <f t="shared" si="3"/>
        <v>8</v>
      </c>
      <c r="L15" s="65">
        <f>VLOOKUP($A15,'Return Data'!$B$7:$R$2843,17,0)</f>
        <v>30.643999999999998</v>
      </c>
      <c r="M15" s="66">
        <f t="shared" si="4"/>
        <v>16</v>
      </c>
      <c r="N15" s="65">
        <f>VLOOKUP($A15,'Return Data'!$B$7:$R$2843,14,0)</f>
        <v>16.552600000000002</v>
      </c>
      <c r="O15" s="66">
        <f t="shared" si="6"/>
        <v>14</v>
      </c>
      <c r="P15" s="65">
        <f>VLOOKUP($A15,'Return Data'!$B$7:$R$2843,15,0)</f>
        <v>13.9277</v>
      </c>
      <c r="Q15" s="66">
        <f t="shared" si="7"/>
        <v>18</v>
      </c>
      <c r="R15" s="65">
        <f>VLOOKUP($A15,'Return Data'!$B$7:$R$2843,16,0)</f>
        <v>12.2507</v>
      </c>
      <c r="S15" s="67">
        <f t="shared" si="5"/>
        <v>27</v>
      </c>
    </row>
    <row r="16" spans="1:20" x14ac:dyDescent="0.3">
      <c r="A16" s="63" t="s">
        <v>912</v>
      </c>
      <c r="B16" s="64">
        <f>VLOOKUP($A16,'Return Data'!$B$7:$R$2843,3,0)</f>
        <v>44445</v>
      </c>
      <c r="C16" s="65">
        <f>VLOOKUP($A16,'Return Data'!$B$7:$R$2843,4,0)</f>
        <v>16.543700000000001</v>
      </c>
      <c r="D16" s="65">
        <f>VLOOKUP($A16,'Return Data'!$B$7:$R$2843,10,0)</f>
        <v>13.822900000000001</v>
      </c>
      <c r="E16" s="66">
        <f t="shared" si="0"/>
        <v>11</v>
      </c>
      <c r="F16" s="65">
        <f>VLOOKUP($A16,'Return Data'!$B$7:$R$2843,11,0)</f>
        <v>22.206499999999998</v>
      </c>
      <c r="G16" s="66">
        <f t="shared" si="1"/>
        <v>11</v>
      </c>
      <c r="H16" s="65">
        <f>VLOOKUP($A16,'Return Data'!$B$7:$R$2843,12,0)</f>
        <v>39.698900000000002</v>
      </c>
      <c r="I16" s="66">
        <f t="shared" si="2"/>
        <v>15</v>
      </c>
      <c r="J16" s="65">
        <f>VLOOKUP($A16,'Return Data'!$B$7:$R$2843,13,0)</f>
        <v>64.159800000000004</v>
      </c>
      <c r="K16" s="66">
        <f t="shared" si="3"/>
        <v>12</v>
      </c>
      <c r="L16" s="65">
        <f>VLOOKUP($A16,'Return Data'!$B$7:$R$2843,17,0)</f>
        <v>32.256100000000004</v>
      </c>
      <c r="M16" s="66">
        <f t="shared" si="4"/>
        <v>11</v>
      </c>
      <c r="N16" s="65"/>
      <c r="O16" s="66"/>
      <c r="P16" s="65"/>
      <c r="Q16" s="66"/>
      <c r="R16" s="65">
        <f>VLOOKUP($A16,'Return Data'!$B$7:$R$2843,16,0)</f>
        <v>22.846499999999999</v>
      </c>
      <c r="S16" s="67">
        <f t="shared" si="5"/>
        <v>7</v>
      </c>
    </row>
    <row r="17" spans="1:19" x14ac:dyDescent="0.3">
      <c r="A17" s="63" t="s">
        <v>915</v>
      </c>
      <c r="B17" s="64">
        <f>VLOOKUP($A17,'Return Data'!$B$7:$R$2843,3,0)</f>
        <v>44445</v>
      </c>
      <c r="C17" s="65">
        <f>VLOOKUP($A17,'Return Data'!$B$7:$R$2843,4,0)</f>
        <v>534.94000000000005</v>
      </c>
      <c r="D17" s="65">
        <f>VLOOKUP($A17,'Return Data'!$B$7:$R$2843,10,0)</f>
        <v>10.554500000000001</v>
      </c>
      <c r="E17" s="66">
        <f t="shared" si="0"/>
        <v>23</v>
      </c>
      <c r="F17" s="65">
        <f>VLOOKUP($A17,'Return Data'!$B$7:$R$2843,11,0)</f>
        <v>18.522600000000001</v>
      </c>
      <c r="G17" s="66">
        <f t="shared" si="1"/>
        <v>24</v>
      </c>
      <c r="H17" s="65">
        <f>VLOOKUP($A17,'Return Data'!$B$7:$R$2843,12,0)</f>
        <v>38.045499999999997</v>
      </c>
      <c r="I17" s="66">
        <f t="shared" si="2"/>
        <v>21</v>
      </c>
      <c r="J17" s="65">
        <f>VLOOKUP($A17,'Return Data'!$B$7:$R$2843,13,0)</f>
        <v>60.2288</v>
      </c>
      <c r="K17" s="66">
        <f t="shared" si="3"/>
        <v>21</v>
      </c>
      <c r="L17" s="65">
        <f>VLOOKUP($A17,'Return Data'!$B$7:$R$2843,17,0)</f>
        <v>28.269300000000001</v>
      </c>
      <c r="M17" s="66">
        <f t="shared" si="4"/>
        <v>21</v>
      </c>
      <c r="N17" s="65">
        <f>VLOOKUP($A17,'Return Data'!$B$7:$R$2843,14,0)</f>
        <v>15.5229</v>
      </c>
      <c r="O17" s="66">
        <f t="shared" si="6"/>
        <v>16</v>
      </c>
      <c r="P17" s="65">
        <f>VLOOKUP($A17,'Return Data'!$B$7:$R$2843,15,0)</f>
        <v>14.046099999999999</v>
      </c>
      <c r="Q17" s="66">
        <f t="shared" si="7"/>
        <v>17</v>
      </c>
      <c r="R17" s="65">
        <f>VLOOKUP($A17,'Return Data'!$B$7:$R$2843,16,0)</f>
        <v>15.3904</v>
      </c>
      <c r="S17" s="67">
        <f t="shared" si="5"/>
        <v>22</v>
      </c>
    </row>
    <row r="18" spans="1:19" x14ac:dyDescent="0.3">
      <c r="A18" s="63" t="s">
        <v>916</v>
      </c>
      <c r="B18" s="64">
        <f>VLOOKUP($A18,'Return Data'!$B$7:$R$2843,3,0)</f>
        <v>44445</v>
      </c>
      <c r="C18" s="65">
        <f>VLOOKUP($A18,'Return Data'!$B$7:$R$2843,4,0)</f>
        <v>75.69</v>
      </c>
      <c r="D18" s="65">
        <f>VLOOKUP($A18,'Return Data'!$B$7:$R$2843,10,0)</f>
        <v>10.0785</v>
      </c>
      <c r="E18" s="66">
        <f t="shared" si="0"/>
        <v>24</v>
      </c>
      <c r="F18" s="65">
        <f>VLOOKUP($A18,'Return Data'!$B$7:$R$2843,11,0)</f>
        <v>18.617799999999999</v>
      </c>
      <c r="G18" s="66">
        <f t="shared" si="1"/>
        <v>23</v>
      </c>
      <c r="H18" s="65">
        <f>VLOOKUP($A18,'Return Data'!$B$7:$R$2843,12,0)</f>
        <v>36.182099999999998</v>
      </c>
      <c r="I18" s="66">
        <f t="shared" si="2"/>
        <v>23</v>
      </c>
      <c r="J18" s="65">
        <f>VLOOKUP($A18,'Return Data'!$B$7:$R$2843,13,0)</f>
        <v>60.224400000000003</v>
      </c>
      <c r="K18" s="66">
        <f t="shared" si="3"/>
        <v>22</v>
      </c>
      <c r="L18" s="65">
        <f>VLOOKUP($A18,'Return Data'!$B$7:$R$2843,17,0)</f>
        <v>29.949000000000002</v>
      </c>
      <c r="M18" s="66">
        <f t="shared" si="4"/>
        <v>18</v>
      </c>
      <c r="N18" s="65">
        <f>VLOOKUP($A18,'Return Data'!$B$7:$R$2843,14,0)</f>
        <v>14.806900000000001</v>
      </c>
      <c r="O18" s="66">
        <f t="shared" si="6"/>
        <v>20</v>
      </c>
      <c r="P18" s="65">
        <f>VLOOKUP($A18,'Return Data'!$B$7:$R$2843,15,0)</f>
        <v>14.925800000000001</v>
      </c>
      <c r="Q18" s="66">
        <f t="shared" si="7"/>
        <v>14</v>
      </c>
      <c r="R18" s="65">
        <f>VLOOKUP($A18,'Return Data'!$B$7:$R$2843,16,0)</f>
        <v>14.8133</v>
      </c>
      <c r="S18" s="67">
        <f t="shared" si="5"/>
        <v>23</v>
      </c>
    </row>
    <row r="19" spans="1:19" x14ac:dyDescent="0.3">
      <c r="A19" s="63" t="s">
        <v>919</v>
      </c>
      <c r="B19" s="64">
        <f>VLOOKUP($A19,'Return Data'!$B$7:$R$2843,3,0)</f>
        <v>44445</v>
      </c>
      <c r="C19" s="65">
        <f>VLOOKUP($A19,'Return Data'!$B$7:$R$2843,4,0)</f>
        <v>58.88</v>
      </c>
      <c r="D19" s="65">
        <f>VLOOKUP($A19,'Return Data'!$B$7:$R$2843,10,0)</f>
        <v>12.645899999999999</v>
      </c>
      <c r="E19" s="66">
        <f t="shared" si="0"/>
        <v>18</v>
      </c>
      <c r="F19" s="65">
        <f>VLOOKUP($A19,'Return Data'!$B$7:$R$2843,11,0)</f>
        <v>17.948699999999999</v>
      </c>
      <c r="G19" s="66">
        <f t="shared" si="1"/>
        <v>26</v>
      </c>
      <c r="H19" s="65">
        <f>VLOOKUP($A19,'Return Data'!$B$7:$R$2843,12,0)</f>
        <v>34.2759</v>
      </c>
      <c r="I19" s="66">
        <f t="shared" si="2"/>
        <v>26</v>
      </c>
      <c r="J19" s="65">
        <f>VLOOKUP($A19,'Return Data'!$B$7:$R$2843,13,0)</f>
        <v>54.257300000000001</v>
      </c>
      <c r="K19" s="66">
        <f t="shared" si="3"/>
        <v>26</v>
      </c>
      <c r="L19" s="65">
        <f>VLOOKUP($A19,'Return Data'!$B$7:$R$2843,17,0)</f>
        <v>27.686499999999999</v>
      </c>
      <c r="M19" s="66">
        <f t="shared" si="4"/>
        <v>24</v>
      </c>
      <c r="N19" s="65">
        <f>VLOOKUP($A19,'Return Data'!$B$7:$R$2843,14,0)</f>
        <v>15.792299999999999</v>
      </c>
      <c r="O19" s="66">
        <f t="shared" si="6"/>
        <v>15</v>
      </c>
      <c r="P19" s="65">
        <f>VLOOKUP($A19,'Return Data'!$B$7:$R$2843,15,0)</f>
        <v>16.692499999999999</v>
      </c>
      <c r="Q19" s="66">
        <f t="shared" si="7"/>
        <v>8</v>
      </c>
      <c r="R19" s="65">
        <f>VLOOKUP($A19,'Return Data'!$B$7:$R$2843,16,0)</f>
        <v>18.221</v>
      </c>
      <c r="S19" s="67">
        <f t="shared" si="5"/>
        <v>12</v>
      </c>
    </row>
    <row r="20" spans="1:19" x14ac:dyDescent="0.3">
      <c r="A20" s="63" t="s">
        <v>921</v>
      </c>
      <c r="B20" s="64">
        <f>VLOOKUP($A20,'Return Data'!$B$7:$R$2843,3,0)</f>
        <v>44445</v>
      </c>
      <c r="C20" s="65">
        <f>VLOOKUP($A20,'Return Data'!$B$7:$R$2843,4,0)</f>
        <v>214.71100000000001</v>
      </c>
      <c r="D20" s="65">
        <f>VLOOKUP($A20,'Return Data'!$B$7:$R$2843,10,0)</f>
        <v>12.650600000000001</v>
      </c>
      <c r="E20" s="66">
        <f t="shared" si="0"/>
        <v>17</v>
      </c>
      <c r="F20" s="65">
        <f>VLOOKUP($A20,'Return Data'!$B$7:$R$2843,11,0)</f>
        <v>19.352799999999998</v>
      </c>
      <c r="G20" s="66">
        <f t="shared" si="1"/>
        <v>21</v>
      </c>
      <c r="H20" s="65">
        <f>VLOOKUP($A20,'Return Data'!$B$7:$R$2843,12,0)</f>
        <v>36.448300000000003</v>
      </c>
      <c r="I20" s="66">
        <f t="shared" si="2"/>
        <v>22</v>
      </c>
      <c r="J20" s="65">
        <f>VLOOKUP($A20,'Return Data'!$B$7:$R$2843,13,0)</f>
        <v>60.284700000000001</v>
      </c>
      <c r="K20" s="66">
        <f t="shared" si="3"/>
        <v>20</v>
      </c>
      <c r="L20" s="65">
        <f>VLOOKUP($A20,'Return Data'!$B$7:$R$2843,17,0)</f>
        <v>32.776200000000003</v>
      </c>
      <c r="M20" s="66">
        <f t="shared" si="4"/>
        <v>9</v>
      </c>
      <c r="N20" s="65">
        <f>VLOOKUP($A20,'Return Data'!$B$7:$R$2843,14,0)</f>
        <v>19.712700000000002</v>
      </c>
      <c r="O20" s="66">
        <f t="shared" si="6"/>
        <v>3</v>
      </c>
      <c r="P20" s="65">
        <f>VLOOKUP($A20,'Return Data'!$B$7:$R$2843,15,0)</f>
        <v>16.852699999999999</v>
      </c>
      <c r="Q20" s="66">
        <f t="shared" si="7"/>
        <v>6</v>
      </c>
      <c r="R20" s="65">
        <f>VLOOKUP($A20,'Return Data'!$B$7:$R$2843,16,0)</f>
        <v>18.064699999999998</v>
      </c>
      <c r="S20" s="67">
        <f t="shared" si="5"/>
        <v>14</v>
      </c>
    </row>
    <row r="21" spans="1:19" x14ac:dyDescent="0.3">
      <c r="A21" s="63" t="s">
        <v>922</v>
      </c>
      <c r="B21" s="64">
        <f>VLOOKUP($A21,'Return Data'!$B$7:$R$2843,3,0)</f>
        <v>44445</v>
      </c>
      <c r="C21" s="65">
        <f>VLOOKUP($A21,'Return Data'!$B$7:$R$2843,4,0)</f>
        <v>74.793999999999997</v>
      </c>
      <c r="D21" s="65">
        <f>VLOOKUP($A21,'Return Data'!$B$7:$R$2843,10,0)</f>
        <v>13.8729</v>
      </c>
      <c r="E21" s="66">
        <f t="shared" si="0"/>
        <v>10</v>
      </c>
      <c r="F21" s="65">
        <f>VLOOKUP($A21,'Return Data'!$B$7:$R$2843,11,0)</f>
        <v>21.818300000000001</v>
      </c>
      <c r="G21" s="66">
        <f t="shared" si="1"/>
        <v>15</v>
      </c>
      <c r="H21" s="65">
        <f>VLOOKUP($A21,'Return Data'!$B$7:$R$2843,12,0)</f>
        <v>33.282200000000003</v>
      </c>
      <c r="I21" s="66">
        <f t="shared" si="2"/>
        <v>27</v>
      </c>
      <c r="J21" s="65">
        <f>VLOOKUP($A21,'Return Data'!$B$7:$R$2843,13,0)</f>
        <v>48.459699999999998</v>
      </c>
      <c r="K21" s="66">
        <f t="shared" si="3"/>
        <v>27</v>
      </c>
      <c r="L21" s="65">
        <f>VLOOKUP($A21,'Return Data'!$B$7:$R$2843,17,0)</f>
        <v>27.9787</v>
      </c>
      <c r="M21" s="66">
        <f t="shared" si="4"/>
        <v>23</v>
      </c>
      <c r="N21" s="65">
        <f>VLOOKUP($A21,'Return Data'!$B$7:$R$2843,14,0)</f>
        <v>12.6088</v>
      </c>
      <c r="O21" s="66">
        <f t="shared" si="6"/>
        <v>22</v>
      </c>
      <c r="P21" s="65">
        <f>VLOOKUP($A21,'Return Data'!$B$7:$R$2843,15,0)</f>
        <v>13.9068</v>
      </c>
      <c r="Q21" s="66">
        <f t="shared" si="7"/>
        <v>19</v>
      </c>
      <c r="R21" s="65">
        <f>VLOOKUP($A21,'Return Data'!$B$7:$R$2843,16,0)</f>
        <v>15.414300000000001</v>
      </c>
      <c r="S21" s="67">
        <f t="shared" si="5"/>
        <v>21</v>
      </c>
    </row>
    <row r="22" spans="1:19" x14ac:dyDescent="0.3">
      <c r="A22" s="63" t="s">
        <v>924</v>
      </c>
      <c r="B22" s="64">
        <f>VLOOKUP($A22,'Return Data'!$B$7:$R$2843,3,0)</f>
        <v>44445</v>
      </c>
      <c r="C22" s="65">
        <f>VLOOKUP($A22,'Return Data'!$B$7:$R$2843,4,0)</f>
        <v>25.862500000000001</v>
      </c>
      <c r="D22" s="65">
        <f>VLOOKUP($A22,'Return Data'!$B$7:$R$2843,10,0)</f>
        <v>14.7486</v>
      </c>
      <c r="E22" s="66">
        <f t="shared" si="0"/>
        <v>7</v>
      </c>
      <c r="F22" s="65">
        <f>VLOOKUP($A22,'Return Data'!$B$7:$R$2843,11,0)</f>
        <v>21.660699999999999</v>
      </c>
      <c r="G22" s="66">
        <f t="shared" si="1"/>
        <v>16</v>
      </c>
      <c r="H22" s="65">
        <f>VLOOKUP($A22,'Return Data'!$B$7:$R$2843,12,0)</f>
        <v>36.034700000000001</v>
      </c>
      <c r="I22" s="66">
        <f t="shared" si="2"/>
        <v>24</v>
      </c>
      <c r="J22" s="65">
        <f>VLOOKUP($A22,'Return Data'!$B$7:$R$2843,13,0)</f>
        <v>57.512799999999999</v>
      </c>
      <c r="K22" s="66">
        <f t="shared" si="3"/>
        <v>24</v>
      </c>
      <c r="L22" s="65">
        <f>VLOOKUP($A22,'Return Data'!$B$7:$R$2843,17,0)</f>
        <v>30.111999999999998</v>
      </c>
      <c r="M22" s="66">
        <f t="shared" si="4"/>
        <v>17</v>
      </c>
      <c r="N22" s="65">
        <f>VLOOKUP($A22,'Return Data'!$B$7:$R$2843,14,0)</f>
        <v>17.557700000000001</v>
      </c>
      <c r="O22" s="66">
        <f t="shared" si="6"/>
        <v>10</v>
      </c>
      <c r="P22" s="65">
        <f>VLOOKUP($A22,'Return Data'!$B$7:$R$2843,15,0)</f>
        <v>17.743099999999998</v>
      </c>
      <c r="Q22" s="66">
        <f t="shared" si="7"/>
        <v>5</v>
      </c>
      <c r="R22" s="65">
        <f>VLOOKUP($A22,'Return Data'!$B$7:$R$2843,16,0)</f>
        <v>15.6525</v>
      </c>
      <c r="S22" s="67">
        <f t="shared" si="5"/>
        <v>20</v>
      </c>
    </row>
    <row r="23" spans="1:19" x14ac:dyDescent="0.3">
      <c r="A23" s="63" t="s">
        <v>926</v>
      </c>
      <c r="B23" s="64">
        <f>VLOOKUP($A23,'Return Data'!$B$7:$R$2843,3,0)</f>
        <v>44445</v>
      </c>
      <c r="C23" s="65">
        <f>VLOOKUP($A23,'Return Data'!$B$7:$R$2843,4,0)</f>
        <v>16.7119</v>
      </c>
      <c r="D23" s="65">
        <f>VLOOKUP($A23,'Return Data'!$B$7:$R$2843,10,0)</f>
        <v>13.1966</v>
      </c>
      <c r="E23" s="66">
        <f t="shared" si="0"/>
        <v>13</v>
      </c>
      <c r="F23" s="65">
        <f>VLOOKUP($A23,'Return Data'!$B$7:$R$2843,11,0)</f>
        <v>23.3979</v>
      </c>
      <c r="G23" s="66">
        <f t="shared" si="1"/>
        <v>6</v>
      </c>
      <c r="H23" s="65">
        <f>VLOOKUP($A23,'Return Data'!$B$7:$R$2843,12,0)</f>
        <v>45.935099999999998</v>
      </c>
      <c r="I23" s="66">
        <f t="shared" si="2"/>
        <v>3</v>
      </c>
      <c r="J23" s="65">
        <f>VLOOKUP($A23,'Return Data'!$B$7:$R$2843,13,0)</f>
        <v>67.778400000000005</v>
      </c>
      <c r="K23" s="66">
        <f t="shared" si="3"/>
        <v>6</v>
      </c>
      <c r="L23" s="65"/>
      <c r="M23" s="66"/>
      <c r="N23" s="65"/>
      <c r="O23" s="66"/>
      <c r="P23" s="65"/>
      <c r="Q23" s="66"/>
      <c r="R23" s="65">
        <f>VLOOKUP($A23,'Return Data'!$B$7:$R$2843,16,0)</f>
        <v>35.565800000000003</v>
      </c>
      <c r="S23" s="67">
        <f t="shared" si="5"/>
        <v>1</v>
      </c>
    </row>
    <row r="24" spans="1:19" x14ac:dyDescent="0.3">
      <c r="A24" s="63" t="s">
        <v>928</v>
      </c>
      <c r="B24" s="64">
        <f>VLOOKUP($A24,'Return Data'!$B$7:$R$2843,3,0)</f>
        <v>44445</v>
      </c>
      <c r="C24" s="65">
        <f>VLOOKUP($A24,'Return Data'!$B$7:$R$2843,4,0)</f>
        <v>105.273</v>
      </c>
      <c r="D24" s="65">
        <f>VLOOKUP($A24,'Return Data'!$B$7:$R$2843,10,0)</f>
        <v>13.6821</v>
      </c>
      <c r="E24" s="66">
        <f t="shared" si="0"/>
        <v>12</v>
      </c>
      <c r="F24" s="65">
        <f>VLOOKUP($A24,'Return Data'!$B$7:$R$2843,11,0)</f>
        <v>22.859000000000002</v>
      </c>
      <c r="G24" s="66">
        <f t="shared" si="1"/>
        <v>7</v>
      </c>
      <c r="H24" s="65">
        <f>VLOOKUP($A24,'Return Data'!$B$7:$R$2843,12,0)</f>
        <v>44.03</v>
      </c>
      <c r="I24" s="66">
        <f t="shared" si="2"/>
        <v>6</v>
      </c>
      <c r="J24" s="65">
        <f>VLOOKUP($A24,'Return Data'!$B$7:$R$2843,13,0)</f>
        <v>69.579099999999997</v>
      </c>
      <c r="K24" s="66">
        <f t="shared" si="3"/>
        <v>3</v>
      </c>
      <c r="L24" s="65">
        <f>VLOOKUP($A24,'Return Data'!$B$7:$R$2843,17,0)</f>
        <v>38.930199999999999</v>
      </c>
      <c r="M24" s="66">
        <f t="shared" si="4"/>
        <v>2</v>
      </c>
      <c r="N24" s="65">
        <f>VLOOKUP($A24,'Return Data'!$B$7:$R$2843,14,0)</f>
        <v>24.5518</v>
      </c>
      <c r="O24" s="66">
        <f t="shared" si="6"/>
        <v>1</v>
      </c>
      <c r="P24" s="65">
        <f>VLOOKUP($A24,'Return Data'!$B$7:$R$2843,15,0)</f>
        <v>21.884899999999998</v>
      </c>
      <c r="Q24" s="66">
        <f t="shared" si="7"/>
        <v>1</v>
      </c>
      <c r="R24" s="65">
        <f>VLOOKUP($A24,'Return Data'!$B$7:$R$2843,16,0)</f>
        <v>26.128900000000002</v>
      </c>
      <c r="S24" s="67">
        <f t="shared" si="5"/>
        <v>5</v>
      </c>
    </row>
    <row r="25" spans="1:19" x14ac:dyDescent="0.3">
      <c r="A25" s="63" t="s">
        <v>930</v>
      </c>
      <c r="B25" s="64">
        <f>VLOOKUP($A25,'Return Data'!$B$7:$R$2843,3,0)</f>
        <v>44445</v>
      </c>
      <c r="C25" s="65">
        <f>VLOOKUP($A25,'Return Data'!$B$7:$R$2843,4,0)</f>
        <v>17.3187</v>
      </c>
      <c r="D25" s="65">
        <f>VLOOKUP($A25,'Return Data'!$B$7:$R$2843,10,0)</f>
        <v>16.9392</v>
      </c>
      <c r="E25" s="66">
        <f t="shared" si="0"/>
        <v>4</v>
      </c>
      <c r="F25" s="65">
        <f>VLOOKUP($A25,'Return Data'!$B$7:$R$2843,11,0)</f>
        <v>26.1248</v>
      </c>
      <c r="G25" s="66">
        <f t="shared" si="1"/>
        <v>3</v>
      </c>
      <c r="H25" s="65">
        <f>VLOOKUP($A25,'Return Data'!$B$7:$R$2843,12,0)</f>
        <v>48.722200000000001</v>
      </c>
      <c r="I25" s="66">
        <f t="shared" si="2"/>
        <v>1</v>
      </c>
      <c r="J25" s="65">
        <f>VLOOKUP($A25,'Return Data'!$B$7:$R$2843,13,0)</f>
        <v>74.800399999999996</v>
      </c>
      <c r="K25" s="66">
        <f t="shared" si="3"/>
        <v>1</v>
      </c>
      <c r="L25" s="65"/>
      <c r="M25" s="66"/>
      <c r="N25" s="65"/>
      <c r="O25" s="66"/>
      <c r="P25" s="65"/>
      <c r="Q25" s="66"/>
      <c r="R25" s="65">
        <f>VLOOKUP($A25,'Return Data'!$B$7:$R$2843,16,0)</f>
        <v>33.712200000000003</v>
      </c>
      <c r="S25" s="67">
        <f t="shared" si="5"/>
        <v>3</v>
      </c>
    </row>
    <row r="26" spans="1:19" x14ac:dyDescent="0.3">
      <c r="A26" s="63" t="s">
        <v>2017</v>
      </c>
      <c r="B26" s="64">
        <f>VLOOKUP($A26,'Return Data'!$B$7:$R$2843,3,0)</f>
        <v>44445</v>
      </c>
      <c r="C26" s="65">
        <f>VLOOKUP($A26,'Return Data'!$B$7:$R$2843,4,0)</f>
        <v>26.003900000000002</v>
      </c>
      <c r="D26" s="65">
        <f>VLOOKUP($A26,'Return Data'!$B$7:$R$2843,10,0)</f>
        <v>14.2331</v>
      </c>
      <c r="E26" s="66">
        <f t="shared" si="0"/>
        <v>8</v>
      </c>
      <c r="F26" s="65">
        <f>VLOOKUP($A26,'Return Data'!$B$7:$R$2843,11,0)</f>
        <v>22.173500000000001</v>
      </c>
      <c r="G26" s="66">
        <f t="shared" si="1"/>
        <v>12</v>
      </c>
      <c r="H26" s="65">
        <f>VLOOKUP($A26,'Return Data'!$B$7:$R$2843,12,0)</f>
        <v>44.361800000000002</v>
      </c>
      <c r="I26" s="66">
        <f t="shared" si="2"/>
        <v>5</v>
      </c>
      <c r="J26" s="65">
        <f>VLOOKUP($A26,'Return Data'!$B$7:$R$2843,13,0)</f>
        <v>64.179500000000004</v>
      </c>
      <c r="K26" s="66">
        <f t="shared" si="3"/>
        <v>11</v>
      </c>
      <c r="L26" s="65">
        <f>VLOOKUP($A26,'Return Data'!$B$7:$R$2843,17,0)</f>
        <v>29.900300000000001</v>
      </c>
      <c r="M26" s="66">
        <f t="shared" si="4"/>
        <v>19</v>
      </c>
      <c r="N26" s="65">
        <f>VLOOKUP($A26,'Return Data'!$B$7:$R$2843,14,0)</f>
        <v>18.366700000000002</v>
      </c>
      <c r="O26" s="66">
        <f t="shared" si="6"/>
        <v>9</v>
      </c>
      <c r="P26" s="65">
        <f>VLOOKUP($A26,'Return Data'!$B$7:$R$2843,15,0)</f>
        <v>15.916399999999999</v>
      </c>
      <c r="Q26" s="66">
        <f t="shared" si="7"/>
        <v>10</v>
      </c>
      <c r="R26" s="65">
        <f>VLOOKUP($A26,'Return Data'!$B$7:$R$2843,16,0)</f>
        <v>18.069500000000001</v>
      </c>
      <c r="S26" s="67">
        <f t="shared" si="5"/>
        <v>13</v>
      </c>
    </row>
    <row r="27" spans="1:19" x14ac:dyDescent="0.3">
      <c r="A27" s="63" t="s">
        <v>933</v>
      </c>
      <c r="B27" s="64">
        <f>VLOOKUP($A27,'Return Data'!$B$7:$R$2843,3,0)</f>
        <v>44445</v>
      </c>
      <c r="C27" s="65">
        <f>VLOOKUP($A27,'Return Data'!$B$7:$R$2843,4,0)</f>
        <v>860.90329999999994</v>
      </c>
      <c r="D27" s="65">
        <f>VLOOKUP($A27,'Return Data'!$B$7:$R$2843,10,0)</f>
        <v>14.087899999999999</v>
      </c>
      <c r="E27" s="66">
        <f t="shared" si="0"/>
        <v>9</v>
      </c>
      <c r="F27" s="65">
        <f>VLOOKUP($A27,'Return Data'!$B$7:$R$2843,11,0)</f>
        <v>19.7911</v>
      </c>
      <c r="G27" s="66">
        <f t="shared" si="1"/>
        <v>20</v>
      </c>
      <c r="H27" s="65">
        <f>VLOOKUP($A27,'Return Data'!$B$7:$R$2843,12,0)</f>
        <v>39.698700000000002</v>
      </c>
      <c r="I27" s="66">
        <f t="shared" si="2"/>
        <v>16</v>
      </c>
      <c r="J27" s="65">
        <f>VLOOKUP($A27,'Return Data'!$B$7:$R$2843,13,0)</f>
        <v>63.075400000000002</v>
      </c>
      <c r="K27" s="66">
        <f t="shared" si="3"/>
        <v>16</v>
      </c>
      <c r="L27" s="65">
        <f>VLOOKUP($A27,'Return Data'!$B$7:$R$2843,17,0)</f>
        <v>30.8142</v>
      </c>
      <c r="M27" s="66">
        <f t="shared" si="4"/>
        <v>15</v>
      </c>
      <c r="N27" s="65">
        <f>VLOOKUP($A27,'Return Data'!$B$7:$R$2843,14,0)</f>
        <v>15.3306</v>
      </c>
      <c r="O27" s="66">
        <f t="shared" si="6"/>
        <v>17</v>
      </c>
      <c r="P27" s="65">
        <f>VLOOKUP($A27,'Return Data'!$B$7:$R$2843,15,0)</f>
        <v>12.273199999999999</v>
      </c>
      <c r="Q27" s="66">
        <f t="shared" si="7"/>
        <v>22</v>
      </c>
      <c r="R27" s="65">
        <f>VLOOKUP($A27,'Return Data'!$B$7:$R$2843,16,0)</f>
        <v>14.1861</v>
      </c>
      <c r="S27" s="67">
        <f t="shared" si="5"/>
        <v>26</v>
      </c>
    </row>
    <row r="28" spans="1:19" x14ac:dyDescent="0.3">
      <c r="A28" s="63" t="s">
        <v>935</v>
      </c>
      <c r="B28" s="64">
        <f>VLOOKUP($A28,'Return Data'!$B$7:$R$2843,3,0)</f>
        <v>44445</v>
      </c>
      <c r="C28" s="65">
        <f>VLOOKUP($A28,'Return Data'!$B$7:$R$2843,4,0)</f>
        <v>193</v>
      </c>
      <c r="D28" s="65">
        <f>VLOOKUP($A28,'Return Data'!$B$7:$R$2843,10,0)</f>
        <v>13.1633</v>
      </c>
      <c r="E28" s="66">
        <f t="shared" si="0"/>
        <v>14</v>
      </c>
      <c r="F28" s="65">
        <f>VLOOKUP($A28,'Return Data'!$B$7:$R$2843,11,0)</f>
        <v>22.703299999999999</v>
      </c>
      <c r="G28" s="66">
        <f t="shared" si="1"/>
        <v>9</v>
      </c>
      <c r="H28" s="65">
        <f>VLOOKUP($A28,'Return Data'!$B$7:$R$2843,12,0)</f>
        <v>42.319899999999997</v>
      </c>
      <c r="I28" s="66">
        <f t="shared" si="2"/>
        <v>9</v>
      </c>
      <c r="J28" s="65">
        <f>VLOOKUP($A28,'Return Data'!$B$7:$R$2843,13,0)</f>
        <v>65.268000000000001</v>
      </c>
      <c r="K28" s="66">
        <f t="shared" si="3"/>
        <v>9</v>
      </c>
      <c r="L28" s="65">
        <f>VLOOKUP($A28,'Return Data'!$B$7:$R$2843,17,0)</f>
        <v>37.813099999999999</v>
      </c>
      <c r="M28" s="66">
        <f t="shared" si="4"/>
        <v>4</v>
      </c>
      <c r="N28" s="65">
        <f>VLOOKUP($A28,'Return Data'!$B$7:$R$2843,14,0)</f>
        <v>18.374700000000001</v>
      </c>
      <c r="O28" s="66">
        <f t="shared" si="6"/>
        <v>8</v>
      </c>
      <c r="P28" s="65">
        <f>VLOOKUP($A28,'Return Data'!$B$7:$R$2843,15,0)</f>
        <v>17.7758</v>
      </c>
      <c r="Q28" s="66">
        <f t="shared" si="7"/>
        <v>4</v>
      </c>
      <c r="R28" s="65">
        <f>VLOOKUP($A28,'Return Data'!$B$7:$R$2843,16,0)</f>
        <v>22.040400000000002</v>
      </c>
      <c r="S28" s="67">
        <f t="shared" si="5"/>
        <v>8</v>
      </c>
    </row>
    <row r="29" spans="1:19" x14ac:dyDescent="0.3">
      <c r="A29" s="63" t="s">
        <v>937</v>
      </c>
      <c r="B29" s="64">
        <f>VLOOKUP($A29,'Return Data'!$B$7:$R$2843,3,0)</f>
        <v>44445</v>
      </c>
      <c r="C29" s="65">
        <f>VLOOKUP($A29,'Return Data'!$B$7:$R$2843,4,0)</f>
        <v>65.397599999999997</v>
      </c>
      <c r="D29" s="65">
        <f>VLOOKUP($A29,'Return Data'!$B$7:$R$2843,10,0)</f>
        <v>8.4730000000000008</v>
      </c>
      <c r="E29" s="66">
        <f t="shared" si="0"/>
        <v>27</v>
      </c>
      <c r="F29" s="65">
        <f>VLOOKUP($A29,'Return Data'!$B$7:$R$2843,11,0)</f>
        <v>26.473099999999999</v>
      </c>
      <c r="G29" s="66">
        <f t="shared" si="1"/>
        <v>2</v>
      </c>
      <c r="H29" s="65">
        <f>VLOOKUP($A29,'Return Data'!$B$7:$R$2843,12,0)</f>
        <v>39.458100000000002</v>
      </c>
      <c r="I29" s="66">
        <f t="shared" si="2"/>
        <v>17</v>
      </c>
      <c r="J29" s="65">
        <f>VLOOKUP($A29,'Return Data'!$B$7:$R$2843,13,0)</f>
        <v>61.1068</v>
      </c>
      <c r="K29" s="66">
        <f t="shared" si="3"/>
        <v>19</v>
      </c>
      <c r="L29" s="65">
        <f>VLOOKUP($A29,'Return Data'!$B$7:$R$2843,17,0)</f>
        <v>35.319899999999997</v>
      </c>
      <c r="M29" s="66">
        <f t="shared" si="4"/>
        <v>6</v>
      </c>
      <c r="N29" s="65">
        <f>VLOOKUP($A29,'Return Data'!$B$7:$R$2843,14,0)</f>
        <v>19.430900000000001</v>
      </c>
      <c r="O29" s="66">
        <f t="shared" si="6"/>
        <v>5</v>
      </c>
      <c r="P29" s="65">
        <f>VLOOKUP($A29,'Return Data'!$B$7:$R$2843,15,0)</f>
        <v>15.887</v>
      </c>
      <c r="Q29" s="66">
        <f t="shared" si="7"/>
        <v>11</v>
      </c>
      <c r="R29" s="65">
        <f>VLOOKUP($A29,'Return Data'!$B$7:$R$2843,16,0)</f>
        <v>18.9483</v>
      </c>
      <c r="S29" s="67">
        <f t="shared" si="5"/>
        <v>9</v>
      </c>
    </row>
    <row r="30" spans="1:19" x14ac:dyDescent="0.3">
      <c r="A30" s="63" t="s">
        <v>1904</v>
      </c>
      <c r="B30" s="64">
        <f>VLOOKUP($A30,'Return Data'!$B$7:$R$2843,3,0)</f>
        <v>44445</v>
      </c>
      <c r="C30" s="65">
        <f>VLOOKUP($A30,'Return Data'!$B$7:$R$2843,4,0)</f>
        <v>367.21550000000002</v>
      </c>
      <c r="D30" s="65">
        <f>VLOOKUP($A30,'Return Data'!$B$7:$R$2843,10,0)</f>
        <v>8.5176999999999996</v>
      </c>
      <c r="E30" s="66">
        <f t="shared" si="0"/>
        <v>26</v>
      </c>
      <c r="F30" s="65">
        <f>VLOOKUP($A30,'Return Data'!$B$7:$R$2843,11,0)</f>
        <v>20.230499999999999</v>
      </c>
      <c r="G30" s="66">
        <f t="shared" si="1"/>
        <v>18</v>
      </c>
      <c r="H30" s="65">
        <f>VLOOKUP($A30,'Return Data'!$B$7:$R$2843,12,0)</f>
        <v>38.059199999999997</v>
      </c>
      <c r="I30" s="66">
        <f t="shared" si="2"/>
        <v>20</v>
      </c>
      <c r="J30" s="65">
        <f>VLOOKUP($A30,'Return Data'!$B$7:$R$2843,13,0)</f>
        <v>63.2941</v>
      </c>
      <c r="K30" s="66">
        <f t="shared" si="3"/>
        <v>15</v>
      </c>
      <c r="L30" s="65">
        <f>VLOOKUP($A30,'Return Data'!$B$7:$R$2843,17,0)</f>
        <v>31.3246</v>
      </c>
      <c r="M30" s="66">
        <f t="shared" si="4"/>
        <v>12</v>
      </c>
      <c r="N30" s="65">
        <f>VLOOKUP($A30,'Return Data'!$B$7:$R$2843,14,0)</f>
        <v>17.483499999999999</v>
      </c>
      <c r="O30" s="66">
        <f t="shared" si="6"/>
        <v>11</v>
      </c>
      <c r="P30" s="65">
        <f>VLOOKUP($A30,'Return Data'!$B$7:$R$2843,15,0)</f>
        <v>15.110200000000001</v>
      </c>
      <c r="Q30" s="66">
        <f t="shared" si="7"/>
        <v>13</v>
      </c>
      <c r="R30" s="65">
        <f>VLOOKUP($A30,'Return Data'!$B$7:$R$2843,16,0)</f>
        <v>17.784300000000002</v>
      </c>
      <c r="S30" s="67">
        <f t="shared" si="5"/>
        <v>15</v>
      </c>
    </row>
    <row r="31" spans="1:19" x14ac:dyDescent="0.3">
      <c r="A31" s="63" t="s">
        <v>939</v>
      </c>
      <c r="B31" s="64">
        <f>VLOOKUP($A31,'Return Data'!$B$7:$R$2843,3,0)</f>
        <v>44445</v>
      </c>
      <c r="C31" s="65">
        <f>VLOOKUP($A31,'Return Data'!$B$7:$R$2843,4,0)</f>
        <v>58.737200000000001</v>
      </c>
      <c r="D31" s="65">
        <f>VLOOKUP($A31,'Return Data'!$B$7:$R$2843,10,0)</f>
        <v>18.3566</v>
      </c>
      <c r="E31" s="66">
        <f t="shared" si="0"/>
        <v>1</v>
      </c>
      <c r="F31" s="65">
        <f>VLOOKUP($A31,'Return Data'!$B$7:$R$2843,11,0)</f>
        <v>22.015799999999999</v>
      </c>
      <c r="G31" s="66">
        <f t="shared" si="1"/>
        <v>13</v>
      </c>
      <c r="H31" s="65">
        <f>VLOOKUP($A31,'Return Data'!$B$7:$R$2843,12,0)</f>
        <v>43.691099999999999</v>
      </c>
      <c r="I31" s="66">
        <f t="shared" si="2"/>
        <v>7</v>
      </c>
      <c r="J31" s="65">
        <f>VLOOKUP($A31,'Return Data'!$B$7:$R$2843,13,0)</f>
        <v>63.921100000000003</v>
      </c>
      <c r="K31" s="66">
        <f t="shared" si="3"/>
        <v>14</v>
      </c>
      <c r="L31" s="65">
        <f>VLOOKUP($A31,'Return Data'!$B$7:$R$2843,17,0)</f>
        <v>31.144300000000001</v>
      </c>
      <c r="M31" s="66">
        <f t="shared" si="4"/>
        <v>14</v>
      </c>
      <c r="N31" s="65">
        <f>VLOOKUP($A31,'Return Data'!$B$7:$R$2843,14,0)</f>
        <v>17.1492</v>
      </c>
      <c r="O31" s="66">
        <f t="shared" si="6"/>
        <v>12</v>
      </c>
      <c r="P31" s="65">
        <f>VLOOKUP($A31,'Return Data'!$B$7:$R$2843,15,0)</f>
        <v>17.866700000000002</v>
      </c>
      <c r="Q31" s="66">
        <f t="shared" si="7"/>
        <v>3</v>
      </c>
      <c r="R31" s="65">
        <f>VLOOKUP($A31,'Return Data'!$B$7:$R$2843,16,0)</f>
        <v>16.7334</v>
      </c>
      <c r="S31" s="67">
        <f t="shared" si="5"/>
        <v>18</v>
      </c>
    </row>
    <row r="32" spans="1:19" x14ac:dyDescent="0.3">
      <c r="A32" s="63" t="s">
        <v>941</v>
      </c>
      <c r="B32" s="64">
        <f>VLOOKUP($A32,'Return Data'!$B$7:$R$2843,3,0)</f>
        <v>44445</v>
      </c>
      <c r="C32" s="65">
        <f>VLOOKUP($A32,'Return Data'!$B$7:$R$2843,4,0)</f>
        <v>359.65370000000001</v>
      </c>
      <c r="D32" s="65">
        <f>VLOOKUP($A32,'Return Data'!$B$7:$R$2843,10,0)</f>
        <v>11.485300000000001</v>
      </c>
      <c r="E32" s="66">
        <f t="shared" si="0"/>
        <v>19</v>
      </c>
      <c r="F32" s="65">
        <f>VLOOKUP($A32,'Return Data'!$B$7:$R$2843,11,0)</f>
        <v>16.010000000000002</v>
      </c>
      <c r="G32" s="66">
        <f t="shared" si="1"/>
        <v>27</v>
      </c>
      <c r="H32" s="65">
        <f>VLOOKUP($A32,'Return Data'!$B$7:$R$2843,12,0)</f>
        <v>35.418199999999999</v>
      </c>
      <c r="I32" s="66">
        <f t="shared" si="2"/>
        <v>25</v>
      </c>
      <c r="J32" s="65">
        <f>VLOOKUP($A32,'Return Data'!$B$7:$R$2843,13,0)</f>
        <v>55.712200000000003</v>
      </c>
      <c r="K32" s="66">
        <f t="shared" si="3"/>
        <v>25</v>
      </c>
      <c r="L32" s="65">
        <f>VLOOKUP($A32,'Return Data'!$B$7:$R$2843,17,0)</f>
        <v>29.547999999999998</v>
      </c>
      <c r="M32" s="66">
        <f t="shared" si="4"/>
        <v>20</v>
      </c>
      <c r="N32" s="65">
        <f>VLOOKUP($A32,'Return Data'!$B$7:$R$2843,14,0)</f>
        <v>19.612500000000001</v>
      </c>
      <c r="O32" s="66">
        <f t="shared" si="6"/>
        <v>4</v>
      </c>
      <c r="P32" s="65">
        <f>VLOOKUP($A32,'Return Data'!$B$7:$R$2843,15,0)</f>
        <v>15.3047</v>
      </c>
      <c r="Q32" s="66">
        <f t="shared" si="7"/>
        <v>12</v>
      </c>
      <c r="R32" s="65">
        <f>VLOOKUP($A32,'Return Data'!$B$7:$R$2843,16,0)</f>
        <v>17.4786</v>
      </c>
      <c r="S32" s="67">
        <f t="shared" si="5"/>
        <v>16</v>
      </c>
    </row>
    <row r="33" spans="1:19" x14ac:dyDescent="0.3">
      <c r="A33" s="63" t="s">
        <v>942</v>
      </c>
      <c r="B33" s="64">
        <f>VLOOKUP($A33,'Return Data'!$B$7:$R$2843,3,0)</f>
        <v>44445</v>
      </c>
      <c r="C33" s="65">
        <f>VLOOKUP($A33,'Return Data'!$B$7:$R$2843,4,0)</f>
        <v>16.670000000000002</v>
      </c>
      <c r="D33" s="65">
        <f>VLOOKUP($A33,'Return Data'!$B$7:$R$2843,10,0)</f>
        <v>17.311800000000002</v>
      </c>
      <c r="E33" s="66">
        <f t="shared" si="0"/>
        <v>2</v>
      </c>
      <c r="F33" s="65">
        <f>VLOOKUP($A33,'Return Data'!$B$7:$R$2843,11,0)</f>
        <v>23.9405</v>
      </c>
      <c r="G33" s="66">
        <f t="shared" si="1"/>
        <v>5</v>
      </c>
      <c r="H33" s="65">
        <f>VLOOKUP($A33,'Return Data'!$B$7:$R$2843,12,0)</f>
        <v>39.7318</v>
      </c>
      <c r="I33" s="66">
        <f t="shared" si="2"/>
        <v>14</v>
      </c>
      <c r="J33" s="65">
        <f>VLOOKUP($A33,'Return Data'!$B$7:$R$2843,13,0)</f>
        <v>59.827399999999997</v>
      </c>
      <c r="K33" s="66">
        <f t="shared" si="3"/>
        <v>23</v>
      </c>
      <c r="L33" s="65"/>
      <c r="M33" s="66"/>
      <c r="N33" s="65"/>
      <c r="O33" s="66"/>
      <c r="P33" s="65"/>
      <c r="Q33" s="66"/>
      <c r="R33" s="65">
        <f>VLOOKUP($A33,'Return Data'!$B$7:$R$2843,16,0)</f>
        <v>33.835900000000002</v>
      </c>
      <c r="S33" s="67">
        <f t="shared" si="5"/>
        <v>2</v>
      </c>
    </row>
    <row r="34" spans="1:19" x14ac:dyDescent="0.3">
      <c r="A34" s="63" t="s">
        <v>944</v>
      </c>
      <c r="B34" s="64">
        <f>VLOOKUP($A34,'Return Data'!$B$7:$R$2843,3,0)</f>
        <v>44445</v>
      </c>
      <c r="C34" s="65">
        <f>VLOOKUP($A34,'Return Data'!$B$7:$R$2843,4,0)</f>
        <v>101.8235</v>
      </c>
      <c r="D34" s="65">
        <f>VLOOKUP($A34,'Return Data'!$B$7:$R$2843,10,0)</f>
        <v>11.4704</v>
      </c>
      <c r="E34" s="66">
        <f t="shared" si="0"/>
        <v>20</v>
      </c>
      <c r="F34" s="65">
        <f>VLOOKUP($A34,'Return Data'!$B$7:$R$2843,11,0)</f>
        <v>21.571000000000002</v>
      </c>
      <c r="G34" s="66">
        <f t="shared" si="1"/>
        <v>17</v>
      </c>
      <c r="H34" s="65">
        <f>VLOOKUP($A34,'Return Data'!$B$7:$R$2843,12,0)</f>
        <v>46.302100000000003</v>
      </c>
      <c r="I34" s="66">
        <f t="shared" si="2"/>
        <v>2</v>
      </c>
      <c r="J34" s="65">
        <f>VLOOKUP($A34,'Return Data'!$B$7:$R$2843,13,0)</f>
        <v>69.187600000000003</v>
      </c>
      <c r="K34" s="66">
        <f t="shared" si="3"/>
        <v>4</v>
      </c>
      <c r="L34" s="65">
        <f>VLOOKUP($A34,'Return Data'!$B$7:$R$2843,17,0)</f>
        <v>31.2805</v>
      </c>
      <c r="M34" s="66">
        <f t="shared" si="4"/>
        <v>13</v>
      </c>
      <c r="N34" s="65">
        <f>VLOOKUP($A34,'Return Data'!$B$7:$R$2843,14,0)</f>
        <v>15.310700000000001</v>
      </c>
      <c r="O34" s="66">
        <f t="shared" si="6"/>
        <v>18</v>
      </c>
      <c r="P34" s="65">
        <f>VLOOKUP($A34,'Return Data'!$B$7:$R$2843,15,0)</f>
        <v>13.466900000000001</v>
      </c>
      <c r="Q34" s="66">
        <f t="shared" si="7"/>
        <v>20</v>
      </c>
      <c r="R34" s="65">
        <f>VLOOKUP($A34,'Return Data'!$B$7:$R$2843,16,0)</f>
        <v>14.484999999999999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13.119085185185186</v>
      </c>
      <c r="E36" s="74"/>
      <c r="F36" s="75">
        <f>AVERAGE(F8:F34)</f>
        <v>21.641833333333334</v>
      </c>
      <c r="G36" s="74"/>
      <c r="H36" s="75">
        <f>AVERAGE(H8:H34)</f>
        <v>40.352503703703711</v>
      </c>
      <c r="I36" s="74"/>
      <c r="J36" s="75">
        <f>AVERAGE(J8:J34)</f>
        <v>63.146892592592593</v>
      </c>
      <c r="K36" s="74"/>
      <c r="L36" s="75">
        <f>AVERAGE(L8:L34)</f>
        <v>32.39994166666667</v>
      </c>
      <c r="M36" s="74"/>
      <c r="N36" s="75">
        <f>AVERAGE(N8:N34)</f>
        <v>17.392945454545458</v>
      </c>
      <c r="O36" s="74"/>
      <c r="P36" s="75">
        <f>AVERAGE(P8:P34)</f>
        <v>15.79238181818182</v>
      </c>
      <c r="Q36" s="74"/>
      <c r="R36" s="75">
        <f>AVERAGE(R8:R34)</f>
        <v>20.01362962962963</v>
      </c>
      <c r="S36" s="76"/>
    </row>
    <row r="37" spans="1:19" x14ac:dyDescent="0.3">
      <c r="A37" s="73" t="s">
        <v>28</v>
      </c>
      <c r="B37" s="74"/>
      <c r="C37" s="74"/>
      <c r="D37" s="75">
        <f>MIN(D8:D34)</f>
        <v>8.4730000000000008</v>
      </c>
      <c r="E37" s="74"/>
      <c r="F37" s="75">
        <f>MIN(F8:F34)</f>
        <v>16.010000000000002</v>
      </c>
      <c r="G37" s="74"/>
      <c r="H37" s="75">
        <f>MIN(H8:H34)</f>
        <v>33.282200000000003</v>
      </c>
      <c r="I37" s="74"/>
      <c r="J37" s="75">
        <f>MIN(J8:J34)</f>
        <v>48.459699999999998</v>
      </c>
      <c r="K37" s="74"/>
      <c r="L37" s="75">
        <f>MIN(L8:L34)</f>
        <v>27.686499999999999</v>
      </c>
      <c r="M37" s="74"/>
      <c r="N37" s="75">
        <f>MIN(N8:N34)</f>
        <v>12.6088</v>
      </c>
      <c r="O37" s="74"/>
      <c r="P37" s="75">
        <f>MIN(P8:P34)</f>
        <v>12.273199999999999</v>
      </c>
      <c r="Q37" s="74"/>
      <c r="R37" s="75">
        <f>MIN(R8:R34)</f>
        <v>12.2507</v>
      </c>
      <c r="S37" s="76"/>
    </row>
    <row r="38" spans="1:19" ht="15" thickBot="1" x14ac:dyDescent="0.35">
      <c r="A38" s="77" t="s">
        <v>29</v>
      </c>
      <c r="B38" s="78"/>
      <c r="C38" s="78"/>
      <c r="D38" s="79">
        <f>MAX(D8:D34)</f>
        <v>18.3566</v>
      </c>
      <c r="E38" s="78"/>
      <c r="F38" s="79">
        <f>MAX(F8:F34)</f>
        <v>27.202400000000001</v>
      </c>
      <c r="G38" s="78"/>
      <c r="H38" s="79">
        <f>MAX(H8:H34)</f>
        <v>48.722200000000001</v>
      </c>
      <c r="I38" s="78"/>
      <c r="J38" s="79">
        <f>MAX(J8:J34)</f>
        <v>74.800399999999996</v>
      </c>
      <c r="K38" s="78"/>
      <c r="L38" s="79">
        <f>MAX(L8:L34)</f>
        <v>39.891100000000002</v>
      </c>
      <c r="M38" s="78"/>
      <c r="N38" s="79">
        <f>MAX(N8:N34)</f>
        <v>24.5518</v>
      </c>
      <c r="O38" s="78"/>
      <c r="P38" s="79">
        <f>MAX(P8:P34)</f>
        <v>21.884899999999998</v>
      </c>
      <c r="Q38" s="78"/>
      <c r="R38" s="79">
        <f>MAX(R8:R34)</f>
        <v>35.565800000000003</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44445</v>
      </c>
      <c r="C8" s="65">
        <f>VLOOKUP($A8,'Return Data'!$B$7:$R$2843,4,0)</f>
        <v>808.48904342871799</v>
      </c>
      <c r="D8" s="65">
        <f>VLOOKUP($A8,'Return Data'!$B$7:$R$2843,10,0)</f>
        <v>14.6591</v>
      </c>
      <c r="E8" s="66">
        <f t="shared" ref="E8:E34" si="0">RANK(D8,D$8:D$34,0)</f>
        <v>6</v>
      </c>
      <c r="F8" s="65">
        <f>VLOOKUP($A8,'Return Data'!$B$7:$R$2843,11,0)</f>
        <v>21.492899999999999</v>
      </c>
      <c r="G8" s="66">
        <f t="shared" ref="G8:G34" si="1">RANK(F8,F$8:F$34,0)</f>
        <v>11</v>
      </c>
      <c r="H8" s="65">
        <f>VLOOKUP($A8,'Return Data'!$B$7:$R$2843,12,0)</f>
        <v>40.191200000000002</v>
      </c>
      <c r="I8" s="66">
        <f>RANK(H8,H$8:H$34,0)</f>
        <v>10</v>
      </c>
      <c r="J8" s="65">
        <f>VLOOKUP($A8,'Return Data'!$B$7:$R$2843,13,0)</f>
        <v>68.127399999999994</v>
      </c>
      <c r="K8" s="66">
        <f>RANK(J8,J$8:J$34,0)</f>
        <v>3</v>
      </c>
      <c r="L8" s="65">
        <f>VLOOKUP($A8,'Return Data'!$B$7:$R$2843,17,0)</f>
        <v>34.358199999999997</v>
      </c>
      <c r="M8" s="66">
        <f>RANK(L8,L$8:L$34,0)</f>
        <v>6</v>
      </c>
      <c r="N8" s="65">
        <f>VLOOKUP($A8,'Return Data'!$B$7:$R$2843,14,0)</f>
        <v>16.023399999999999</v>
      </c>
      <c r="O8" s="66">
        <f>RANK(N8,N$8:N$34,0)</f>
        <v>12</v>
      </c>
      <c r="P8" s="65">
        <f>VLOOKUP($A8,'Return Data'!$B$7:$R$2843,15,0)</f>
        <v>13.2707</v>
      </c>
      <c r="Q8" s="66">
        <f>RANK(P8,P$8:P$34,0)</f>
        <v>16</v>
      </c>
      <c r="R8" s="65">
        <f>VLOOKUP($A8,'Return Data'!$B$7:$R$2843,16,0)</f>
        <v>18.2667</v>
      </c>
      <c r="S8" s="67">
        <f>RANK(R8,R$8:R$34,0)</f>
        <v>13</v>
      </c>
    </row>
    <row r="9" spans="1:20" x14ac:dyDescent="0.3">
      <c r="A9" s="63" t="s">
        <v>901</v>
      </c>
      <c r="B9" s="64">
        <f>VLOOKUP($A9,'Return Data'!$B$7:$R$2843,3,0)</f>
        <v>44445</v>
      </c>
      <c r="C9" s="65">
        <f>VLOOKUP($A9,'Return Data'!$B$7:$R$2843,4,0)</f>
        <v>20.350000000000001</v>
      </c>
      <c r="D9" s="65">
        <f>VLOOKUP($A9,'Return Data'!$B$7:$R$2843,10,0)</f>
        <v>16.6189</v>
      </c>
      <c r="E9" s="66">
        <f t="shared" si="0"/>
        <v>3</v>
      </c>
      <c r="F9" s="65">
        <f>VLOOKUP($A9,'Return Data'!$B$7:$R$2843,11,0)</f>
        <v>26.2407</v>
      </c>
      <c r="G9" s="66">
        <f t="shared" si="1"/>
        <v>1</v>
      </c>
      <c r="H9" s="65">
        <f>VLOOKUP($A9,'Return Data'!$B$7:$R$2843,12,0)</f>
        <v>43.0077</v>
      </c>
      <c r="I9" s="66">
        <f t="shared" ref="I9:I34" si="2">RANK(H9,H$8:H$34,0)</f>
        <v>4</v>
      </c>
      <c r="J9" s="65">
        <f>VLOOKUP($A9,'Return Data'!$B$7:$R$2843,13,0)</f>
        <v>63.980699999999999</v>
      </c>
      <c r="K9" s="66">
        <f t="shared" ref="K9:K34" si="3">RANK(J9,J$8:J$34,0)</f>
        <v>8</v>
      </c>
      <c r="L9" s="65">
        <f>VLOOKUP($A9,'Return Data'!$B$7:$R$2843,17,0)</f>
        <v>37.655099999999997</v>
      </c>
      <c r="M9" s="66">
        <f t="shared" ref="M9:M34" si="4">RANK(L9,L$8:L$34,0)</f>
        <v>1</v>
      </c>
      <c r="N9" s="65"/>
      <c r="O9" s="66"/>
      <c r="P9" s="65"/>
      <c r="Q9" s="66"/>
      <c r="R9" s="65">
        <f>VLOOKUP($A9,'Return Data'!$B$7:$R$2843,16,0)</f>
        <v>28.015599999999999</v>
      </c>
      <c r="S9" s="67">
        <f t="shared" ref="S9:S34" si="5">RANK(R9,R$8:R$34,0)</f>
        <v>4</v>
      </c>
    </row>
    <row r="10" spans="1:20" x14ac:dyDescent="0.3">
      <c r="A10" s="63" t="s">
        <v>903</v>
      </c>
      <c r="B10" s="64">
        <f>VLOOKUP($A10,'Return Data'!$B$7:$R$2843,3,0)</f>
        <v>44445</v>
      </c>
      <c r="C10" s="65">
        <f>VLOOKUP($A10,'Return Data'!$B$7:$R$2843,4,0)</f>
        <v>55.03</v>
      </c>
      <c r="D10" s="65">
        <f>VLOOKUP($A10,'Return Data'!$B$7:$R$2843,10,0)</f>
        <v>12.697100000000001</v>
      </c>
      <c r="E10" s="66">
        <f t="shared" si="0"/>
        <v>14</v>
      </c>
      <c r="F10" s="65">
        <f>VLOOKUP($A10,'Return Data'!$B$7:$R$2843,11,0)</f>
        <v>24.983000000000001</v>
      </c>
      <c r="G10" s="66">
        <f t="shared" si="1"/>
        <v>4</v>
      </c>
      <c r="H10" s="65">
        <f>VLOOKUP($A10,'Return Data'!$B$7:$R$2843,12,0)</f>
        <v>36.992800000000003</v>
      </c>
      <c r="I10" s="66">
        <f t="shared" si="2"/>
        <v>21</v>
      </c>
      <c r="J10" s="65">
        <f>VLOOKUP($A10,'Return Data'!$B$7:$R$2843,13,0)</f>
        <v>59.599800000000002</v>
      </c>
      <c r="K10" s="66">
        <f t="shared" si="3"/>
        <v>18</v>
      </c>
      <c r="L10" s="65">
        <f>VLOOKUP($A10,'Return Data'!$B$7:$R$2843,17,0)</f>
        <v>31.4374</v>
      </c>
      <c r="M10" s="66">
        <f t="shared" si="4"/>
        <v>8</v>
      </c>
      <c r="N10" s="65">
        <f>VLOOKUP($A10,'Return Data'!$B$7:$R$2843,14,0)</f>
        <v>13.9595</v>
      </c>
      <c r="O10" s="66">
        <f t="shared" ref="O10:O34" si="6">RANK(N10,N$8:N$34,0)</f>
        <v>19</v>
      </c>
      <c r="P10" s="65">
        <f>VLOOKUP($A10,'Return Data'!$B$7:$R$2843,15,0)</f>
        <v>12.907999999999999</v>
      </c>
      <c r="Q10" s="66">
        <f t="shared" ref="Q10:Q34" si="7">RANK(P10,P$8:P$34,0)</f>
        <v>19</v>
      </c>
      <c r="R10" s="65">
        <f>VLOOKUP($A10,'Return Data'!$B$7:$R$2843,16,0)</f>
        <v>14.150499999999999</v>
      </c>
      <c r="S10" s="67">
        <f t="shared" si="5"/>
        <v>17</v>
      </c>
    </row>
    <row r="11" spans="1:20" x14ac:dyDescent="0.3">
      <c r="A11" s="63" t="s">
        <v>905</v>
      </c>
      <c r="B11" s="64">
        <f>VLOOKUP($A11,'Return Data'!$B$7:$R$2843,3,0)</f>
        <v>44445</v>
      </c>
      <c r="C11" s="65">
        <f>VLOOKUP($A11,'Return Data'!$B$7:$R$2843,4,0)</f>
        <v>161.19999999999999</v>
      </c>
      <c r="D11" s="65">
        <f>VLOOKUP($A11,'Return Data'!$B$7:$R$2843,10,0)</f>
        <v>15.11</v>
      </c>
      <c r="E11" s="66">
        <f t="shared" si="0"/>
        <v>5</v>
      </c>
      <c r="F11" s="65">
        <f>VLOOKUP($A11,'Return Data'!$B$7:$R$2843,11,0)</f>
        <v>22.010300000000001</v>
      </c>
      <c r="G11" s="66">
        <f t="shared" si="1"/>
        <v>9</v>
      </c>
      <c r="H11" s="65">
        <f>VLOOKUP($A11,'Return Data'!$B$7:$R$2843,12,0)</f>
        <v>39.325800000000001</v>
      </c>
      <c r="I11" s="66">
        <f t="shared" si="2"/>
        <v>12</v>
      </c>
      <c r="J11" s="65">
        <f>VLOOKUP($A11,'Return Data'!$B$7:$R$2843,13,0)</f>
        <v>62.026299999999999</v>
      </c>
      <c r="K11" s="66">
        <f t="shared" si="3"/>
        <v>13</v>
      </c>
      <c r="L11" s="65">
        <f>VLOOKUP($A11,'Return Data'!$B$7:$R$2843,17,0)</f>
        <v>36.930100000000003</v>
      </c>
      <c r="M11" s="66">
        <f t="shared" si="4"/>
        <v>3</v>
      </c>
      <c r="N11" s="65">
        <f>VLOOKUP($A11,'Return Data'!$B$7:$R$2843,14,0)</f>
        <v>18.438800000000001</v>
      </c>
      <c r="O11" s="66">
        <f t="shared" si="6"/>
        <v>4</v>
      </c>
      <c r="P11" s="65">
        <f>VLOOKUP($A11,'Return Data'!$B$7:$R$2843,15,0)</f>
        <v>18.010100000000001</v>
      </c>
      <c r="Q11" s="66">
        <f t="shared" si="7"/>
        <v>2</v>
      </c>
      <c r="R11" s="65">
        <f>VLOOKUP($A11,'Return Data'!$B$7:$R$2843,16,0)</f>
        <v>18.349799999999998</v>
      </c>
      <c r="S11" s="67">
        <f t="shared" si="5"/>
        <v>10</v>
      </c>
    </row>
    <row r="12" spans="1:20" x14ac:dyDescent="0.3">
      <c r="A12" s="63" t="s">
        <v>907</v>
      </c>
      <c r="B12" s="64">
        <f>VLOOKUP($A12,'Return Data'!$B$7:$R$2843,3,0)</f>
        <v>44445</v>
      </c>
      <c r="C12" s="65">
        <f>VLOOKUP($A12,'Return Data'!$B$7:$R$2843,4,0)</f>
        <v>362.303</v>
      </c>
      <c r="D12" s="65">
        <f>VLOOKUP($A12,'Return Data'!$B$7:$R$2843,10,0)</f>
        <v>10.8832</v>
      </c>
      <c r="E12" s="66">
        <f t="shared" si="0"/>
        <v>22</v>
      </c>
      <c r="F12" s="65">
        <f>VLOOKUP($A12,'Return Data'!$B$7:$R$2843,11,0)</f>
        <v>21.702300000000001</v>
      </c>
      <c r="G12" s="66">
        <f t="shared" si="1"/>
        <v>10</v>
      </c>
      <c r="H12" s="65">
        <f>VLOOKUP($A12,'Return Data'!$B$7:$R$2843,12,0)</f>
        <v>39.828099999999999</v>
      </c>
      <c r="I12" s="66">
        <f t="shared" si="2"/>
        <v>11</v>
      </c>
      <c r="J12" s="65">
        <f>VLOOKUP($A12,'Return Data'!$B$7:$R$2843,13,0)</f>
        <v>62.670499999999997</v>
      </c>
      <c r="K12" s="66">
        <f t="shared" si="3"/>
        <v>10</v>
      </c>
      <c r="L12" s="65">
        <f>VLOOKUP($A12,'Return Data'!$B$7:$R$2843,17,0)</f>
        <v>31.342400000000001</v>
      </c>
      <c r="M12" s="66">
        <f t="shared" si="4"/>
        <v>9</v>
      </c>
      <c r="N12" s="65">
        <f>VLOOKUP($A12,'Return Data'!$B$7:$R$2843,14,0)</f>
        <v>17.7546</v>
      </c>
      <c r="O12" s="66">
        <f t="shared" si="6"/>
        <v>6</v>
      </c>
      <c r="P12" s="65">
        <f>VLOOKUP($A12,'Return Data'!$B$7:$R$2843,15,0)</f>
        <v>15.131</v>
      </c>
      <c r="Q12" s="66">
        <f t="shared" si="7"/>
        <v>9</v>
      </c>
      <c r="R12" s="65">
        <f>VLOOKUP($A12,'Return Data'!$B$7:$R$2843,16,0)</f>
        <v>18.335699999999999</v>
      </c>
      <c r="S12" s="67">
        <f t="shared" si="5"/>
        <v>11</v>
      </c>
    </row>
    <row r="13" spans="1:20" x14ac:dyDescent="0.3">
      <c r="A13" s="63" t="s">
        <v>909</v>
      </c>
      <c r="B13" s="64">
        <f>VLOOKUP($A13,'Return Data'!$B$7:$R$2843,3,0)</f>
        <v>44445</v>
      </c>
      <c r="C13" s="65">
        <f>VLOOKUP($A13,'Return Data'!$B$7:$R$2843,4,0)</f>
        <v>51.585999999999999</v>
      </c>
      <c r="D13" s="65">
        <f>VLOOKUP($A13,'Return Data'!$B$7:$R$2843,10,0)</f>
        <v>12.289899999999999</v>
      </c>
      <c r="E13" s="66">
        <f t="shared" si="0"/>
        <v>17</v>
      </c>
      <c r="F13" s="65">
        <f>VLOOKUP($A13,'Return Data'!$B$7:$R$2843,11,0)</f>
        <v>18.927499999999998</v>
      </c>
      <c r="G13" s="66">
        <f t="shared" si="1"/>
        <v>20</v>
      </c>
      <c r="H13" s="65">
        <f>VLOOKUP($A13,'Return Data'!$B$7:$R$2843,12,0)</f>
        <v>39.0533</v>
      </c>
      <c r="I13" s="66">
        <f t="shared" si="2"/>
        <v>14</v>
      </c>
      <c r="J13" s="65">
        <f>VLOOKUP($A13,'Return Data'!$B$7:$R$2843,13,0)</f>
        <v>60.369300000000003</v>
      </c>
      <c r="K13" s="66">
        <f t="shared" si="3"/>
        <v>17</v>
      </c>
      <c r="L13" s="65">
        <f>VLOOKUP($A13,'Return Data'!$B$7:$R$2843,17,0)</f>
        <v>31.988399999999999</v>
      </c>
      <c r="M13" s="66">
        <f t="shared" si="4"/>
        <v>7</v>
      </c>
      <c r="N13" s="65">
        <f>VLOOKUP($A13,'Return Data'!$B$7:$R$2843,14,0)</f>
        <v>17.607700000000001</v>
      </c>
      <c r="O13" s="66">
        <f t="shared" si="6"/>
        <v>7</v>
      </c>
      <c r="P13" s="65">
        <f>VLOOKUP($A13,'Return Data'!$B$7:$R$2843,15,0)</f>
        <v>15.4055</v>
      </c>
      <c r="Q13" s="66">
        <f t="shared" si="7"/>
        <v>8</v>
      </c>
      <c r="R13" s="65">
        <f>VLOOKUP($A13,'Return Data'!$B$7:$R$2843,16,0)</f>
        <v>12.2105</v>
      </c>
      <c r="S13" s="67">
        <f t="shared" si="5"/>
        <v>27</v>
      </c>
    </row>
    <row r="14" spans="1:20" x14ac:dyDescent="0.3">
      <c r="A14" s="63" t="s">
        <v>910</v>
      </c>
      <c r="B14" s="64">
        <f>VLOOKUP($A14,'Return Data'!$B$7:$R$2843,3,0)</f>
        <v>44445</v>
      </c>
      <c r="C14" s="65">
        <f>VLOOKUP($A14,'Return Data'!$B$7:$R$2843,4,0)</f>
        <v>119.726</v>
      </c>
      <c r="D14" s="65">
        <f>VLOOKUP($A14,'Return Data'!$B$7:$R$2843,10,0)</f>
        <v>9.1658000000000008</v>
      </c>
      <c r="E14" s="66">
        <f t="shared" si="0"/>
        <v>25</v>
      </c>
      <c r="F14" s="65">
        <f>VLOOKUP($A14,'Return Data'!$B$7:$R$2843,11,0)</f>
        <v>17.5702</v>
      </c>
      <c r="G14" s="66">
        <f t="shared" si="1"/>
        <v>25</v>
      </c>
      <c r="H14" s="65">
        <f>VLOOKUP($A14,'Return Data'!$B$7:$R$2843,12,0)</f>
        <v>37.843299999999999</v>
      </c>
      <c r="I14" s="66">
        <f t="shared" si="2"/>
        <v>17</v>
      </c>
      <c r="J14" s="65">
        <f>VLOOKUP($A14,'Return Data'!$B$7:$R$2843,13,0)</f>
        <v>66.897099999999995</v>
      </c>
      <c r="K14" s="66">
        <f t="shared" si="3"/>
        <v>5</v>
      </c>
      <c r="L14" s="65">
        <f>VLOOKUP($A14,'Return Data'!$B$7:$R$2843,17,0)</f>
        <v>27.155100000000001</v>
      </c>
      <c r="M14" s="66">
        <f t="shared" si="4"/>
        <v>22</v>
      </c>
      <c r="N14" s="65">
        <f>VLOOKUP($A14,'Return Data'!$B$7:$R$2843,14,0)</f>
        <v>13.0829</v>
      </c>
      <c r="O14" s="66">
        <f t="shared" si="6"/>
        <v>21</v>
      </c>
      <c r="P14" s="65">
        <f>VLOOKUP($A14,'Return Data'!$B$7:$R$2843,15,0)</f>
        <v>11.667299999999999</v>
      </c>
      <c r="Q14" s="66">
        <f t="shared" si="7"/>
        <v>21</v>
      </c>
      <c r="R14" s="65">
        <f>VLOOKUP($A14,'Return Data'!$B$7:$R$2843,16,0)</f>
        <v>16.209599999999998</v>
      </c>
      <c r="S14" s="67">
        <f t="shared" si="5"/>
        <v>14</v>
      </c>
    </row>
    <row r="15" spans="1:20" x14ac:dyDescent="0.3">
      <c r="A15" s="63" t="s">
        <v>2030</v>
      </c>
      <c r="B15" s="64">
        <f>VLOOKUP($A15,'Return Data'!$B$7:$R$2843,3,0)</f>
        <v>44445</v>
      </c>
      <c r="C15" s="65">
        <f>VLOOKUP($A15,'Return Data'!$B$7:$R$2843,4,0)</f>
        <v>241.40119096077299</v>
      </c>
      <c r="D15" s="65">
        <f>VLOOKUP($A15,'Return Data'!$B$7:$R$2843,10,0)</f>
        <v>11.1434</v>
      </c>
      <c r="E15" s="66">
        <f t="shared" si="0"/>
        <v>21</v>
      </c>
      <c r="F15" s="65">
        <f>VLOOKUP($A15,'Return Data'!$B$7:$R$2843,11,0)</f>
        <v>18.790299999999998</v>
      </c>
      <c r="G15" s="66">
        <f t="shared" si="1"/>
        <v>21</v>
      </c>
      <c r="H15" s="65">
        <f>VLOOKUP($A15,'Return Data'!$B$7:$R$2843,12,0)</f>
        <v>42.6721</v>
      </c>
      <c r="I15" s="66">
        <f t="shared" si="2"/>
        <v>6</v>
      </c>
      <c r="J15" s="65">
        <f>VLOOKUP($A15,'Return Data'!$B$7:$R$2843,13,0)</f>
        <v>64.643199999999993</v>
      </c>
      <c r="K15" s="66">
        <f t="shared" si="3"/>
        <v>7</v>
      </c>
      <c r="L15" s="65">
        <f>VLOOKUP($A15,'Return Data'!$B$7:$R$2843,17,0)</f>
        <v>30.11</v>
      </c>
      <c r="M15" s="66">
        <f t="shared" si="4"/>
        <v>14</v>
      </c>
      <c r="N15" s="65">
        <f>VLOOKUP($A15,'Return Data'!$B$7:$R$2843,14,0)</f>
        <v>16.181000000000001</v>
      </c>
      <c r="O15" s="66">
        <f t="shared" si="6"/>
        <v>10</v>
      </c>
      <c r="P15" s="65">
        <f>VLOOKUP($A15,'Return Data'!$B$7:$R$2843,15,0)</f>
        <v>13.6595</v>
      </c>
      <c r="Q15" s="66">
        <f t="shared" si="7"/>
        <v>14</v>
      </c>
      <c r="R15" s="65">
        <f>VLOOKUP($A15,'Return Data'!$B$7:$R$2843,16,0)</f>
        <v>12.242900000000001</v>
      </c>
      <c r="S15" s="67">
        <f t="shared" si="5"/>
        <v>26</v>
      </c>
    </row>
    <row r="16" spans="1:20" x14ac:dyDescent="0.3">
      <c r="A16" s="63" t="s">
        <v>913</v>
      </c>
      <c r="B16" s="64">
        <f>VLOOKUP($A16,'Return Data'!$B$7:$R$2843,3,0)</f>
        <v>44445</v>
      </c>
      <c r="C16" s="65">
        <f>VLOOKUP($A16,'Return Data'!$B$7:$R$2843,4,0)</f>
        <v>15.889799999999999</v>
      </c>
      <c r="D16" s="65">
        <f>VLOOKUP($A16,'Return Data'!$B$7:$R$2843,10,0)</f>
        <v>13.327</v>
      </c>
      <c r="E16" s="66">
        <f t="shared" si="0"/>
        <v>12</v>
      </c>
      <c r="F16" s="65">
        <f>VLOOKUP($A16,'Return Data'!$B$7:$R$2843,11,0)</f>
        <v>21.1584</v>
      </c>
      <c r="G16" s="66">
        <f t="shared" si="1"/>
        <v>15</v>
      </c>
      <c r="H16" s="65">
        <f>VLOOKUP($A16,'Return Data'!$B$7:$R$2843,12,0)</f>
        <v>37.9191</v>
      </c>
      <c r="I16" s="66">
        <f t="shared" si="2"/>
        <v>16</v>
      </c>
      <c r="J16" s="65">
        <f>VLOOKUP($A16,'Return Data'!$B$7:$R$2843,13,0)</f>
        <v>61.393099999999997</v>
      </c>
      <c r="K16" s="66">
        <f t="shared" si="3"/>
        <v>15</v>
      </c>
      <c r="L16" s="65">
        <f>VLOOKUP($A16,'Return Data'!$B$7:$R$2843,17,0)</f>
        <v>30.0732</v>
      </c>
      <c r="M16" s="66">
        <f t="shared" si="4"/>
        <v>15</v>
      </c>
      <c r="N16" s="65"/>
      <c r="O16" s="66"/>
      <c r="P16" s="65"/>
      <c r="Q16" s="66"/>
      <c r="R16" s="65">
        <f>VLOOKUP($A16,'Return Data'!$B$7:$R$2843,16,0)</f>
        <v>20.838100000000001</v>
      </c>
      <c r="S16" s="67">
        <f t="shared" si="5"/>
        <v>7</v>
      </c>
    </row>
    <row r="17" spans="1:19" x14ac:dyDescent="0.3">
      <c r="A17" s="63" t="s">
        <v>914</v>
      </c>
      <c r="B17" s="64">
        <f>VLOOKUP($A17,'Return Data'!$B$7:$R$2843,3,0)</f>
        <v>44445</v>
      </c>
      <c r="C17" s="65">
        <f>VLOOKUP($A17,'Return Data'!$B$7:$R$2843,4,0)</f>
        <v>494.99</v>
      </c>
      <c r="D17" s="65">
        <f>VLOOKUP($A17,'Return Data'!$B$7:$R$2843,10,0)</f>
        <v>10.331200000000001</v>
      </c>
      <c r="E17" s="66">
        <f t="shared" si="0"/>
        <v>23</v>
      </c>
      <c r="F17" s="65">
        <f>VLOOKUP($A17,'Return Data'!$B$7:$R$2843,11,0)</f>
        <v>18.074000000000002</v>
      </c>
      <c r="G17" s="66">
        <f t="shared" si="1"/>
        <v>23</v>
      </c>
      <c r="H17" s="65">
        <f>VLOOKUP($A17,'Return Data'!$B$7:$R$2843,12,0)</f>
        <v>37.260800000000003</v>
      </c>
      <c r="I17" s="66">
        <f t="shared" si="2"/>
        <v>20</v>
      </c>
      <c r="J17" s="65">
        <f>VLOOKUP($A17,'Return Data'!$B$7:$R$2843,13,0)</f>
        <v>59.007399999999997</v>
      </c>
      <c r="K17" s="66">
        <f t="shared" si="3"/>
        <v>20</v>
      </c>
      <c r="L17" s="65">
        <f>VLOOKUP($A17,'Return Data'!$B$7:$R$2843,17,0)</f>
        <v>27.2912</v>
      </c>
      <c r="M17" s="66">
        <f t="shared" si="4"/>
        <v>21</v>
      </c>
      <c r="N17" s="65">
        <f>VLOOKUP($A17,'Return Data'!$B$7:$R$2843,14,0)</f>
        <v>14.5908</v>
      </c>
      <c r="O17" s="66">
        <f t="shared" si="6"/>
        <v>17</v>
      </c>
      <c r="P17" s="65">
        <f>VLOOKUP($A17,'Return Data'!$B$7:$R$2843,15,0)</f>
        <v>12.9337</v>
      </c>
      <c r="Q17" s="66">
        <f t="shared" si="7"/>
        <v>18</v>
      </c>
      <c r="R17" s="65">
        <f>VLOOKUP($A17,'Return Data'!$B$7:$R$2843,16,0)</f>
        <v>18.334700000000002</v>
      </c>
      <c r="S17" s="67">
        <f t="shared" si="5"/>
        <v>12</v>
      </c>
    </row>
    <row r="18" spans="1:19" x14ac:dyDescent="0.3">
      <c r="A18" s="63" t="s">
        <v>917</v>
      </c>
      <c r="B18" s="64">
        <f>VLOOKUP($A18,'Return Data'!$B$7:$R$2843,3,0)</f>
        <v>44445</v>
      </c>
      <c r="C18" s="65">
        <f>VLOOKUP($A18,'Return Data'!$B$7:$R$2843,4,0)</f>
        <v>67.959999999999994</v>
      </c>
      <c r="D18" s="65">
        <f>VLOOKUP($A18,'Return Data'!$B$7:$R$2843,10,0)</f>
        <v>9.7368000000000006</v>
      </c>
      <c r="E18" s="66">
        <f t="shared" si="0"/>
        <v>24</v>
      </c>
      <c r="F18" s="65">
        <f>VLOOKUP($A18,'Return Data'!$B$7:$R$2843,11,0)</f>
        <v>17.904199999999999</v>
      </c>
      <c r="G18" s="66">
        <f t="shared" si="1"/>
        <v>24</v>
      </c>
      <c r="H18" s="65">
        <f>VLOOKUP($A18,'Return Data'!$B$7:$R$2843,12,0)</f>
        <v>34.975200000000001</v>
      </c>
      <c r="I18" s="66">
        <f t="shared" si="2"/>
        <v>23</v>
      </c>
      <c r="J18" s="65">
        <f>VLOOKUP($A18,'Return Data'!$B$7:$R$2843,13,0)</f>
        <v>58.304200000000002</v>
      </c>
      <c r="K18" s="66">
        <f t="shared" si="3"/>
        <v>22</v>
      </c>
      <c r="L18" s="65">
        <f>VLOOKUP($A18,'Return Data'!$B$7:$R$2843,17,0)</f>
        <v>28.405000000000001</v>
      </c>
      <c r="M18" s="66">
        <f t="shared" si="4"/>
        <v>18</v>
      </c>
      <c r="N18" s="65">
        <f>VLOOKUP($A18,'Return Data'!$B$7:$R$2843,14,0)</f>
        <v>13.43</v>
      </c>
      <c r="O18" s="66">
        <f t="shared" si="6"/>
        <v>20</v>
      </c>
      <c r="P18" s="65">
        <f>VLOOKUP($A18,'Return Data'!$B$7:$R$2843,15,0)</f>
        <v>13.373100000000001</v>
      </c>
      <c r="Q18" s="66">
        <f t="shared" si="7"/>
        <v>15</v>
      </c>
      <c r="R18" s="65">
        <f>VLOOKUP($A18,'Return Data'!$B$7:$R$2843,16,0)</f>
        <v>12.6503</v>
      </c>
      <c r="S18" s="67">
        <f t="shared" si="5"/>
        <v>23</v>
      </c>
    </row>
    <row r="19" spans="1:19" x14ac:dyDescent="0.3">
      <c r="A19" s="63" t="s">
        <v>918</v>
      </c>
      <c r="B19" s="64">
        <f>VLOOKUP($A19,'Return Data'!$B$7:$R$2843,3,0)</f>
        <v>44445</v>
      </c>
      <c r="C19" s="65">
        <f>VLOOKUP($A19,'Return Data'!$B$7:$R$2843,4,0)</f>
        <v>52.13</v>
      </c>
      <c r="D19" s="65">
        <f>VLOOKUP($A19,'Return Data'!$B$7:$R$2843,10,0)</f>
        <v>12.2524</v>
      </c>
      <c r="E19" s="66">
        <f t="shared" si="0"/>
        <v>18</v>
      </c>
      <c r="F19" s="65">
        <f>VLOOKUP($A19,'Return Data'!$B$7:$R$2843,11,0)</f>
        <v>17.146100000000001</v>
      </c>
      <c r="G19" s="66">
        <f t="shared" si="1"/>
        <v>26</v>
      </c>
      <c r="H19" s="65">
        <f>VLOOKUP($A19,'Return Data'!$B$7:$R$2843,12,0)</f>
        <v>32.883000000000003</v>
      </c>
      <c r="I19" s="66">
        <f t="shared" si="2"/>
        <v>26</v>
      </c>
      <c r="J19" s="65">
        <f>VLOOKUP($A19,'Return Data'!$B$7:$R$2843,13,0)</f>
        <v>52.115600000000001</v>
      </c>
      <c r="K19" s="66">
        <f t="shared" si="3"/>
        <v>26</v>
      </c>
      <c r="L19" s="65">
        <f>VLOOKUP($A19,'Return Data'!$B$7:$R$2843,17,0)</f>
        <v>26.124700000000001</v>
      </c>
      <c r="M19" s="66">
        <f t="shared" si="4"/>
        <v>24</v>
      </c>
      <c r="N19" s="65">
        <f>VLOOKUP($A19,'Return Data'!$B$7:$R$2843,14,0)</f>
        <v>14.3843</v>
      </c>
      <c r="O19" s="66">
        <f t="shared" si="6"/>
        <v>18</v>
      </c>
      <c r="P19" s="65">
        <f>VLOOKUP($A19,'Return Data'!$B$7:$R$2843,15,0)</f>
        <v>15.0692</v>
      </c>
      <c r="Q19" s="66">
        <f t="shared" si="7"/>
        <v>10</v>
      </c>
      <c r="R19" s="65">
        <f>VLOOKUP($A19,'Return Data'!$B$7:$R$2843,16,0)</f>
        <v>12.4351</v>
      </c>
      <c r="S19" s="67">
        <f t="shared" si="5"/>
        <v>24</v>
      </c>
    </row>
    <row r="20" spans="1:19" x14ac:dyDescent="0.3">
      <c r="A20" s="63" t="s">
        <v>920</v>
      </c>
      <c r="B20" s="64">
        <f>VLOOKUP($A20,'Return Data'!$B$7:$R$2843,3,0)</f>
        <v>44445</v>
      </c>
      <c r="C20" s="65">
        <f>VLOOKUP($A20,'Return Data'!$B$7:$R$2843,4,0)</f>
        <v>195.55099999999999</v>
      </c>
      <c r="D20" s="65">
        <f>VLOOKUP($A20,'Return Data'!$B$7:$R$2843,10,0)</f>
        <v>12.298500000000001</v>
      </c>
      <c r="E20" s="66">
        <f t="shared" si="0"/>
        <v>16</v>
      </c>
      <c r="F20" s="65">
        <f>VLOOKUP($A20,'Return Data'!$B$7:$R$2843,11,0)</f>
        <v>18.619299999999999</v>
      </c>
      <c r="G20" s="66">
        <f t="shared" si="1"/>
        <v>22</v>
      </c>
      <c r="H20" s="65">
        <f>VLOOKUP($A20,'Return Data'!$B$7:$R$2843,12,0)</f>
        <v>35.203099999999999</v>
      </c>
      <c r="I20" s="66">
        <f t="shared" si="2"/>
        <v>22</v>
      </c>
      <c r="J20" s="65">
        <f>VLOOKUP($A20,'Return Data'!$B$7:$R$2843,13,0)</f>
        <v>58.362699999999997</v>
      </c>
      <c r="K20" s="66">
        <f t="shared" si="3"/>
        <v>21</v>
      </c>
      <c r="L20" s="65">
        <f>VLOOKUP($A20,'Return Data'!$B$7:$R$2843,17,0)</f>
        <v>31.260200000000001</v>
      </c>
      <c r="M20" s="66">
        <f t="shared" si="4"/>
        <v>10</v>
      </c>
      <c r="N20" s="65">
        <f>VLOOKUP($A20,'Return Data'!$B$7:$R$2843,14,0)</f>
        <v>18.3828</v>
      </c>
      <c r="O20" s="66">
        <f t="shared" si="6"/>
        <v>5</v>
      </c>
      <c r="P20" s="65">
        <f>VLOOKUP($A20,'Return Data'!$B$7:$R$2843,15,0)</f>
        <v>15.4618</v>
      </c>
      <c r="Q20" s="66">
        <f t="shared" si="7"/>
        <v>6</v>
      </c>
      <c r="R20" s="65">
        <f>VLOOKUP($A20,'Return Data'!$B$7:$R$2843,16,0)</f>
        <v>19.108899999999998</v>
      </c>
      <c r="S20" s="67">
        <f t="shared" si="5"/>
        <v>8</v>
      </c>
    </row>
    <row r="21" spans="1:19" x14ac:dyDescent="0.3">
      <c r="A21" s="63" t="s">
        <v>923</v>
      </c>
      <c r="B21" s="64">
        <f>VLOOKUP($A21,'Return Data'!$B$7:$R$2843,3,0)</f>
        <v>44445</v>
      </c>
      <c r="C21" s="65">
        <f>VLOOKUP($A21,'Return Data'!$B$7:$R$2843,4,0)</f>
        <v>69.965999999999994</v>
      </c>
      <c r="D21" s="65">
        <f>VLOOKUP($A21,'Return Data'!$B$7:$R$2843,10,0)</f>
        <v>13.6015</v>
      </c>
      <c r="E21" s="66">
        <f t="shared" si="0"/>
        <v>10</v>
      </c>
      <c r="F21" s="65">
        <f>VLOOKUP($A21,'Return Data'!$B$7:$R$2843,11,0)</f>
        <v>21.2561</v>
      </c>
      <c r="G21" s="66">
        <f t="shared" si="1"/>
        <v>12</v>
      </c>
      <c r="H21" s="65">
        <f>VLOOKUP($A21,'Return Data'!$B$7:$R$2843,12,0)</f>
        <v>32.393500000000003</v>
      </c>
      <c r="I21" s="66">
        <f t="shared" si="2"/>
        <v>27</v>
      </c>
      <c r="J21" s="65">
        <f>VLOOKUP($A21,'Return Data'!$B$7:$R$2843,13,0)</f>
        <v>47.148099999999999</v>
      </c>
      <c r="K21" s="66">
        <f t="shared" si="3"/>
        <v>27</v>
      </c>
      <c r="L21" s="65">
        <f>VLOOKUP($A21,'Return Data'!$B$7:$R$2843,17,0)</f>
        <v>26.891300000000001</v>
      </c>
      <c r="M21" s="66">
        <f t="shared" si="4"/>
        <v>23</v>
      </c>
      <c r="N21" s="65">
        <f>VLOOKUP($A21,'Return Data'!$B$7:$R$2843,14,0)</f>
        <v>11.6478</v>
      </c>
      <c r="O21" s="66">
        <f t="shared" si="6"/>
        <v>22</v>
      </c>
      <c r="P21" s="65">
        <f>VLOOKUP($A21,'Return Data'!$B$7:$R$2843,15,0)</f>
        <v>12.9649</v>
      </c>
      <c r="Q21" s="66">
        <f t="shared" si="7"/>
        <v>17</v>
      </c>
      <c r="R21" s="65">
        <f>VLOOKUP($A21,'Return Data'!$B$7:$R$2843,16,0)</f>
        <v>13.555099999999999</v>
      </c>
      <c r="S21" s="67">
        <f t="shared" si="5"/>
        <v>19</v>
      </c>
    </row>
    <row r="22" spans="1:19" x14ac:dyDescent="0.3">
      <c r="A22" s="63" t="s">
        <v>925</v>
      </c>
      <c r="B22" s="64">
        <f>VLOOKUP($A22,'Return Data'!$B$7:$R$2843,3,0)</f>
        <v>44445</v>
      </c>
      <c r="C22" s="65">
        <f>VLOOKUP($A22,'Return Data'!$B$7:$R$2843,4,0)</f>
        <v>23.695699999999999</v>
      </c>
      <c r="D22" s="65">
        <f>VLOOKUP($A22,'Return Data'!$B$7:$R$2843,10,0)</f>
        <v>14.2666</v>
      </c>
      <c r="E22" s="66">
        <f t="shared" si="0"/>
        <v>7</v>
      </c>
      <c r="F22" s="65">
        <f>VLOOKUP($A22,'Return Data'!$B$7:$R$2843,11,0)</f>
        <v>20.650200000000002</v>
      </c>
      <c r="G22" s="66">
        <f t="shared" si="1"/>
        <v>17</v>
      </c>
      <c r="H22" s="65">
        <f>VLOOKUP($A22,'Return Data'!$B$7:$R$2843,12,0)</f>
        <v>34.381900000000002</v>
      </c>
      <c r="I22" s="66">
        <f t="shared" si="2"/>
        <v>24</v>
      </c>
      <c r="J22" s="65">
        <f>VLOOKUP($A22,'Return Data'!$B$7:$R$2843,13,0)</f>
        <v>55.003500000000003</v>
      </c>
      <c r="K22" s="66">
        <f t="shared" si="3"/>
        <v>25</v>
      </c>
      <c r="L22" s="65">
        <f>VLOOKUP($A22,'Return Data'!$B$7:$R$2843,17,0)</f>
        <v>28.079799999999999</v>
      </c>
      <c r="M22" s="66">
        <f t="shared" si="4"/>
        <v>19</v>
      </c>
      <c r="N22" s="65">
        <f>VLOOKUP($A22,'Return Data'!$B$7:$R$2843,14,0)</f>
        <v>15.8787</v>
      </c>
      <c r="O22" s="66">
        <f t="shared" si="6"/>
        <v>13</v>
      </c>
      <c r="P22" s="65">
        <f>VLOOKUP($A22,'Return Data'!$B$7:$R$2843,15,0)</f>
        <v>15.9754</v>
      </c>
      <c r="Q22" s="66">
        <f t="shared" si="7"/>
        <v>5</v>
      </c>
      <c r="R22" s="65">
        <f>VLOOKUP($A22,'Return Data'!$B$7:$R$2843,16,0)</f>
        <v>14.114100000000001</v>
      </c>
      <c r="S22" s="67">
        <f t="shared" si="5"/>
        <v>18</v>
      </c>
    </row>
    <row r="23" spans="1:19" x14ac:dyDescent="0.3">
      <c r="A23" s="63" t="s">
        <v>927</v>
      </c>
      <c r="B23" s="64">
        <f>VLOOKUP($A23,'Return Data'!$B$7:$R$2843,3,0)</f>
        <v>44445</v>
      </c>
      <c r="C23" s="65">
        <f>VLOOKUP($A23,'Return Data'!$B$7:$R$2843,4,0)</f>
        <v>16.203600000000002</v>
      </c>
      <c r="D23" s="65">
        <f>VLOOKUP($A23,'Return Data'!$B$7:$R$2843,10,0)</f>
        <v>12.64</v>
      </c>
      <c r="E23" s="66">
        <f t="shared" si="0"/>
        <v>15</v>
      </c>
      <c r="F23" s="65">
        <f>VLOOKUP($A23,'Return Data'!$B$7:$R$2843,11,0)</f>
        <v>22.211099999999998</v>
      </c>
      <c r="G23" s="66">
        <f t="shared" si="1"/>
        <v>7</v>
      </c>
      <c r="H23" s="65">
        <f>VLOOKUP($A23,'Return Data'!$B$7:$R$2843,12,0)</f>
        <v>43.878500000000003</v>
      </c>
      <c r="I23" s="66">
        <f t="shared" si="2"/>
        <v>3</v>
      </c>
      <c r="J23" s="65">
        <f>VLOOKUP($A23,'Return Data'!$B$7:$R$2843,13,0)</f>
        <v>64.653999999999996</v>
      </c>
      <c r="K23" s="66">
        <f t="shared" si="3"/>
        <v>6</v>
      </c>
      <c r="L23" s="65"/>
      <c r="M23" s="66"/>
      <c r="N23" s="65"/>
      <c r="O23" s="66"/>
      <c r="P23" s="65"/>
      <c r="Q23" s="66"/>
      <c r="R23" s="65">
        <f>VLOOKUP($A23,'Return Data'!$B$7:$R$2843,16,0)</f>
        <v>33.107199999999999</v>
      </c>
      <c r="S23" s="67">
        <f t="shared" si="5"/>
        <v>1</v>
      </c>
    </row>
    <row r="24" spans="1:19" x14ac:dyDescent="0.3">
      <c r="A24" s="63" t="s">
        <v>929</v>
      </c>
      <c r="B24" s="64">
        <f>VLOOKUP($A24,'Return Data'!$B$7:$R$2843,3,0)</f>
        <v>44445</v>
      </c>
      <c r="C24" s="65">
        <f>VLOOKUP($A24,'Return Data'!$B$7:$R$2843,4,0)</f>
        <v>97.078999999999994</v>
      </c>
      <c r="D24" s="65">
        <f>VLOOKUP($A24,'Return Data'!$B$7:$R$2843,10,0)</f>
        <v>13.387499999999999</v>
      </c>
      <c r="E24" s="66">
        <f t="shared" si="0"/>
        <v>11</v>
      </c>
      <c r="F24" s="65">
        <f>VLOOKUP($A24,'Return Data'!$B$7:$R$2843,11,0)</f>
        <v>22.2257</v>
      </c>
      <c r="G24" s="66">
        <f t="shared" si="1"/>
        <v>6</v>
      </c>
      <c r="H24" s="65">
        <f>VLOOKUP($A24,'Return Data'!$B$7:$R$2843,12,0)</f>
        <v>42.906100000000002</v>
      </c>
      <c r="I24" s="66">
        <f t="shared" si="2"/>
        <v>5</v>
      </c>
      <c r="J24" s="65">
        <f>VLOOKUP($A24,'Return Data'!$B$7:$R$2843,13,0)</f>
        <v>67.814499999999995</v>
      </c>
      <c r="K24" s="66">
        <f t="shared" si="3"/>
        <v>4</v>
      </c>
      <c r="L24" s="65">
        <f>VLOOKUP($A24,'Return Data'!$B$7:$R$2843,17,0)</f>
        <v>37.517099999999999</v>
      </c>
      <c r="M24" s="66">
        <f t="shared" si="4"/>
        <v>2</v>
      </c>
      <c r="N24" s="65">
        <f>VLOOKUP($A24,'Return Data'!$B$7:$R$2843,14,0)</f>
        <v>23.287400000000002</v>
      </c>
      <c r="O24" s="66">
        <f t="shared" si="6"/>
        <v>1</v>
      </c>
      <c r="P24" s="65">
        <f>VLOOKUP($A24,'Return Data'!$B$7:$R$2843,15,0)</f>
        <v>20.798999999999999</v>
      </c>
      <c r="Q24" s="66">
        <f t="shared" si="7"/>
        <v>1</v>
      </c>
      <c r="R24" s="65">
        <f>VLOOKUP($A24,'Return Data'!$B$7:$R$2843,16,0)</f>
        <v>22.5671</v>
      </c>
      <c r="S24" s="67">
        <f t="shared" si="5"/>
        <v>6</v>
      </c>
    </row>
    <row r="25" spans="1:19" x14ac:dyDescent="0.3">
      <c r="A25" s="63" t="s">
        <v>931</v>
      </c>
      <c r="B25" s="64">
        <f>VLOOKUP($A25,'Return Data'!$B$7:$R$2843,3,0)</f>
        <v>44445</v>
      </c>
      <c r="C25" s="65">
        <f>VLOOKUP($A25,'Return Data'!$B$7:$R$2843,4,0)</f>
        <v>16.753799999999998</v>
      </c>
      <c r="D25" s="65">
        <f>VLOOKUP($A25,'Return Data'!$B$7:$R$2843,10,0)</f>
        <v>16.4146</v>
      </c>
      <c r="E25" s="66">
        <f t="shared" si="0"/>
        <v>4</v>
      </c>
      <c r="F25" s="65">
        <f>VLOOKUP($A25,'Return Data'!$B$7:$R$2843,11,0)</f>
        <v>25.0032</v>
      </c>
      <c r="G25" s="66">
        <f t="shared" si="1"/>
        <v>3</v>
      </c>
      <c r="H25" s="65">
        <f>VLOOKUP($A25,'Return Data'!$B$7:$R$2843,12,0)</f>
        <v>46.776499999999999</v>
      </c>
      <c r="I25" s="66">
        <f t="shared" si="2"/>
        <v>1</v>
      </c>
      <c r="J25" s="65">
        <f>VLOOKUP($A25,'Return Data'!$B$7:$R$2843,13,0)</f>
        <v>71.761600000000001</v>
      </c>
      <c r="K25" s="66">
        <f t="shared" si="3"/>
        <v>1</v>
      </c>
      <c r="L25" s="65"/>
      <c r="M25" s="66"/>
      <c r="N25" s="65"/>
      <c r="O25" s="66"/>
      <c r="P25" s="65"/>
      <c r="Q25" s="66"/>
      <c r="R25" s="65">
        <f>VLOOKUP($A25,'Return Data'!$B$7:$R$2843,16,0)</f>
        <v>31.3871</v>
      </c>
      <c r="S25" s="67">
        <f t="shared" si="5"/>
        <v>3</v>
      </c>
    </row>
    <row r="26" spans="1:19" x14ac:dyDescent="0.3">
      <c r="A26" s="63" t="s">
        <v>2018</v>
      </c>
      <c r="B26" s="64">
        <f>VLOOKUP($A26,'Return Data'!$B$7:$R$2843,3,0)</f>
        <v>44445</v>
      </c>
      <c r="C26" s="65">
        <f>VLOOKUP($A26,'Return Data'!$B$7:$R$2843,4,0)</f>
        <v>23.419</v>
      </c>
      <c r="D26" s="65">
        <f>VLOOKUP($A26,'Return Data'!$B$7:$R$2843,10,0)</f>
        <v>13.632099999999999</v>
      </c>
      <c r="E26" s="66">
        <f t="shared" si="0"/>
        <v>9</v>
      </c>
      <c r="F26" s="65">
        <f>VLOOKUP($A26,'Return Data'!$B$7:$R$2843,11,0)</f>
        <v>20.875399999999999</v>
      </c>
      <c r="G26" s="66">
        <f t="shared" si="1"/>
        <v>16</v>
      </c>
      <c r="H26" s="65">
        <f>VLOOKUP($A26,'Return Data'!$B$7:$R$2843,12,0)</f>
        <v>42.083199999999998</v>
      </c>
      <c r="I26" s="66">
        <f t="shared" si="2"/>
        <v>8</v>
      </c>
      <c r="J26" s="65">
        <f>VLOOKUP($A26,'Return Data'!$B$7:$R$2843,13,0)</f>
        <v>60.688099999999999</v>
      </c>
      <c r="K26" s="66">
        <f t="shared" si="3"/>
        <v>16</v>
      </c>
      <c r="L26" s="65">
        <f>VLOOKUP($A26,'Return Data'!$B$7:$R$2843,17,0)</f>
        <v>27.3934</v>
      </c>
      <c r="M26" s="66">
        <f t="shared" si="4"/>
        <v>20</v>
      </c>
      <c r="N26" s="65">
        <f>VLOOKUP($A26,'Return Data'!$B$7:$R$2843,14,0)</f>
        <v>16.082999999999998</v>
      </c>
      <c r="O26" s="66">
        <f t="shared" si="6"/>
        <v>11</v>
      </c>
      <c r="P26" s="65">
        <f>VLOOKUP($A26,'Return Data'!$B$7:$R$2843,15,0)</f>
        <v>13.8223</v>
      </c>
      <c r="Q26" s="66">
        <f t="shared" si="7"/>
        <v>13</v>
      </c>
      <c r="R26" s="65">
        <f>VLOOKUP($A26,'Return Data'!$B$7:$R$2843,16,0)</f>
        <v>15.940300000000001</v>
      </c>
      <c r="S26" s="67">
        <f t="shared" si="5"/>
        <v>15</v>
      </c>
    </row>
    <row r="27" spans="1:19" x14ac:dyDescent="0.3">
      <c r="A27" s="63" t="s">
        <v>932</v>
      </c>
      <c r="B27" s="64">
        <f>VLOOKUP($A27,'Return Data'!$B$7:$R$2843,3,0)</f>
        <v>44445</v>
      </c>
      <c r="C27" s="65">
        <f>VLOOKUP($A27,'Return Data'!$B$7:$R$2843,4,0)</f>
        <v>816.76430000000005</v>
      </c>
      <c r="D27" s="65">
        <f>VLOOKUP($A27,'Return Data'!$B$7:$R$2843,10,0)</f>
        <v>13.9481</v>
      </c>
      <c r="E27" s="66">
        <f t="shared" si="0"/>
        <v>8</v>
      </c>
      <c r="F27" s="65">
        <f>VLOOKUP($A27,'Return Data'!$B$7:$R$2843,11,0)</f>
        <v>19.493300000000001</v>
      </c>
      <c r="G27" s="66">
        <f t="shared" si="1"/>
        <v>19</v>
      </c>
      <c r="H27" s="65">
        <f>VLOOKUP($A27,'Return Data'!$B$7:$R$2843,12,0)</f>
        <v>39.169499999999999</v>
      </c>
      <c r="I27" s="66">
        <f t="shared" si="2"/>
        <v>13</v>
      </c>
      <c r="J27" s="65">
        <f>VLOOKUP($A27,'Return Data'!$B$7:$R$2843,13,0)</f>
        <v>62.2361</v>
      </c>
      <c r="K27" s="66">
        <f t="shared" si="3"/>
        <v>11</v>
      </c>
      <c r="L27" s="65">
        <f>VLOOKUP($A27,'Return Data'!$B$7:$R$2843,17,0)</f>
        <v>30.140499999999999</v>
      </c>
      <c r="M27" s="66">
        <f t="shared" si="4"/>
        <v>13</v>
      </c>
      <c r="N27" s="65">
        <f>VLOOKUP($A27,'Return Data'!$B$7:$R$2843,14,0)</f>
        <v>14.7225</v>
      </c>
      <c r="O27" s="66">
        <f t="shared" si="6"/>
        <v>16</v>
      </c>
      <c r="P27" s="65">
        <f>VLOOKUP($A27,'Return Data'!$B$7:$R$2843,15,0)</f>
        <v>11.610799999999999</v>
      </c>
      <c r="Q27" s="66">
        <f t="shared" si="7"/>
        <v>22</v>
      </c>
      <c r="R27" s="65">
        <f>VLOOKUP($A27,'Return Data'!$B$7:$R$2843,16,0)</f>
        <v>18.504899999999999</v>
      </c>
      <c r="S27" s="67">
        <f t="shared" si="5"/>
        <v>9</v>
      </c>
    </row>
    <row r="28" spans="1:19" x14ac:dyDescent="0.3">
      <c r="A28" s="63" t="s">
        <v>934</v>
      </c>
      <c r="B28" s="64">
        <f>VLOOKUP($A28,'Return Data'!$B$7:$R$2843,3,0)</f>
        <v>44445</v>
      </c>
      <c r="C28" s="65">
        <f>VLOOKUP($A28,'Return Data'!$B$7:$R$2843,4,0)</f>
        <v>177.35</v>
      </c>
      <c r="D28" s="65">
        <f>VLOOKUP($A28,'Return Data'!$B$7:$R$2843,10,0)</f>
        <v>12.839600000000001</v>
      </c>
      <c r="E28" s="66">
        <f t="shared" si="0"/>
        <v>13</v>
      </c>
      <c r="F28" s="65">
        <f>VLOOKUP($A28,'Return Data'!$B$7:$R$2843,11,0)</f>
        <v>22.015799999999999</v>
      </c>
      <c r="G28" s="66">
        <f t="shared" si="1"/>
        <v>8</v>
      </c>
      <c r="H28" s="65">
        <f>VLOOKUP($A28,'Return Data'!$B$7:$R$2843,12,0)</f>
        <v>41.134799999999998</v>
      </c>
      <c r="I28" s="66">
        <f t="shared" si="2"/>
        <v>9</v>
      </c>
      <c r="J28" s="65">
        <f>VLOOKUP($A28,'Return Data'!$B$7:$R$2843,13,0)</f>
        <v>63.426099999999998</v>
      </c>
      <c r="K28" s="66">
        <f t="shared" si="3"/>
        <v>9</v>
      </c>
      <c r="L28" s="65">
        <f>VLOOKUP($A28,'Return Data'!$B$7:$R$2843,17,0)</f>
        <v>36.295000000000002</v>
      </c>
      <c r="M28" s="66">
        <f t="shared" si="4"/>
        <v>4</v>
      </c>
      <c r="N28" s="65">
        <f>VLOOKUP($A28,'Return Data'!$B$7:$R$2843,14,0)</f>
        <v>17.050899999999999</v>
      </c>
      <c r="O28" s="66">
        <f t="shared" si="6"/>
        <v>8</v>
      </c>
      <c r="P28" s="65">
        <f>VLOOKUP($A28,'Return Data'!$B$7:$R$2843,15,0)</f>
        <v>16.465499999999999</v>
      </c>
      <c r="Q28" s="66">
        <f t="shared" si="7"/>
        <v>4</v>
      </c>
      <c r="R28" s="65">
        <f>VLOOKUP($A28,'Return Data'!$B$7:$R$2843,16,0)</f>
        <v>25.134599999999999</v>
      </c>
      <c r="S28" s="67">
        <f t="shared" si="5"/>
        <v>5</v>
      </c>
    </row>
    <row r="29" spans="1:19" x14ac:dyDescent="0.3">
      <c r="A29" s="63" t="s">
        <v>936</v>
      </c>
      <c r="B29" s="64">
        <f>VLOOKUP($A29,'Return Data'!$B$7:$R$2843,3,0)</f>
        <v>44445</v>
      </c>
      <c r="C29" s="65">
        <f>VLOOKUP($A29,'Return Data'!$B$7:$R$2843,4,0)</f>
        <v>63.377800000000001</v>
      </c>
      <c r="D29" s="65">
        <f>VLOOKUP($A29,'Return Data'!$B$7:$R$2843,10,0)</f>
        <v>7.9789000000000003</v>
      </c>
      <c r="E29" s="66">
        <f t="shared" si="0"/>
        <v>27</v>
      </c>
      <c r="F29" s="65">
        <f>VLOOKUP($A29,'Return Data'!$B$7:$R$2843,11,0)</f>
        <v>25.3033</v>
      </c>
      <c r="G29" s="66">
        <f t="shared" si="1"/>
        <v>2</v>
      </c>
      <c r="H29" s="65">
        <f>VLOOKUP($A29,'Return Data'!$B$7:$R$2843,12,0)</f>
        <v>37.808999999999997</v>
      </c>
      <c r="I29" s="66">
        <f t="shared" si="2"/>
        <v>18</v>
      </c>
      <c r="J29" s="65">
        <f>VLOOKUP($A29,'Return Data'!$B$7:$R$2843,13,0)</f>
        <v>59.143500000000003</v>
      </c>
      <c r="K29" s="66">
        <f t="shared" si="3"/>
        <v>19</v>
      </c>
      <c r="L29" s="65">
        <f>VLOOKUP($A29,'Return Data'!$B$7:$R$2843,17,0)</f>
        <v>34.424799999999998</v>
      </c>
      <c r="M29" s="66">
        <f t="shared" si="4"/>
        <v>5</v>
      </c>
      <c r="N29" s="65">
        <f>VLOOKUP($A29,'Return Data'!$B$7:$R$2843,14,0)</f>
        <v>18.709399999999999</v>
      </c>
      <c r="O29" s="66">
        <f t="shared" si="6"/>
        <v>3</v>
      </c>
      <c r="P29" s="65">
        <f>VLOOKUP($A29,'Return Data'!$B$7:$R$2843,15,0)</f>
        <v>15.4139</v>
      </c>
      <c r="Q29" s="66">
        <f t="shared" si="7"/>
        <v>7</v>
      </c>
      <c r="R29" s="65">
        <f>VLOOKUP($A29,'Return Data'!$B$7:$R$2843,16,0)</f>
        <v>13.338200000000001</v>
      </c>
      <c r="S29" s="67">
        <f t="shared" si="5"/>
        <v>20</v>
      </c>
    </row>
    <row r="30" spans="1:19" x14ac:dyDescent="0.3">
      <c r="A30" s="63" t="s">
        <v>1905</v>
      </c>
      <c r="B30" s="64">
        <f>VLOOKUP($A30,'Return Data'!$B$7:$R$2843,3,0)</f>
        <v>44445</v>
      </c>
      <c r="C30" s="65">
        <f>VLOOKUP($A30,'Return Data'!$B$7:$R$2843,4,0)</f>
        <v>515.32403241791405</v>
      </c>
      <c r="D30" s="65">
        <f>VLOOKUP($A30,'Return Data'!$B$7:$R$2843,10,0)</f>
        <v>8.3041</v>
      </c>
      <c r="E30" s="66">
        <f t="shared" si="0"/>
        <v>26</v>
      </c>
      <c r="F30" s="65">
        <f>VLOOKUP($A30,'Return Data'!$B$7:$R$2843,11,0)</f>
        <v>19.778300000000002</v>
      </c>
      <c r="G30" s="66">
        <f t="shared" si="1"/>
        <v>18</v>
      </c>
      <c r="H30" s="65">
        <f>VLOOKUP($A30,'Return Data'!$B$7:$R$2843,12,0)</f>
        <v>37.286999999999999</v>
      </c>
      <c r="I30" s="66">
        <f t="shared" si="2"/>
        <v>19</v>
      </c>
      <c r="J30" s="65">
        <f>VLOOKUP($A30,'Return Data'!$B$7:$R$2843,13,0)</f>
        <v>62.111400000000003</v>
      </c>
      <c r="K30" s="66">
        <f t="shared" si="3"/>
        <v>12</v>
      </c>
      <c r="L30" s="65">
        <f>VLOOKUP($A30,'Return Data'!$B$7:$R$2843,17,0)</f>
        <v>30.396799999999999</v>
      </c>
      <c r="M30" s="66">
        <f t="shared" si="4"/>
        <v>12</v>
      </c>
      <c r="N30" s="65">
        <f>VLOOKUP($A30,'Return Data'!$B$7:$R$2843,14,0)</f>
        <v>16.6938</v>
      </c>
      <c r="O30" s="66">
        <f t="shared" si="6"/>
        <v>9</v>
      </c>
      <c r="P30" s="65">
        <f>VLOOKUP($A30,'Return Data'!$B$7:$R$2843,15,0)</f>
        <v>14.3269</v>
      </c>
      <c r="Q30" s="66">
        <f t="shared" si="7"/>
        <v>11</v>
      </c>
      <c r="R30" s="65">
        <f>VLOOKUP($A30,'Return Data'!$B$7:$R$2843,16,0)</f>
        <v>14.8126</v>
      </c>
      <c r="S30" s="67">
        <f t="shared" si="5"/>
        <v>16</v>
      </c>
    </row>
    <row r="31" spans="1:19" x14ac:dyDescent="0.3">
      <c r="A31" s="63" t="s">
        <v>938</v>
      </c>
      <c r="B31" s="64">
        <f>VLOOKUP($A31,'Return Data'!$B$7:$R$2843,3,0)</f>
        <v>44445</v>
      </c>
      <c r="C31" s="65">
        <f>VLOOKUP($A31,'Return Data'!$B$7:$R$2843,4,0)</f>
        <v>54.533200000000001</v>
      </c>
      <c r="D31" s="65">
        <f>VLOOKUP($A31,'Return Data'!$B$7:$R$2843,10,0)</f>
        <v>17.9711</v>
      </c>
      <c r="E31" s="66">
        <f t="shared" si="0"/>
        <v>1</v>
      </c>
      <c r="F31" s="65">
        <f>VLOOKUP($A31,'Return Data'!$B$7:$R$2843,11,0)</f>
        <v>21.2471</v>
      </c>
      <c r="G31" s="66">
        <f t="shared" si="1"/>
        <v>13</v>
      </c>
      <c r="H31" s="65">
        <f>VLOOKUP($A31,'Return Data'!$B$7:$R$2843,12,0)</f>
        <v>42.352400000000003</v>
      </c>
      <c r="I31" s="66">
        <f t="shared" si="2"/>
        <v>7</v>
      </c>
      <c r="J31" s="65">
        <f>VLOOKUP($A31,'Return Data'!$B$7:$R$2843,13,0)</f>
        <v>61.842199999999998</v>
      </c>
      <c r="K31" s="66">
        <f t="shared" si="3"/>
        <v>14</v>
      </c>
      <c r="L31" s="65">
        <f>VLOOKUP($A31,'Return Data'!$B$7:$R$2843,17,0)</f>
        <v>29.4956</v>
      </c>
      <c r="M31" s="66">
        <f t="shared" si="4"/>
        <v>16</v>
      </c>
      <c r="N31" s="65">
        <f>VLOOKUP($A31,'Return Data'!$B$7:$R$2843,14,0)</f>
        <v>15.8118</v>
      </c>
      <c r="O31" s="66">
        <f t="shared" si="6"/>
        <v>14</v>
      </c>
      <c r="P31" s="65">
        <f>VLOOKUP($A31,'Return Data'!$B$7:$R$2843,15,0)</f>
        <v>16.624099999999999</v>
      </c>
      <c r="Q31" s="66">
        <f t="shared" si="7"/>
        <v>3</v>
      </c>
      <c r="R31" s="65">
        <f>VLOOKUP($A31,'Return Data'!$B$7:$R$2843,16,0)</f>
        <v>12.3788</v>
      </c>
      <c r="S31" s="67">
        <f t="shared" si="5"/>
        <v>25</v>
      </c>
    </row>
    <row r="32" spans="1:19" x14ac:dyDescent="0.3">
      <c r="A32" s="63" t="s">
        <v>940</v>
      </c>
      <c r="B32" s="64">
        <f>VLOOKUP($A32,'Return Data'!$B$7:$R$2843,3,0)</f>
        <v>44445</v>
      </c>
      <c r="C32" s="65">
        <f>VLOOKUP($A32,'Return Data'!$B$7:$R$2843,4,0)</f>
        <v>329.14319999999998</v>
      </c>
      <c r="D32" s="65">
        <f>VLOOKUP($A32,'Return Data'!$B$7:$R$2843,10,0)</f>
        <v>11.177</v>
      </c>
      <c r="E32" s="66">
        <f t="shared" si="0"/>
        <v>20</v>
      </c>
      <c r="F32" s="65">
        <f>VLOOKUP($A32,'Return Data'!$B$7:$R$2843,11,0)</f>
        <v>15.387600000000001</v>
      </c>
      <c r="G32" s="66">
        <f t="shared" si="1"/>
        <v>27</v>
      </c>
      <c r="H32" s="65">
        <f>VLOOKUP($A32,'Return Data'!$B$7:$R$2843,12,0)</f>
        <v>34.326500000000003</v>
      </c>
      <c r="I32" s="66">
        <f t="shared" si="2"/>
        <v>25</v>
      </c>
      <c r="J32" s="65">
        <f>VLOOKUP($A32,'Return Data'!$B$7:$R$2843,13,0)</f>
        <v>56.249200000000002</v>
      </c>
      <c r="K32" s="66">
        <f t="shared" si="3"/>
        <v>24</v>
      </c>
      <c r="L32" s="65">
        <f>VLOOKUP($A32,'Return Data'!$B$7:$R$2843,17,0)</f>
        <v>29.052600000000002</v>
      </c>
      <c r="M32" s="66">
        <f t="shared" si="4"/>
        <v>17</v>
      </c>
      <c r="N32" s="65">
        <f>VLOOKUP($A32,'Return Data'!$B$7:$R$2843,14,0)</f>
        <v>18.737100000000002</v>
      </c>
      <c r="O32" s="66">
        <f t="shared" si="6"/>
        <v>2</v>
      </c>
      <c r="P32" s="65">
        <f>VLOOKUP($A32,'Return Data'!$B$7:$R$2843,15,0)</f>
        <v>14.125500000000001</v>
      </c>
      <c r="Q32" s="66">
        <f t="shared" si="7"/>
        <v>12</v>
      </c>
      <c r="R32" s="65">
        <f>VLOOKUP($A32,'Return Data'!$B$7:$R$2843,16,0)</f>
        <v>13.0192</v>
      </c>
      <c r="S32" s="67">
        <f t="shared" si="5"/>
        <v>22</v>
      </c>
    </row>
    <row r="33" spans="1:19" x14ac:dyDescent="0.3">
      <c r="A33" s="63" t="s">
        <v>943</v>
      </c>
      <c r="B33" s="64">
        <f>VLOOKUP($A33,'Return Data'!$B$7:$R$2843,3,0)</f>
        <v>44445</v>
      </c>
      <c r="C33" s="65">
        <f>VLOOKUP($A33,'Return Data'!$B$7:$R$2843,4,0)</f>
        <v>16.38</v>
      </c>
      <c r="D33" s="65">
        <f>VLOOKUP($A33,'Return Data'!$B$7:$R$2843,10,0)</f>
        <v>17</v>
      </c>
      <c r="E33" s="66">
        <f t="shared" si="0"/>
        <v>2</v>
      </c>
      <c r="F33" s="65">
        <f>VLOOKUP($A33,'Return Data'!$B$7:$R$2843,11,0)</f>
        <v>23.343399999999999</v>
      </c>
      <c r="G33" s="66">
        <f t="shared" si="1"/>
        <v>5</v>
      </c>
      <c r="H33" s="65">
        <f>VLOOKUP($A33,'Return Data'!$B$7:$R$2843,12,0)</f>
        <v>38.695999999999998</v>
      </c>
      <c r="I33" s="66">
        <f t="shared" si="2"/>
        <v>15</v>
      </c>
      <c r="J33" s="65">
        <f>VLOOKUP($A33,'Return Data'!$B$7:$R$2843,13,0)</f>
        <v>58.260899999999999</v>
      </c>
      <c r="K33" s="66">
        <f t="shared" si="3"/>
        <v>23</v>
      </c>
      <c r="L33" s="65"/>
      <c r="M33" s="66"/>
      <c r="N33" s="65"/>
      <c r="O33" s="66"/>
      <c r="P33" s="65"/>
      <c r="Q33" s="66"/>
      <c r="R33" s="65">
        <f>VLOOKUP($A33,'Return Data'!$B$7:$R$2843,16,0)</f>
        <v>32.503100000000003</v>
      </c>
      <c r="S33" s="67">
        <f t="shared" si="5"/>
        <v>2</v>
      </c>
    </row>
    <row r="34" spans="1:19" x14ac:dyDescent="0.3">
      <c r="A34" s="63" t="s">
        <v>945</v>
      </c>
      <c r="B34" s="64">
        <f>VLOOKUP($A34,'Return Data'!$B$7:$R$2843,3,0)</f>
        <v>44445</v>
      </c>
      <c r="C34" s="65">
        <f>VLOOKUP($A34,'Return Data'!$B$7:$R$2843,4,0)</f>
        <v>195.73079999999999</v>
      </c>
      <c r="D34" s="65">
        <f>VLOOKUP($A34,'Return Data'!$B$7:$R$2843,10,0)</f>
        <v>11.315799999999999</v>
      </c>
      <c r="E34" s="66">
        <f t="shared" si="0"/>
        <v>19</v>
      </c>
      <c r="F34" s="65">
        <f>VLOOKUP($A34,'Return Data'!$B$7:$R$2843,11,0)</f>
        <v>21.243300000000001</v>
      </c>
      <c r="G34" s="66">
        <f t="shared" si="1"/>
        <v>14</v>
      </c>
      <c r="H34" s="65">
        <f>VLOOKUP($A34,'Return Data'!$B$7:$R$2843,12,0)</f>
        <v>45.731299999999997</v>
      </c>
      <c r="I34" s="66">
        <f t="shared" si="2"/>
        <v>2</v>
      </c>
      <c r="J34" s="65">
        <f>VLOOKUP($A34,'Return Data'!$B$7:$R$2843,13,0)</f>
        <v>68.327699999999993</v>
      </c>
      <c r="K34" s="66">
        <f t="shared" si="3"/>
        <v>2</v>
      </c>
      <c r="L34" s="65">
        <f>VLOOKUP($A34,'Return Data'!$B$7:$R$2843,17,0)</f>
        <v>30.653700000000001</v>
      </c>
      <c r="M34" s="66">
        <f t="shared" si="4"/>
        <v>11</v>
      </c>
      <c r="N34" s="65">
        <f>VLOOKUP($A34,'Return Data'!$B$7:$R$2843,14,0)</f>
        <v>14.742699999999999</v>
      </c>
      <c r="O34" s="66">
        <f t="shared" si="6"/>
        <v>15</v>
      </c>
      <c r="P34" s="65">
        <f>VLOOKUP($A34,'Return Data'!$B$7:$R$2843,15,0)</f>
        <v>12.8765</v>
      </c>
      <c r="Q34" s="66">
        <f t="shared" si="7"/>
        <v>20</v>
      </c>
      <c r="R34" s="65">
        <f>VLOOKUP($A34,'Return Data'!$B$7:$R$2843,16,0)</f>
        <v>13.0623</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12.777414814814815</v>
      </c>
      <c r="E36" s="74"/>
      <c r="F36" s="75">
        <f>AVERAGE(F8:F34)</f>
        <v>20.913074074074071</v>
      </c>
      <c r="G36" s="74"/>
      <c r="H36" s="75">
        <f>AVERAGE(H8:H34)</f>
        <v>39.114137037037047</v>
      </c>
      <c r="I36" s="74"/>
      <c r="J36" s="75">
        <f>AVERAGE(J8:J34)</f>
        <v>61.339414814814823</v>
      </c>
      <c r="K36" s="74"/>
      <c r="L36" s="75">
        <f>AVERAGE(L8:L34)</f>
        <v>31.019649999999995</v>
      </c>
      <c r="M36" s="74"/>
      <c r="N36" s="75">
        <f>AVERAGE(N8:N34)</f>
        <v>16.236404545454544</v>
      </c>
      <c r="O36" s="74"/>
      <c r="P36" s="75">
        <f>AVERAGE(P8:P34)</f>
        <v>14.631577272727275</v>
      </c>
      <c r="Q36" s="74"/>
      <c r="R36" s="75">
        <f>AVERAGE(R8:R34)</f>
        <v>18.317518518518515</v>
      </c>
      <c r="S36" s="76"/>
    </row>
    <row r="37" spans="1:19" x14ac:dyDescent="0.3">
      <c r="A37" s="73" t="s">
        <v>28</v>
      </c>
      <c r="B37" s="74"/>
      <c r="C37" s="74"/>
      <c r="D37" s="75">
        <f>MIN(D8:D34)</f>
        <v>7.9789000000000003</v>
      </c>
      <c r="E37" s="74"/>
      <c r="F37" s="75">
        <f>MIN(F8:F34)</f>
        <v>15.387600000000001</v>
      </c>
      <c r="G37" s="74"/>
      <c r="H37" s="75">
        <f>MIN(H8:H34)</f>
        <v>32.393500000000003</v>
      </c>
      <c r="I37" s="74"/>
      <c r="J37" s="75">
        <f>MIN(J8:J34)</f>
        <v>47.148099999999999</v>
      </c>
      <c r="K37" s="74"/>
      <c r="L37" s="75">
        <f>MIN(L8:L34)</f>
        <v>26.124700000000001</v>
      </c>
      <c r="M37" s="74"/>
      <c r="N37" s="75">
        <f>MIN(N8:N34)</f>
        <v>11.6478</v>
      </c>
      <c r="O37" s="74"/>
      <c r="P37" s="75">
        <f>MIN(P8:P34)</f>
        <v>11.610799999999999</v>
      </c>
      <c r="Q37" s="74"/>
      <c r="R37" s="75">
        <f>MIN(R8:R34)</f>
        <v>12.2105</v>
      </c>
      <c r="S37" s="76"/>
    </row>
    <row r="38" spans="1:19" ht="15" thickBot="1" x14ac:dyDescent="0.35">
      <c r="A38" s="77" t="s">
        <v>29</v>
      </c>
      <c r="B38" s="78"/>
      <c r="C38" s="78"/>
      <c r="D38" s="79">
        <f>MAX(D8:D34)</f>
        <v>17.9711</v>
      </c>
      <c r="E38" s="78"/>
      <c r="F38" s="79">
        <f>MAX(F8:F34)</f>
        <v>26.2407</v>
      </c>
      <c r="G38" s="78"/>
      <c r="H38" s="79">
        <f>MAX(H8:H34)</f>
        <v>46.776499999999999</v>
      </c>
      <c r="I38" s="78"/>
      <c r="J38" s="79">
        <f>MAX(J8:J34)</f>
        <v>71.761600000000001</v>
      </c>
      <c r="K38" s="78"/>
      <c r="L38" s="79">
        <f>MAX(L8:L34)</f>
        <v>37.655099999999997</v>
      </c>
      <c r="M38" s="78"/>
      <c r="N38" s="79">
        <f>MAX(N8:N34)</f>
        <v>23.287400000000002</v>
      </c>
      <c r="O38" s="78"/>
      <c r="P38" s="79">
        <f>MAX(P8:P34)</f>
        <v>20.798999999999999</v>
      </c>
      <c r="Q38" s="78"/>
      <c r="R38" s="79">
        <f>MAX(R8:R34)</f>
        <v>33.107199999999999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44445</v>
      </c>
      <c r="C8" s="65">
        <f>VLOOKUP($A8,'Return Data'!$B$7:$R$2843,4,0)</f>
        <v>55.65</v>
      </c>
      <c r="D8" s="65">
        <f>VLOOKUP($A8,'Return Data'!$B$7:$R$2843,10,0)</f>
        <v>5.8186</v>
      </c>
      <c r="E8" s="66">
        <f t="shared" ref="E8:E39" si="0">RANK(D8,D$8:D$71,0)</f>
        <v>62</v>
      </c>
      <c r="F8" s="65">
        <f>VLOOKUP($A8,'Return Data'!$B$7:$R$2843,11,0)</f>
        <v>6.101</v>
      </c>
      <c r="G8" s="66">
        <f t="shared" ref="G8:G39" si="1">RANK(F8,F$8:F$71,0)</f>
        <v>64</v>
      </c>
      <c r="H8" s="65">
        <f>VLOOKUP($A8,'Return Data'!$B$7:$R$2843,12,0)</f>
        <v>21.241800000000001</v>
      </c>
      <c r="I8" s="66">
        <f t="shared" ref="I8:I39" si="2">RANK(H8,H$8:H$71,0)</f>
        <v>64</v>
      </c>
      <c r="J8" s="65">
        <f>VLOOKUP($A8,'Return Data'!$B$7:$R$2843,13,0)</f>
        <v>33.774000000000001</v>
      </c>
      <c r="K8" s="66">
        <f t="shared" ref="K8:K39" si="3">RANK(J8,J$8:J$71,0)</f>
        <v>64</v>
      </c>
      <c r="L8" s="65">
        <f>VLOOKUP($A8,'Return Data'!$B$7:$R$2843,17,0)</f>
        <v>21.063400000000001</v>
      </c>
      <c r="M8" s="66">
        <f t="shared" ref="M8:M28" si="4">RANK(L8,L$8:L$71,0)</f>
        <v>61</v>
      </c>
      <c r="N8" s="65">
        <f>VLOOKUP($A8,'Return Data'!$B$7:$R$2843,14,0)</f>
        <v>8.1285000000000007</v>
      </c>
      <c r="O8" s="66">
        <f>RANK(N8,N$8:N$71,0)</f>
        <v>51</v>
      </c>
      <c r="P8" s="65">
        <f>VLOOKUP($A8,'Return Data'!$B$7:$R$2843,15,0)</f>
        <v>11.948700000000001</v>
      </c>
      <c r="Q8" s="66">
        <f>RANK(P8,P$8:P$71,0)</f>
        <v>33</v>
      </c>
      <c r="R8" s="65">
        <f>VLOOKUP($A8,'Return Data'!$B$7:$R$2843,16,0)</f>
        <v>15.8734</v>
      </c>
      <c r="S8" s="67">
        <f t="shared" ref="S8:S39" si="5">RANK(R8,R$8:R$71,0)</f>
        <v>36</v>
      </c>
    </row>
    <row r="9" spans="1:20" x14ac:dyDescent="0.3">
      <c r="A9" s="63" t="s">
        <v>164</v>
      </c>
      <c r="B9" s="64">
        <f>VLOOKUP($A9,'Return Data'!$B$7:$R$2843,3,0)</f>
        <v>44445</v>
      </c>
      <c r="C9" s="65">
        <f>VLOOKUP($A9,'Return Data'!$B$7:$R$2843,4,0)</f>
        <v>45.72</v>
      </c>
      <c r="D9" s="65">
        <f>VLOOKUP($A9,'Return Data'!$B$7:$R$2843,10,0)</f>
        <v>6.2267999999999999</v>
      </c>
      <c r="E9" s="66">
        <f t="shared" si="0"/>
        <v>61</v>
      </c>
      <c r="F9" s="65">
        <f>VLOOKUP($A9,'Return Data'!$B$7:$R$2843,11,0)</f>
        <v>6.8723999999999998</v>
      </c>
      <c r="G9" s="66">
        <f t="shared" si="1"/>
        <v>63</v>
      </c>
      <c r="H9" s="65">
        <f>VLOOKUP($A9,'Return Data'!$B$7:$R$2843,12,0)</f>
        <v>22.0502</v>
      </c>
      <c r="I9" s="66">
        <f t="shared" si="2"/>
        <v>63</v>
      </c>
      <c r="J9" s="65">
        <f>VLOOKUP($A9,'Return Data'!$B$7:$R$2843,13,0)</f>
        <v>34.787700000000001</v>
      </c>
      <c r="K9" s="66">
        <f t="shared" si="3"/>
        <v>63</v>
      </c>
      <c r="L9" s="65">
        <f>VLOOKUP($A9,'Return Data'!$B$7:$R$2843,17,0)</f>
        <v>22.200500000000002</v>
      </c>
      <c r="M9" s="66">
        <f t="shared" si="4"/>
        <v>60</v>
      </c>
      <c r="N9" s="65">
        <f>VLOOKUP($A9,'Return Data'!$B$7:$R$2843,14,0)</f>
        <v>9.3684999999999992</v>
      </c>
      <c r="O9" s="66">
        <f>RANK(N9,N$8:N$71,0)</f>
        <v>50</v>
      </c>
      <c r="P9" s="65">
        <f>VLOOKUP($A9,'Return Data'!$B$7:$R$2843,15,0)</f>
        <v>12.7887</v>
      </c>
      <c r="Q9" s="66">
        <f>RANK(P9,P$8:P$71,0)</f>
        <v>29</v>
      </c>
      <c r="R9" s="65">
        <f>VLOOKUP($A9,'Return Data'!$B$7:$R$2843,16,0)</f>
        <v>16.684699999999999</v>
      </c>
      <c r="S9" s="67">
        <f t="shared" si="5"/>
        <v>30</v>
      </c>
    </row>
    <row r="10" spans="1:20" x14ac:dyDescent="0.3">
      <c r="A10" s="63" t="s">
        <v>165</v>
      </c>
      <c r="B10" s="64">
        <f>VLOOKUP($A10,'Return Data'!$B$7:$R$2843,3,0)</f>
        <v>44445</v>
      </c>
      <c r="C10" s="65">
        <f>VLOOKUP($A10,'Return Data'!$B$7:$R$2843,4,0)</f>
        <v>81.9726</v>
      </c>
      <c r="D10" s="65">
        <f>VLOOKUP($A10,'Return Data'!$B$7:$R$2843,10,0)</f>
        <v>14.515700000000001</v>
      </c>
      <c r="E10" s="66">
        <f t="shared" si="0"/>
        <v>16</v>
      </c>
      <c r="F10" s="65">
        <f>VLOOKUP($A10,'Return Data'!$B$7:$R$2843,11,0)</f>
        <v>19.7484</v>
      </c>
      <c r="G10" s="66">
        <f t="shared" si="1"/>
        <v>31</v>
      </c>
      <c r="H10" s="65">
        <f>VLOOKUP($A10,'Return Data'!$B$7:$R$2843,12,0)</f>
        <v>34.334200000000003</v>
      </c>
      <c r="I10" s="66">
        <f t="shared" si="2"/>
        <v>46</v>
      </c>
      <c r="J10" s="65">
        <f>VLOOKUP($A10,'Return Data'!$B$7:$R$2843,13,0)</f>
        <v>60.313499999999998</v>
      </c>
      <c r="K10" s="66">
        <f t="shared" si="3"/>
        <v>35</v>
      </c>
      <c r="L10" s="65">
        <f>VLOOKUP($A10,'Return Data'!$B$7:$R$2843,17,0)</f>
        <v>31.761600000000001</v>
      </c>
      <c r="M10" s="66">
        <f t="shared" si="4"/>
        <v>27</v>
      </c>
      <c r="N10" s="65">
        <f>VLOOKUP($A10,'Return Data'!$B$7:$R$2843,14,0)</f>
        <v>18.910299999999999</v>
      </c>
      <c r="O10" s="66">
        <f>RANK(N10,N$8:N$71,0)</f>
        <v>14</v>
      </c>
      <c r="P10" s="65">
        <f>VLOOKUP($A10,'Return Data'!$B$7:$R$2843,15,0)</f>
        <v>18.343499999999999</v>
      </c>
      <c r="Q10" s="66">
        <f>RANK(P10,P$8:P$71,0)</f>
        <v>5</v>
      </c>
      <c r="R10" s="65">
        <f>VLOOKUP($A10,'Return Data'!$B$7:$R$2843,16,0)</f>
        <v>21.677600000000002</v>
      </c>
      <c r="S10" s="67">
        <f t="shared" si="5"/>
        <v>8</v>
      </c>
    </row>
    <row r="11" spans="1:20" x14ac:dyDescent="0.3">
      <c r="A11" s="63" t="s">
        <v>166</v>
      </c>
      <c r="B11" s="64">
        <f>VLOOKUP($A11,'Return Data'!$B$7:$R$2843,3,0)</f>
        <v>44445</v>
      </c>
      <c r="C11" s="65">
        <f>VLOOKUP($A11,'Return Data'!$B$7:$R$2843,4,0)</f>
        <v>77.28</v>
      </c>
      <c r="D11" s="65">
        <f>VLOOKUP($A11,'Return Data'!$B$7:$R$2843,10,0)</f>
        <v>17.1797</v>
      </c>
      <c r="E11" s="66">
        <f t="shared" si="0"/>
        <v>10</v>
      </c>
      <c r="F11" s="65">
        <f>VLOOKUP($A11,'Return Data'!$B$7:$R$2843,11,0)</f>
        <v>23.509699999999999</v>
      </c>
      <c r="G11" s="66">
        <f t="shared" si="1"/>
        <v>15</v>
      </c>
      <c r="H11" s="65">
        <f>VLOOKUP($A11,'Return Data'!$B$7:$R$2843,12,0)</f>
        <v>40.025399999999998</v>
      </c>
      <c r="I11" s="66">
        <f t="shared" si="2"/>
        <v>27</v>
      </c>
      <c r="J11" s="65">
        <f>VLOOKUP($A11,'Return Data'!$B$7:$R$2843,13,0)</f>
        <v>64.881600000000006</v>
      </c>
      <c r="K11" s="66">
        <f t="shared" si="3"/>
        <v>22</v>
      </c>
      <c r="L11" s="65">
        <f>VLOOKUP($A11,'Return Data'!$B$7:$R$2843,17,0)</f>
        <v>32.326700000000002</v>
      </c>
      <c r="M11" s="66">
        <f t="shared" si="4"/>
        <v>24</v>
      </c>
      <c r="N11" s="65">
        <f>VLOOKUP($A11,'Return Data'!$B$7:$R$2843,14,0)</f>
        <v>15.374499999999999</v>
      </c>
      <c r="O11" s="66">
        <f>RANK(N11,N$8:N$71,0)</f>
        <v>30</v>
      </c>
      <c r="P11" s="65">
        <f>VLOOKUP($A11,'Return Data'!$B$7:$R$2843,15,0)</f>
        <v>13.081200000000001</v>
      </c>
      <c r="Q11" s="66">
        <f>RANK(P11,P$8:P$71,0)</f>
        <v>27</v>
      </c>
      <c r="R11" s="65">
        <f>VLOOKUP($A11,'Return Data'!$B$7:$R$2843,16,0)</f>
        <v>10.577400000000001</v>
      </c>
      <c r="S11" s="67">
        <f t="shared" si="5"/>
        <v>57</v>
      </c>
    </row>
    <row r="12" spans="1:20" x14ac:dyDescent="0.3">
      <c r="A12" s="63" t="s">
        <v>167</v>
      </c>
      <c r="B12" s="64">
        <f>VLOOKUP($A12,'Return Data'!$B$7:$R$2843,3,0)</f>
        <v>44445</v>
      </c>
      <c r="C12" s="65">
        <f>VLOOKUP($A12,'Return Data'!$B$7:$R$2843,4,0)</f>
        <v>64.129000000000005</v>
      </c>
      <c r="D12" s="65">
        <f>VLOOKUP($A12,'Return Data'!$B$7:$R$2843,10,0)</f>
        <v>10.4245</v>
      </c>
      <c r="E12" s="66">
        <f t="shared" si="0"/>
        <v>44</v>
      </c>
      <c r="F12" s="65">
        <f>VLOOKUP($A12,'Return Data'!$B$7:$R$2843,11,0)</f>
        <v>14.9162</v>
      </c>
      <c r="G12" s="66">
        <f t="shared" si="1"/>
        <v>58</v>
      </c>
      <c r="H12" s="65">
        <f>VLOOKUP($A12,'Return Data'!$B$7:$R$2843,12,0)</f>
        <v>29.53</v>
      </c>
      <c r="I12" s="66">
        <f t="shared" si="2"/>
        <v>56</v>
      </c>
      <c r="J12" s="65">
        <f>VLOOKUP($A12,'Return Data'!$B$7:$R$2843,13,0)</f>
        <v>49.442999999999998</v>
      </c>
      <c r="K12" s="66">
        <f t="shared" si="3"/>
        <v>56</v>
      </c>
      <c r="L12" s="65">
        <f>VLOOKUP($A12,'Return Data'!$B$7:$R$2843,17,0)</f>
        <v>28.191199999999998</v>
      </c>
      <c r="M12" s="66">
        <f t="shared" si="4"/>
        <v>42</v>
      </c>
      <c r="N12" s="65">
        <f>VLOOKUP($A12,'Return Data'!$B$7:$R$2843,14,0)</f>
        <v>18.3569</v>
      </c>
      <c r="O12" s="66">
        <f>RANK(N12,N$8:N$71,0)</f>
        <v>16</v>
      </c>
      <c r="P12" s="65">
        <f>VLOOKUP($A12,'Return Data'!$B$7:$R$2843,15,0)</f>
        <v>14.430300000000001</v>
      </c>
      <c r="Q12" s="66">
        <f>RANK(P12,P$8:P$71,0)</f>
        <v>21</v>
      </c>
      <c r="R12" s="65">
        <f>VLOOKUP($A12,'Return Data'!$B$7:$R$2843,16,0)</f>
        <v>16.498000000000001</v>
      </c>
      <c r="S12" s="67">
        <f t="shared" si="5"/>
        <v>31</v>
      </c>
    </row>
    <row r="13" spans="1:20" x14ac:dyDescent="0.3">
      <c r="A13" s="63" t="s">
        <v>168</v>
      </c>
      <c r="B13" s="64">
        <f>VLOOKUP($A13,'Return Data'!$B$7:$R$2843,3,0)</f>
        <v>44445</v>
      </c>
      <c r="C13" s="65">
        <f>VLOOKUP($A13,'Return Data'!$B$7:$R$2843,4,0)</f>
        <v>17.63</v>
      </c>
      <c r="D13" s="65">
        <f>VLOOKUP($A13,'Return Data'!$B$7:$R$2843,10,0)</f>
        <v>17.926400000000001</v>
      </c>
      <c r="E13" s="66">
        <f t="shared" si="0"/>
        <v>7</v>
      </c>
      <c r="F13" s="65">
        <f>VLOOKUP($A13,'Return Data'!$B$7:$R$2843,11,0)</f>
        <v>31.273299999999999</v>
      </c>
      <c r="G13" s="66">
        <f t="shared" si="1"/>
        <v>9</v>
      </c>
      <c r="H13" s="65">
        <f>VLOOKUP($A13,'Return Data'!$B$7:$R$2843,12,0)</f>
        <v>49.914999999999999</v>
      </c>
      <c r="I13" s="66">
        <f t="shared" si="2"/>
        <v>10</v>
      </c>
      <c r="J13" s="65">
        <f>VLOOKUP($A13,'Return Data'!$B$7:$R$2843,13,0)</f>
        <v>73.182699999999997</v>
      </c>
      <c r="K13" s="66">
        <f t="shared" si="3"/>
        <v>12</v>
      </c>
      <c r="L13" s="65">
        <f>VLOOKUP($A13,'Return Data'!$B$7:$R$2843,17,0)</f>
        <v>47.361800000000002</v>
      </c>
      <c r="M13" s="66">
        <f t="shared" si="4"/>
        <v>4</v>
      </c>
      <c r="N13" s="65"/>
      <c r="O13" s="66"/>
      <c r="P13" s="65"/>
      <c r="Q13" s="66"/>
      <c r="R13" s="65">
        <f>VLOOKUP($A13,'Return Data'!$B$7:$R$2843,16,0)</f>
        <v>17.3294</v>
      </c>
      <c r="S13" s="67">
        <f t="shared" si="5"/>
        <v>21</v>
      </c>
    </row>
    <row r="14" spans="1:20" x14ac:dyDescent="0.3">
      <c r="A14" s="63" t="s">
        <v>169</v>
      </c>
      <c r="B14" s="64">
        <f>VLOOKUP($A14,'Return Data'!$B$7:$R$2843,3,0)</f>
        <v>44445</v>
      </c>
      <c r="C14" s="65">
        <f>VLOOKUP($A14,'Return Data'!$B$7:$R$2843,4,0)</f>
        <v>21.42</v>
      </c>
      <c r="D14" s="65">
        <f>VLOOKUP($A14,'Return Data'!$B$7:$R$2843,10,0)</f>
        <v>17.434200000000001</v>
      </c>
      <c r="E14" s="66">
        <f t="shared" si="0"/>
        <v>8</v>
      </c>
      <c r="F14" s="65">
        <f>VLOOKUP($A14,'Return Data'!$B$7:$R$2843,11,0)</f>
        <v>30.929099999999998</v>
      </c>
      <c r="G14" s="66">
        <f t="shared" si="1"/>
        <v>10</v>
      </c>
      <c r="H14" s="65">
        <f>VLOOKUP($A14,'Return Data'!$B$7:$R$2843,12,0)</f>
        <v>49.164299999999997</v>
      </c>
      <c r="I14" s="66">
        <f t="shared" si="2"/>
        <v>11</v>
      </c>
      <c r="J14" s="65">
        <f>VLOOKUP($A14,'Return Data'!$B$7:$R$2843,13,0)</f>
        <v>73.7226</v>
      </c>
      <c r="K14" s="66">
        <f t="shared" si="3"/>
        <v>10</v>
      </c>
      <c r="L14" s="65">
        <f>VLOOKUP($A14,'Return Data'!$B$7:$R$2843,17,0)</f>
        <v>44.206299999999999</v>
      </c>
      <c r="M14" s="66">
        <f t="shared" si="4"/>
        <v>6</v>
      </c>
      <c r="N14" s="65"/>
      <c r="O14" s="66"/>
      <c r="P14" s="65"/>
      <c r="Q14" s="66"/>
      <c r="R14" s="65">
        <f>VLOOKUP($A14,'Return Data'!$B$7:$R$2843,16,0)</f>
        <v>30.2181</v>
      </c>
      <c r="S14" s="67">
        <f t="shared" si="5"/>
        <v>2</v>
      </c>
    </row>
    <row r="15" spans="1:20" x14ac:dyDescent="0.3">
      <c r="A15" s="63" t="s">
        <v>170</v>
      </c>
      <c r="B15" s="64">
        <f>VLOOKUP($A15,'Return Data'!$B$7:$R$2843,3,0)</f>
        <v>44445</v>
      </c>
      <c r="C15" s="65">
        <f>VLOOKUP($A15,'Return Data'!$B$7:$R$2843,4,0)</f>
        <v>112.71</v>
      </c>
      <c r="D15" s="65">
        <f>VLOOKUP($A15,'Return Data'!$B$7:$R$2843,10,0)</f>
        <v>17.406300000000002</v>
      </c>
      <c r="E15" s="66">
        <f t="shared" si="0"/>
        <v>9</v>
      </c>
      <c r="F15" s="65">
        <f>VLOOKUP($A15,'Return Data'!$B$7:$R$2843,11,0)</f>
        <v>28.065000000000001</v>
      </c>
      <c r="G15" s="66">
        <f t="shared" si="1"/>
        <v>12</v>
      </c>
      <c r="H15" s="65">
        <f>VLOOKUP($A15,'Return Data'!$B$7:$R$2843,12,0)</f>
        <v>46.968299999999999</v>
      </c>
      <c r="I15" s="66">
        <f t="shared" si="2"/>
        <v>12</v>
      </c>
      <c r="J15" s="65">
        <f>VLOOKUP($A15,'Return Data'!$B$7:$R$2843,13,0)</f>
        <v>71.787800000000004</v>
      </c>
      <c r="K15" s="66">
        <f t="shared" si="3"/>
        <v>13</v>
      </c>
      <c r="L15" s="65">
        <f>VLOOKUP($A15,'Return Data'!$B$7:$R$2843,17,0)</f>
        <v>45.343299999999999</v>
      </c>
      <c r="M15" s="66">
        <f t="shared" si="4"/>
        <v>5</v>
      </c>
      <c r="N15" s="65">
        <f>VLOOKUP($A15,'Return Data'!$B$7:$R$2843,14,0)</f>
        <v>23.604199999999999</v>
      </c>
      <c r="O15" s="66">
        <f t="shared" ref="O15:O23" si="6">RANK(N15,N$8:N$71,0)</f>
        <v>4</v>
      </c>
      <c r="P15" s="65">
        <f>VLOOKUP($A15,'Return Data'!$B$7:$R$2843,15,0)</f>
        <v>20.9955</v>
      </c>
      <c r="Q15" s="66">
        <f t="shared" ref="Q15:Q23" si="7">RANK(P15,P$8:P$71,0)</f>
        <v>3</v>
      </c>
      <c r="R15" s="65">
        <f>VLOOKUP($A15,'Return Data'!$B$7:$R$2843,16,0)</f>
        <v>19.854800000000001</v>
      </c>
      <c r="S15" s="67">
        <f t="shared" si="5"/>
        <v>10</v>
      </c>
    </row>
    <row r="16" spans="1:20" x14ac:dyDescent="0.3">
      <c r="A16" s="63" t="s">
        <v>171</v>
      </c>
      <c r="B16" s="64">
        <f>VLOOKUP($A16,'Return Data'!$B$7:$R$2843,3,0)</f>
        <v>44445</v>
      </c>
      <c r="C16" s="65">
        <f>VLOOKUP($A16,'Return Data'!$B$7:$R$2843,4,0)</f>
        <v>123.13</v>
      </c>
      <c r="D16" s="65">
        <f>VLOOKUP($A16,'Return Data'!$B$7:$R$2843,10,0)</f>
        <v>13.5153</v>
      </c>
      <c r="E16" s="66">
        <f t="shared" si="0"/>
        <v>23</v>
      </c>
      <c r="F16" s="65">
        <f>VLOOKUP($A16,'Return Data'!$B$7:$R$2843,11,0)</f>
        <v>21.742100000000001</v>
      </c>
      <c r="G16" s="66">
        <f t="shared" si="1"/>
        <v>22</v>
      </c>
      <c r="H16" s="65">
        <f>VLOOKUP($A16,'Return Data'!$B$7:$R$2843,12,0)</f>
        <v>41.496200000000002</v>
      </c>
      <c r="I16" s="66">
        <f t="shared" si="2"/>
        <v>18</v>
      </c>
      <c r="J16" s="65">
        <f>VLOOKUP($A16,'Return Data'!$B$7:$R$2843,13,0)</f>
        <v>66.594499999999996</v>
      </c>
      <c r="K16" s="66">
        <f t="shared" si="3"/>
        <v>19</v>
      </c>
      <c r="L16" s="65">
        <f>VLOOKUP($A16,'Return Data'!$B$7:$R$2843,17,0)</f>
        <v>38.9467</v>
      </c>
      <c r="M16" s="66">
        <f t="shared" si="4"/>
        <v>12</v>
      </c>
      <c r="N16" s="65">
        <f>VLOOKUP($A16,'Return Data'!$B$7:$R$2843,14,0)</f>
        <v>22.466100000000001</v>
      </c>
      <c r="O16" s="66">
        <f t="shared" si="6"/>
        <v>6</v>
      </c>
      <c r="P16" s="65">
        <f>VLOOKUP($A16,'Return Data'!$B$7:$R$2843,15,0)</f>
        <v>19.572199999999999</v>
      </c>
      <c r="Q16" s="66">
        <f t="shared" si="7"/>
        <v>4</v>
      </c>
      <c r="R16" s="65">
        <f>VLOOKUP($A16,'Return Data'!$B$7:$R$2843,16,0)</f>
        <v>17.713699999999999</v>
      </c>
      <c r="S16" s="67">
        <f t="shared" si="5"/>
        <v>19</v>
      </c>
    </row>
    <row r="17" spans="1:19" x14ac:dyDescent="0.3">
      <c r="A17" s="63" t="s">
        <v>172</v>
      </c>
      <c r="B17" s="64">
        <f>VLOOKUP($A17,'Return Data'!$B$7:$R$2843,3,0)</f>
        <v>44445</v>
      </c>
      <c r="C17" s="65">
        <f>VLOOKUP($A17,'Return Data'!$B$7:$R$2843,4,0)</f>
        <v>86.861000000000004</v>
      </c>
      <c r="D17" s="65">
        <f>VLOOKUP($A17,'Return Data'!$B$7:$R$2843,10,0)</f>
        <v>12.2134</v>
      </c>
      <c r="E17" s="66">
        <f t="shared" si="0"/>
        <v>30</v>
      </c>
      <c r="F17" s="65">
        <f>VLOOKUP($A17,'Return Data'!$B$7:$R$2843,11,0)</f>
        <v>23.0884</v>
      </c>
      <c r="G17" s="66">
        <f t="shared" si="1"/>
        <v>17</v>
      </c>
      <c r="H17" s="65">
        <f>VLOOKUP($A17,'Return Data'!$B$7:$R$2843,12,0)</f>
        <v>43.469900000000003</v>
      </c>
      <c r="I17" s="66">
        <f t="shared" si="2"/>
        <v>16</v>
      </c>
      <c r="J17" s="65">
        <f>VLOOKUP($A17,'Return Data'!$B$7:$R$2843,13,0)</f>
        <v>68.829300000000003</v>
      </c>
      <c r="K17" s="66">
        <f t="shared" si="3"/>
        <v>15</v>
      </c>
      <c r="L17" s="65">
        <f>VLOOKUP($A17,'Return Data'!$B$7:$R$2843,17,0)</f>
        <v>33.2119</v>
      </c>
      <c r="M17" s="66">
        <f t="shared" si="4"/>
        <v>23</v>
      </c>
      <c r="N17" s="65">
        <f>VLOOKUP($A17,'Return Data'!$B$7:$R$2843,14,0)</f>
        <v>20.640499999999999</v>
      </c>
      <c r="O17" s="66">
        <f t="shared" si="6"/>
        <v>9</v>
      </c>
      <c r="P17" s="65">
        <f>VLOOKUP($A17,'Return Data'!$B$7:$R$2843,15,0)</f>
        <v>17.084199999999999</v>
      </c>
      <c r="Q17" s="66">
        <f t="shared" si="7"/>
        <v>9</v>
      </c>
      <c r="R17" s="65">
        <f>VLOOKUP($A17,'Return Data'!$B$7:$R$2843,16,0)</f>
        <v>19.168800000000001</v>
      </c>
      <c r="S17" s="67">
        <f t="shared" si="5"/>
        <v>14</v>
      </c>
    </row>
    <row r="18" spans="1:19" x14ac:dyDescent="0.3">
      <c r="A18" s="63" t="s">
        <v>173</v>
      </c>
      <c r="B18" s="64">
        <f>VLOOKUP($A18,'Return Data'!$B$7:$R$2843,3,0)</f>
        <v>44445</v>
      </c>
      <c r="C18" s="65">
        <f>VLOOKUP($A18,'Return Data'!$B$7:$R$2843,4,0)</f>
        <v>77.52</v>
      </c>
      <c r="D18" s="65">
        <f>VLOOKUP($A18,'Return Data'!$B$7:$R$2843,10,0)</f>
        <v>12.396699999999999</v>
      </c>
      <c r="E18" s="66">
        <f t="shared" si="0"/>
        <v>28</v>
      </c>
      <c r="F18" s="65">
        <f>VLOOKUP($A18,'Return Data'!$B$7:$R$2843,11,0)</f>
        <v>17.543600000000001</v>
      </c>
      <c r="G18" s="66">
        <f t="shared" si="1"/>
        <v>46</v>
      </c>
      <c r="H18" s="65">
        <f>VLOOKUP($A18,'Return Data'!$B$7:$R$2843,12,0)</f>
        <v>35.738</v>
      </c>
      <c r="I18" s="66">
        <f t="shared" si="2"/>
        <v>39</v>
      </c>
      <c r="J18" s="65">
        <f>VLOOKUP($A18,'Return Data'!$B$7:$R$2843,13,0)</f>
        <v>55.537700000000001</v>
      </c>
      <c r="K18" s="66">
        <f t="shared" si="3"/>
        <v>46</v>
      </c>
      <c r="L18" s="65">
        <f>VLOOKUP($A18,'Return Data'!$B$7:$R$2843,17,0)</f>
        <v>28.329000000000001</v>
      </c>
      <c r="M18" s="66">
        <f t="shared" si="4"/>
        <v>41</v>
      </c>
      <c r="N18" s="65">
        <f>VLOOKUP($A18,'Return Data'!$B$7:$R$2843,14,0)</f>
        <v>16.096299999999999</v>
      </c>
      <c r="O18" s="66">
        <f t="shared" si="6"/>
        <v>23</v>
      </c>
      <c r="P18" s="65">
        <f>VLOOKUP($A18,'Return Data'!$B$7:$R$2843,15,0)</f>
        <v>14.2204</v>
      </c>
      <c r="Q18" s="66">
        <f t="shared" si="7"/>
        <v>22</v>
      </c>
      <c r="R18" s="65">
        <f>VLOOKUP($A18,'Return Data'!$B$7:$R$2843,16,0)</f>
        <v>15.8353</v>
      </c>
      <c r="S18" s="67">
        <f t="shared" si="5"/>
        <v>37</v>
      </c>
    </row>
    <row r="19" spans="1:19" x14ac:dyDescent="0.3">
      <c r="A19" s="63" t="s">
        <v>175</v>
      </c>
      <c r="B19" s="64">
        <f>VLOOKUP($A19,'Return Data'!$B$7:$R$2843,3,0)</f>
        <v>44445</v>
      </c>
      <c r="C19" s="65">
        <f>VLOOKUP($A19,'Return Data'!$B$7:$R$2843,4,0)</f>
        <v>896.2106</v>
      </c>
      <c r="D19" s="65">
        <f>VLOOKUP($A19,'Return Data'!$B$7:$R$2843,10,0)</f>
        <v>8.3652999999999995</v>
      </c>
      <c r="E19" s="66">
        <f t="shared" si="0"/>
        <v>54</v>
      </c>
      <c r="F19" s="65">
        <f>VLOOKUP($A19,'Return Data'!$B$7:$R$2843,11,0)</f>
        <v>16.078900000000001</v>
      </c>
      <c r="G19" s="66">
        <f t="shared" si="1"/>
        <v>53</v>
      </c>
      <c r="H19" s="65">
        <f>VLOOKUP($A19,'Return Data'!$B$7:$R$2843,12,0)</f>
        <v>35.619300000000003</v>
      </c>
      <c r="I19" s="66">
        <f t="shared" si="2"/>
        <v>41</v>
      </c>
      <c r="J19" s="65">
        <f>VLOOKUP($A19,'Return Data'!$B$7:$R$2843,13,0)</f>
        <v>63.236400000000003</v>
      </c>
      <c r="K19" s="66">
        <f t="shared" si="3"/>
        <v>27</v>
      </c>
      <c r="L19" s="65">
        <f>VLOOKUP($A19,'Return Data'!$B$7:$R$2843,17,0)</f>
        <v>25.826000000000001</v>
      </c>
      <c r="M19" s="66">
        <f t="shared" si="4"/>
        <v>51</v>
      </c>
      <c r="N19" s="65">
        <f>VLOOKUP($A19,'Return Data'!$B$7:$R$2843,14,0)</f>
        <v>13.912000000000001</v>
      </c>
      <c r="O19" s="66">
        <f t="shared" si="6"/>
        <v>40</v>
      </c>
      <c r="P19" s="65">
        <f>VLOOKUP($A19,'Return Data'!$B$7:$R$2843,15,0)</f>
        <v>12.5961</v>
      </c>
      <c r="Q19" s="66">
        <f t="shared" si="7"/>
        <v>31</v>
      </c>
      <c r="R19" s="65">
        <f>VLOOKUP($A19,'Return Data'!$B$7:$R$2843,16,0)</f>
        <v>16.235299999999999</v>
      </c>
      <c r="S19" s="67">
        <f t="shared" si="5"/>
        <v>33</v>
      </c>
    </row>
    <row r="20" spans="1:19" x14ac:dyDescent="0.3">
      <c r="A20" s="63" t="s">
        <v>176</v>
      </c>
      <c r="B20" s="64">
        <f>VLOOKUP($A20,'Return Data'!$B$7:$R$2843,3,0)</f>
        <v>44445</v>
      </c>
      <c r="C20" s="65">
        <f>VLOOKUP($A20,'Return Data'!$B$7:$R$2843,4,0)</f>
        <v>575.21</v>
      </c>
      <c r="D20" s="65">
        <f>VLOOKUP($A20,'Return Data'!$B$7:$R$2843,10,0)</f>
        <v>9.3781999999999996</v>
      </c>
      <c r="E20" s="66">
        <f t="shared" si="0"/>
        <v>51</v>
      </c>
      <c r="F20" s="65">
        <f>VLOOKUP($A20,'Return Data'!$B$7:$R$2843,11,0)</f>
        <v>17.698699999999999</v>
      </c>
      <c r="G20" s="66">
        <f t="shared" si="1"/>
        <v>45</v>
      </c>
      <c r="H20" s="65">
        <f>VLOOKUP($A20,'Return Data'!$B$7:$R$2843,12,0)</f>
        <v>37.962499999999999</v>
      </c>
      <c r="I20" s="66">
        <f t="shared" si="2"/>
        <v>32</v>
      </c>
      <c r="J20" s="65">
        <f>VLOOKUP($A20,'Return Data'!$B$7:$R$2843,13,0)</f>
        <v>61.260599999999997</v>
      </c>
      <c r="K20" s="66">
        <f t="shared" si="3"/>
        <v>33</v>
      </c>
      <c r="L20" s="65">
        <f>VLOOKUP($A20,'Return Data'!$B$7:$R$2843,17,0)</f>
        <v>27.751300000000001</v>
      </c>
      <c r="M20" s="66">
        <f t="shared" si="4"/>
        <v>43</v>
      </c>
      <c r="N20" s="65">
        <f>VLOOKUP($A20,'Return Data'!$B$7:$R$2843,14,0)</f>
        <v>15.9015</v>
      </c>
      <c r="O20" s="66">
        <f t="shared" si="6"/>
        <v>24</v>
      </c>
      <c r="P20" s="65">
        <f>VLOOKUP($A20,'Return Data'!$B$7:$R$2843,15,0)</f>
        <v>15.6938</v>
      </c>
      <c r="Q20" s="66">
        <f t="shared" si="7"/>
        <v>15</v>
      </c>
      <c r="R20" s="65">
        <f>VLOOKUP($A20,'Return Data'!$B$7:$R$2843,16,0)</f>
        <v>17.023399999999999</v>
      </c>
      <c r="S20" s="67">
        <f t="shared" si="5"/>
        <v>25</v>
      </c>
    </row>
    <row r="21" spans="1:19" x14ac:dyDescent="0.3">
      <c r="A21" s="63" t="s">
        <v>177</v>
      </c>
      <c r="B21" s="64">
        <f>VLOOKUP($A21,'Return Data'!$B$7:$R$2843,3,0)</f>
        <v>44445</v>
      </c>
      <c r="C21" s="65">
        <f>VLOOKUP($A21,'Return Data'!$B$7:$R$2843,4,0)</f>
        <v>755.18</v>
      </c>
      <c r="D21" s="65">
        <f>VLOOKUP($A21,'Return Data'!$B$7:$R$2843,10,0)</f>
        <v>14.1462</v>
      </c>
      <c r="E21" s="66">
        <f t="shared" si="0"/>
        <v>20</v>
      </c>
      <c r="F21" s="65">
        <f>VLOOKUP($A21,'Return Data'!$B$7:$R$2843,11,0)</f>
        <v>21.027899999999999</v>
      </c>
      <c r="G21" s="66">
        <f t="shared" si="1"/>
        <v>24</v>
      </c>
      <c r="H21" s="65">
        <f>VLOOKUP($A21,'Return Data'!$B$7:$R$2843,12,0)</f>
        <v>38.314900000000002</v>
      </c>
      <c r="I21" s="66">
        <f t="shared" si="2"/>
        <v>30</v>
      </c>
      <c r="J21" s="65">
        <f>VLOOKUP($A21,'Return Data'!$B$7:$R$2843,13,0)</f>
        <v>54.603900000000003</v>
      </c>
      <c r="K21" s="66">
        <f t="shared" si="3"/>
        <v>48</v>
      </c>
      <c r="L21" s="65">
        <f>VLOOKUP($A21,'Return Data'!$B$7:$R$2843,17,0)</f>
        <v>22.774799999999999</v>
      </c>
      <c r="M21" s="66">
        <f t="shared" si="4"/>
        <v>59</v>
      </c>
      <c r="N21" s="65">
        <f>VLOOKUP($A21,'Return Data'!$B$7:$R$2843,14,0)</f>
        <v>11.096</v>
      </c>
      <c r="O21" s="66">
        <f t="shared" si="6"/>
        <v>48</v>
      </c>
      <c r="P21" s="65">
        <f>VLOOKUP($A21,'Return Data'!$B$7:$R$2843,15,0)</f>
        <v>11.7128</v>
      </c>
      <c r="Q21" s="66">
        <f t="shared" si="7"/>
        <v>35</v>
      </c>
      <c r="R21" s="65">
        <f>VLOOKUP($A21,'Return Data'!$B$7:$R$2843,16,0)</f>
        <v>13.888999999999999</v>
      </c>
      <c r="S21" s="67">
        <f t="shared" si="5"/>
        <v>50</v>
      </c>
    </row>
    <row r="22" spans="1:19" x14ac:dyDescent="0.3">
      <c r="A22" s="63" t="s">
        <v>178</v>
      </c>
      <c r="B22" s="64">
        <f>VLOOKUP($A22,'Return Data'!$B$7:$R$2843,3,0)</f>
        <v>44445</v>
      </c>
      <c r="C22" s="65">
        <f>VLOOKUP($A22,'Return Data'!$B$7:$R$2843,4,0)</f>
        <v>59.744599999999998</v>
      </c>
      <c r="D22" s="65">
        <f>VLOOKUP($A22,'Return Data'!$B$7:$R$2843,10,0)</f>
        <v>13.642300000000001</v>
      </c>
      <c r="E22" s="66">
        <f t="shared" si="0"/>
        <v>22</v>
      </c>
      <c r="F22" s="65">
        <f>VLOOKUP($A22,'Return Data'!$B$7:$R$2843,11,0)</f>
        <v>20.064800000000002</v>
      </c>
      <c r="G22" s="66">
        <f t="shared" si="1"/>
        <v>29</v>
      </c>
      <c r="H22" s="65">
        <f>VLOOKUP($A22,'Return Data'!$B$7:$R$2843,12,0)</f>
        <v>36.762300000000003</v>
      </c>
      <c r="I22" s="66">
        <f t="shared" si="2"/>
        <v>35</v>
      </c>
      <c r="J22" s="65">
        <f>VLOOKUP($A22,'Return Data'!$B$7:$R$2843,13,0)</f>
        <v>59.892800000000001</v>
      </c>
      <c r="K22" s="66">
        <f t="shared" si="3"/>
        <v>36</v>
      </c>
      <c r="L22" s="65">
        <f>VLOOKUP($A22,'Return Data'!$B$7:$R$2843,17,0)</f>
        <v>28.381</v>
      </c>
      <c r="M22" s="66">
        <f t="shared" si="4"/>
        <v>40</v>
      </c>
      <c r="N22" s="65">
        <f>VLOOKUP($A22,'Return Data'!$B$7:$R$2843,14,0)</f>
        <v>15.3932</v>
      </c>
      <c r="O22" s="66">
        <f t="shared" si="6"/>
        <v>28</v>
      </c>
      <c r="P22" s="65">
        <f>VLOOKUP($A22,'Return Data'!$B$7:$R$2843,15,0)</f>
        <v>13.9848</v>
      </c>
      <c r="Q22" s="66">
        <f t="shared" si="7"/>
        <v>26</v>
      </c>
      <c r="R22" s="65">
        <f>VLOOKUP($A22,'Return Data'!$B$7:$R$2843,16,0)</f>
        <v>15.603</v>
      </c>
      <c r="S22" s="67">
        <f t="shared" si="5"/>
        <v>40</v>
      </c>
    </row>
    <row r="23" spans="1:19" x14ac:dyDescent="0.3">
      <c r="A23" s="63" t="s">
        <v>179</v>
      </c>
      <c r="B23" s="64">
        <f>VLOOKUP($A23,'Return Data'!$B$7:$R$2843,3,0)</f>
        <v>44445</v>
      </c>
      <c r="C23" s="65">
        <f>VLOOKUP($A23,'Return Data'!$B$7:$R$2843,4,0)</f>
        <v>631.41999999999996</v>
      </c>
      <c r="D23" s="65">
        <f>VLOOKUP($A23,'Return Data'!$B$7:$R$2843,10,0)</f>
        <v>13.2369</v>
      </c>
      <c r="E23" s="66">
        <f t="shared" si="0"/>
        <v>25</v>
      </c>
      <c r="F23" s="65">
        <f>VLOOKUP($A23,'Return Data'!$B$7:$R$2843,11,0)</f>
        <v>19.1111</v>
      </c>
      <c r="G23" s="66">
        <f t="shared" si="1"/>
        <v>34</v>
      </c>
      <c r="H23" s="65">
        <f>VLOOKUP($A23,'Return Data'!$B$7:$R$2843,12,0)</f>
        <v>38.326700000000002</v>
      </c>
      <c r="I23" s="66">
        <f t="shared" si="2"/>
        <v>29</v>
      </c>
      <c r="J23" s="65">
        <f>VLOOKUP($A23,'Return Data'!$B$7:$R$2843,13,0)</f>
        <v>61.0642</v>
      </c>
      <c r="K23" s="66">
        <f t="shared" si="3"/>
        <v>34</v>
      </c>
      <c r="L23" s="65">
        <f>VLOOKUP($A23,'Return Data'!$B$7:$R$2843,17,0)</f>
        <v>28.940899999999999</v>
      </c>
      <c r="M23" s="66">
        <f t="shared" si="4"/>
        <v>39</v>
      </c>
      <c r="N23" s="65">
        <f>VLOOKUP($A23,'Return Data'!$B$7:$R$2843,14,0)</f>
        <v>15.7773</v>
      </c>
      <c r="O23" s="66">
        <f t="shared" si="6"/>
        <v>25</v>
      </c>
      <c r="P23" s="65">
        <f>VLOOKUP($A23,'Return Data'!$B$7:$R$2843,15,0)</f>
        <v>14.722</v>
      </c>
      <c r="Q23" s="66">
        <f t="shared" si="7"/>
        <v>20</v>
      </c>
      <c r="R23" s="65">
        <f>VLOOKUP($A23,'Return Data'!$B$7:$R$2843,16,0)</f>
        <v>17.204799999999999</v>
      </c>
      <c r="S23" s="67">
        <f t="shared" si="5"/>
        <v>23</v>
      </c>
    </row>
    <row r="24" spans="1:19" x14ac:dyDescent="0.3">
      <c r="A24" s="63" t="s">
        <v>180</v>
      </c>
      <c r="B24" s="64">
        <f>VLOOKUP($A24,'Return Data'!$B$7:$R$2843,3,0)</f>
        <v>44445</v>
      </c>
      <c r="C24" s="65">
        <f>VLOOKUP($A24,'Return Data'!$B$7:$R$2843,4,0)</f>
        <v>15.64</v>
      </c>
      <c r="D24" s="65">
        <f>VLOOKUP($A24,'Return Data'!$B$7:$R$2843,10,0)</f>
        <v>6.4669999999999996</v>
      </c>
      <c r="E24" s="66">
        <f t="shared" si="0"/>
        <v>58</v>
      </c>
      <c r="F24" s="65">
        <f>VLOOKUP($A24,'Return Data'!$B$7:$R$2843,11,0)</f>
        <v>11.4754</v>
      </c>
      <c r="G24" s="66">
        <f t="shared" si="1"/>
        <v>60</v>
      </c>
      <c r="H24" s="65">
        <f>VLOOKUP($A24,'Return Data'!$B$7:$R$2843,12,0)</f>
        <v>27.257899999999999</v>
      </c>
      <c r="I24" s="66">
        <f t="shared" si="2"/>
        <v>59</v>
      </c>
      <c r="J24" s="65">
        <f>VLOOKUP($A24,'Return Data'!$B$7:$R$2843,13,0)</f>
        <v>48.527999999999999</v>
      </c>
      <c r="K24" s="66">
        <f t="shared" si="3"/>
        <v>57</v>
      </c>
      <c r="L24" s="65">
        <f>VLOOKUP($A24,'Return Data'!$B$7:$R$2843,17,0)</f>
        <v>23.731100000000001</v>
      </c>
      <c r="M24" s="66">
        <f t="shared" si="4"/>
        <v>56</v>
      </c>
      <c r="N24" s="65"/>
      <c r="O24" s="66"/>
      <c r="P24" s="65"/>
      <c r="Q24" s="66"/>
      <c r="R24" s="65">
        <f>VLOOKUP($A24,'Return Data'!$B$7:$R$2843,16,0)</f>
        <v>13.797700000000001</v>
      </c>
      <c r="S24" s="67">
        <f t="shared" si="5"/>
        <v>51</v>
      </c>
    </row>
    <row r="25" spans="1:19" x14ac:dyDescent="0.3">
      <c r="A25" s="63" t="s">
        <v>181</v>
      </c>
      <c r="B25" s="64">
        <f>VLOOKUP($A25,'Return Data'!$B$7:$R$2843,3,0)</f>
        <v>44445</v>
      </c>
      <c r="C25" s="65">
        <f>VLOOKUP($A25,'Return Data'!$B$7:$R$2843,4,0)</f>
        <v>41.59</v>
      </c>
      <c r="D25" s="65">
        <f>VLOOKUP($A25,'Return Data'!$B$7:$R$2843,10,0)</f>
        <v>12.1327</v>
      </c>
      <c r="E25" s="66">
        <f t="shared" si="0"/>
        <v>31</v>
      </c>
      <c r="F25" s="65">
        <f>VLOOKUP($A25,'Return Data'!$B$7:$R$2843,11,0)</f>
        <v>17.386399999999998</v>
      </c>
      <c r="G25" s="66">
        <f t="shared" si="1"/>
        <v>47</v>
      </c>
      <c r="H25" s="65">
        <f>VLOOKUP($A25,'Return Data'!$B$7:$R$2843,12,0)</f>
        <v>30.868500000000001</v>
      </c>
      <c r="I25" s="66">
        <f t="shared" si="2"/>
        <v>55</v>
      </c>
      <c r="J25" s="65">
        <f>VLOOKUP($A25,'Return Data'!$B$7:$R$2843,13,0)</f>
        <v>51.7883</v>
      </c>
      <c r="K25" s="66">
        <f t="shared" si="3"/>
        <v>53</v>
      </c>
      <c r="L25" s="65">
        <f>VLOOKUP($A25,'Return Data'!$B$7:$R$2843,17,0)</f>
        <v>24.374400000000001</v>
      </c>
      <c r="M25" s="66">
        <f t="shared" si="4"/>
        <v>55</v>
      </c>
      <c r="N25" s="65">
        <f>VLOOKUP($A25,'Return Data'!$B$7:$R$2843,14,0)</f>
        <v>12.398300000000001</v>
      </c>
      <c r="O25" s="66">
        <f>RANK(N25,N$8:N$71,0)</f>
        <v>45</v>
      </c>
      <c r="P25" s="65">
        <f>VLOOKUP($A25,'Return Data'!$B$7:$R$2843,15,0)</f>
        <v>12.876099999999999</v>
      </c>
      <c r="Q25" s="66">
        <f>RANK(P25,P$8:P$71,0)</f>
        <v>28</v>
      </c>
      <c r="R25" s="65">
        <f>VLOOKUP($A25,'Return Data'!$B$7:$R$2843,16,0)</f>
        <v>19.516200000000001</v>
      </c>
      <c r="S25" s="67">
        <f t="shared" si="5"/>
        <v>12</v>
      </c>
    </row>
    <row r="26" spans="1:19" x14ac:dyDescent="0.3">
      <c r="A26" s="63" t="s">
        <v>182</v>
      </c>
      <c r="B26" s="64">
        <f>VLOOKUP($A26,'Return Data'!$B$7:$R$2843,3,0)</f>
        <v>44445</v>
      </c>
      <c r="C26" s="65">
        <f>VLOOKUP($A26,'Return Data'!$B$7:$R$2843,4,0)</f>
        <v>100.81</v>
      </c>
      <c r="D26" s="65">
        <f>VLOOKUP($A26,'Return Data'!$B$7:$R$2843,10,0)</f>
        <v>9.4451999999999998</v>
      </c>
      <c r="E26" s="66">
        <f t="shared" si="0"/>
        <v>50</v>
      </c>
      <c r="F26" s="65">
        <f>VLOOKUP($A26,'Return Data'!$B$7:$R$2843,11,0)</f>
        <v>21.078499999999998</v>
      </c>
      <c r="G26" s="66">
        <f t="shared" si="1"/>
        <v>23</v>
      </c>
      <c r="H26" s="65">
        <f>VLOOKUP($A26,'Return Data'!$B$7:$R$2843,12,0)</f>
        <v>46.846299999999999</v>
      </c>
      <c r="I26" s="66">
        <f t="shared" si="2"/>
        <v>13</v>
      </c>
      <c r="J26" s="65">
        <f>VLOOKUP($A26,'Return Data'!$B$7:$R$2843,13,0)</f>
        <v>73.242800000000003</v>
      </c>
      <c r="K26" s="66">
        <f t="shared" si="3"/>
        <v>11</v>
      </c>
      <c r="L26" s="65">
        <f>VLOOKUP($A26,'Return Data'!$B$7:$R$2843,17,0)</f>
        <v>35.959800000000001</v>
      </c>
      <c r="M26" s="66">
        <f t="shared" si="4"/>
        <v>18</v>
      </c>
      <c r="N26" s="65">
        <f>VLOOKUP($A26,'Return Data'!$B$7:$R$2843,14,0)</f>
        <v>17.616900000000001</v>
      </c>
      <c r="O26" s="66">
        <f>RANK(N26,N$8:N$71,0)</f>
        <v>17</v>
      </c>
      <c r="P26" s="65">
        <f>VLOOKUP($A26,'Return Data'!$B$7:$R$2843,15,0)</f>
        <v>17.733899999999998</v>
      </c>
      <c r="Q26" s="66">
        <f>RANK(P26,P$8:P$71,0)</f>
        <v>6</v>
      </c>
      <c r="R26" s="65">
        <f>VLOOKUP($A26,'Return Data'!$B$7:$R$2843,16,0)</f>
        <v>18.963899999999999</v>
      </c>
      <c r="S26" s="67">
        <f t="shared" si="5"/>
        <v>15</v>
      </c>
    </row>
    <row r="27" spans="1:19" x14ac:dyDescent="0.3">
      <c r="A27" s="63" t="s">
        <v>183</v>
      </c>
      <c r="B27" s="64">
        <f>VLOOKUP($A27,'Return Data'!$B$7:$R$2843,3,0)</f>
        <v>44445</v>
      </c>
      <c r="C27" s="65">
        <f>VLOOKUP($A27,'Return Data'!$B$7:$R$2843,4,0)</f>
        <v>14.17</v>
      </c>
      <c r="D27" s="65">
        <f>VLOOKUP($A27,'Return Data'!$B$7:$R$2843,10,0)</f>
        <v>10.4443</v>
      </c>
      <c r="E27" s="66">
        <f t="shared" si="0"/>
        <v>43</v>
      </c>
      <c r="F27" s="65">
        <f>VLOOKUP($A27,'Return Data'!$B$7:$R$2843,11,0)</f>
        <v>15.0162</v>
      </c>
      <c r="G27" s="66">
        <f t="shared" si="1"/>
        <v>57</v>
      </c>
      <c r="H27" s="65">
        <f>VLOOKUP($A27,'Return Data'!$B$7:$R$2843,12,0)</f>
        <v>28.584399999999999</v>
      </c>
      <c r="I27" s="66">
        <f t="shared" si="2"/>
        <v>57</v>
      </c>
      <c r="J27" s="65">
        <f>VLOOKUP($A27,'Return Data'!$B$7:$R$2843,13,0)</f>
        <v>47.2973</v>
      </c>
      <c r="K27" s="66">
        <f t="shared" si="3"/>
        <v>58</v>
      </c>
      <c r="L27" s="65">
        <f>VLOOKUP($A27,'Return Data'!$B$7:$R$2843,17,0)</f>
        <v>23.467199999999998</v>
      </c>
      <c r="M27" s="66">
        <f t="shared" si="4"/>
        <v>57</v>
      </c>
      <c r="N27" s="65"/>
      <c r="O27" s="66"/>
      <c r="P27" s="65"/>
      <c r="Q27" s="66"/>
      <c r="R27" s="65">
        <f>VLOOKUP($A27,'Return Data'!$B$7:$R$2843,16,0)</f>
        <v>9.8971999999999998</v>
      </c>
      <c r="S27" s="67">
        <f t="shared" si="5"/>
        <v>59</v>
      </c>
    </row>
    <row r="28" spans="1:19" x14ac:dyDescent="0.3">
      <c r="A28" s="63" t="s">
        <v>184</v>
      </c>
      <c r="B28" s="64">
        <f>VLOOKUP($A28,'Return Data'!$B$7:$R$2843,3,0)</f>
        <v>44445</v>
      </c>
      <c r="C28" s="65">
        <f>VLOOKUP($A28,'Return Data'!$B$7:$R$2843,4,0)</f>
        <v>91.99</v>
      </c>
      <c r="D28" s="65">
        <f>VLOOKUP($A28,'Return Data'!$B$7:$R$2843,10,0)</f>
        <v>10.898099999999999</v>
      </c>
      <c r="E28" s="66">
        <f t="shared" si="0"/>
        <v>41</v>
      </c>
      <c r="F28" s="65">
        <f>VLOOKUP($A28,'Return Data'!$B$7:$R$2843,11,0)</f>
        <v>19.483000000000001</v>
      </c>
      <c r="G28" s="66">
        <f t="shared" si="1"/>
        <v>32</v>
      </c>
      <c r="H28" s="65">
        <f>VLOOKUP($A28,'Return Data'!$B$7:$R$2843,12,0)</f>
        <v>35.939100000000003</v>
      </c>
      <c r="I28" s="66">
        <f t="shared" si="2"/>
        <v>38</v>
      </c>
      <c r="J28" s="65">
        <f>VLOOKUP($A28,'Return Data'!$B$7:$R$2843,13,0)</f>
        <v>56.845700000000001</v>
      </c>
      <c r="K28" s="66">
        <f t="shared" si="3"/>
        <v>43</v>
      </c>
      <c r="L28" s="65">
        <f>VLOOKUP($A28,'Return Data'!$B$7:$R$2843,17,0)</f>
        <v>31.781700000000001</v>
      </c>
      <c r="M28" s="66">
        <f t="shared" si="4"/>
        <v>26</v>
      </c>
      <c r="N28" s="65">
        <f>VLOOKUP($A28,'Return Data'!$B$7:$R$2843,14,0)</f>
        <v>17.0076</v>
      </c>
      <c r="O28" s="66">
        <f>RANK(N28,N$8:N$71,0)</f>
        <v>20</v>
      </c>
      <c r="P28" s="65">
        <f>VLOOKUP($A28,'Return Data'!$B$7:$R$2843,15,0)</f>
        <v>16.971900000000002</v>
      </c>
      <c r="Q28" s="66">
        <f>RANK(P28,P$8:P$71,0)</f>
        <v>10</v>
      </c>
      <c r="R28" s="65">
        <f>VLOOKUP($A28,'Return Data'!$B$7:$R$2843,16,0)</f>
        <v>19.387899999999998</v>
      </c>
      <c r="S28" s="67">
        <f t="shared" si="5"/>
        <v>13</v>
      </c>
    </row>
    <row r="29" spans="1:19" x14ac:dyDescent="0.3">
      <c r="A29" s="63" t="s">
        <v>185</v>
      </c>
      <c r="B29" s="64">
        <f>VLOOKUP($A29,'Return Data'!$B$7:$R$2843,3,0)</f>
        <v>44445</v>
      </c>
      <c r="C29" s="65">
        <f>VLOOKUP($A29,'Return Data'!$B$7:$R$2843,4,0)</f>
        <v>15.3813</v>
      </c>
      <c r="D29" s="65">
        <f>VLOOKUP($A29,'Return Data'!$B$7:$R$2843,10,0)</f>
        <v>4.9116</v>
      </c>
      <c r="E29" s="66">
        <f t="shared" si="0"/>
        <v>64</v>
      </c>
      <c r="F29" s="65">
        <f>VLOOKUP($A29,'Return Data'!$B$7:$R$2843,11,0)</f>
        <v>13.8462</v>
      </c>
      <c r="G29" s="66">
        <f t="shared" si="1"/>
        <v>59</v>
      </c>
      <c r="H29" s="65">
        <f>VLOOKUP($A29,'Return Data'!$B$7:$R$2843,12,0)</f>
        <v>31.9038</v>
      </c>
      <c r="I29" s="66">
        <f t="shared" si="2"/>
        <v>53</v>
      </c>
      <c r="J29" s="65">
        <f>VLOOKUP($A29,'Return Data'!$B$7:$R$2843,13,0)</f>
        <v>51.848100000000002</v>
      </c>
      <c r="K29" s="66">
        <f t="shared" si="3"/>
        <v>52</v>
      </c>
      <c r="L29" s="65"/>
      <c r="M29" s="66"/>
      <c r="N29" s="65"/>
      <c r="O29" s="66"/>
      <c r="P29" s="65"/>
      <c r="Q29" s="66"/>
      <c r="R29" s="65">
        <f>VLOOKUP($A29,'Return Data'!$B$7:$R$2843,16,0)</f>
        <v>25.6204</v>
      </c>
      <c r="S29" s="67">
        <f t="shared" si="5"/>
        <v>5</v>
      </c>
    </row>
    <row r="30" spans="1:19" x14ac:dyDescent="0.3">
      <c r="A30" s="63" t="s">
        <v>186</v>
      </c>
      <c r="B30" s="64">
        <f>VLOOKUP($A30,'Return Data'!$B$7:$R$2843,3,0)</f>
        <v>44445</v>
      </c>
      <c r="C30" s="65">
        <f>VLOOKUP($A30,'Return Data'!$B$7:$R$2843,4,0)</f>
        <v>30.727900000000002</v>
      </c>
      <c r="D30" s="65">
        <f>VLOOKUP($A30,'Return Data'!$B$7:$R$2843,10,0)</f>
        <v>12.710800000000001</v>
      </c>
      <c r="E30" s="66">
        <f t="shared" si="0"/>
        <v>27</v>
      </c>
      <c r="F30" s="65">
        <f>VLOOKUP($A30,'Return Data'!$B$7:$R$2843,11,0)</f>
        <v>18.527999999999999</v>
      </c>
      <c r="G30" s="66">
        <f t="shared" si="1"/>
        <v>40</v>
      </c>
      <c r="H30" s="65">
        <f>VLOOKUP($A30,'Return Data'!$B$7:$R$2843,12,0)</f>
        <v>35.327599999999997</v>
      </c>
      <c r="I30" s="66">
        <f t="shared" si="2"/>
        <v>44</v>
      </c>
      <c r="J30" s="65">
        <f>VLOOKUP($A30,'Return Data'!$B$7:$R$2843,13,0)</f>
        <v>62.678699999999999</v>
      </c>
      <c r="K30" s="66">
        <f t="shared" si="3"/>
        <v>29</v>
      </c>
      <c r="L30" s="65">
        <f>VLOOKUP($A30,'Return Data'!$B$7:$R$2843,17,0)</f>
        <v>31.309699999999999</v>
      </c>
      <c r="M30" s="66">
        <f t="shared" ref="M30:M38" si="8">RANK(L30,L$8:L$71,0)</f>
        <v>29</v>
      </c>
      <c r="N30" s="65">
        <f>VLOOKUP($A30,'Return Data'!$B$7:$R$2843,14,0)</f>
        <v>18.9818</v>
      </c>
      <c r="O30" s="66">
        <f t="shared" ref="O30:O38" si="9">RANK(N30,N$8:N$71,0)</f>
        <v>13</v>
      </c>
      <c r="P30" s="65">
        <f>VLOOKUP($A30,'Return Data'!$B$7:$R$2843,15,0)</f>
        <v>17.3261</v>
      </c>
      <c r="Q30" s="66">
        <f>RANK(P30,P$8:P$71,0)</f>
        <v>8</v>
      </c>
      <c r="R30" s="65">
        <f>VLOOKUP($A30,'Return Data'!$B$7:$R$2843,16,0)</f>
        <v>18.286999999999999</v>
      </c>
      <c r="S30" s="67">
        <f t="shared" si="5"/>
        <v>17</v>
      </c>
    </row>
    <row r="31" spans="1:19" x14ac:dyDescent="0.3">
      <c r="A31" s="63" t="s">
        <v>187</v>
      </c>
      <c r="B31" s="64">
        <f>VLOOKUP($A31,'Return Data'!$B$7:$R$2843,3,0)</f>
        <v>44445</v>
      </c>
      <c r="C31" s="65">
        <f>VLOOKUP($A31,'Return Data'!$B$7:$R$2843,4,0)</f>
        <v>78.643000000000001</v>
      </c>
      <c r="D31" s="65">
        <f>VLOOKUP($A31,'Return Data'!$B$7:$R$2843,10,0)</f>
        <v>11.555099999999999</v>
      </c>
      <c r="E31" s="66">
        <f t="shared" si="0"/>
        <v>36</v>
      </c>
      <c r="F31" s="65">
        <f>VLOOKUP($A31,'Return Data'!$B$7:$R$2843,11,0)</f>
        <v>19.0154</v>
      </c>
      <c r="G31" s="66">
        <f t="shared" si="1"/>
        <v>35</v>
      </c>
      <c r="H31" s="65">
        <f>VLOOKUP($A31,'Return Data'!$B$7:$R$2843,12,0)</f>
        <v>37.1066</v>
      </c>
      <c r="I31" s="66">
        <f t="shared" si="2"/>
        <v>34</v>
      </c>
      <c r="J31" s="65">
        <f>VLOOKUP($A31,'Return Data'!$B$7:$R$2843,13,0)</f>
        <v>62.566099999999999</v>
      </c>
      <c r="K31" s="66">
        <f t="shared" si="3"/>
        <v>30</v>
      </c>
      <c r="L31" s="65">
        <f>VLOOKUP($A31,'Return Data'!$B$7:$R$2843,17,0)</f>
        <v>31.678999999999998</v>
      </c>
      <c r="M31" s="66">
        <f t="shared" si="8"/>
        <v>28</v>
      </c>
      <c r="N31" s="65">
        <f>VLOOKUP($A31,'Return Data'!$B$7:$R$2843,14,0)</f>
        <v>19.268599999999999</v>
      </c>
      <c r="O31" s="66">
        <f t="shared" si="9"/>
        <v>11</v>
      </c>
      <c r="P31" s="65">
        <f>VLOOKUP($A31,'Return Data'!$B$7:$R$2843,15,0)</f>
        <v>16.500599999999999</v>
      </c>
      <c r="Q31" s="66">
        <f>RANK(P31,P$8:P$71,0)</f>
        <v>11</v>
      </c>
      <c r="R31" s="65">
        <f>VLOOKUP($A31,'Return Data'!$B$7:$R$2843,16,0)</f>
        <v>16.860600000000002</v>
      </c>
      <c r="S31" s="67">
        <f t="shared" si="5"/>
        <v>28</v>
      </c>
    </row>
    <row r="32" spans="1:19" x14ac:dyDescent="0.3">
      <c r="A32" s="63" t="s">
        <v>188</v>
      </c>
      <c r="B32" s="64">
        <f>VLOOKUP($A32,'Return Data'!$B$7:$R$2843,3,0)</f>
        <v>44445</v>
      </c>
      <c r="C32" s="65">
        <f>VLOOKUP($A32,'Return Data'!$B$7:$R$2843,4,0)</f>
        <v>84.58</v>
      </c>
      <c r="D32" s="65">
        <f>VLOOKUP($A32,'Return Data'!$B$7:$R$2843,10,0)</f>
        <v>11.636100000000001</v>
      </c>
      <c r="E32" s="66">
        <f t="shared" si="0"/>
        <v>35</v>
      </c>
      <c r="F32" s="65">
        <f>VLOOKUP($A32,'Return Data'!$B$7:$R$2843,11,0)</f>
        <v>18.8005</v>
      </c>
      <c r="G32" s="66">
        <f t="shared" si="1"/>
        <v>38</v>
      </c>
      <c r="H32" s="65">
        <f>VLOOKUP($A32,'Return Data'!$B$7:$R$2843,12,0)</f>
        <v>33.415399999999998</v>
      </c>
      <c r="I32" s="66">
        <f t="shared" si="2"/>
        <v>50</v>
      </c>
      <c r="J32" s="65">
        <f>VLOOKUP($A32,'Return Data'!$B$7:$R$2843,13,0)</f>
        <v>53.972200000000001</v>
      </c>
      <c r="K32" s="66">
        <f t="shared" si="3"/>
        <v>49</v>
      </c>
      <c r="L32" s="65">
        <f>VLOOKUP($A32,'Return Data'!$B$7:$R$2843,17,0)</f>
        <v>27.080400000000001</v>
      </c>
      <c r="M32" s="66">
        <f t="shared" si="8"/>
        <v>46</v>
      </c>
      <c r="N32" s="65">
        <f>VLOOKUP($A32,'Return Data'!$B$7:$R$2843,14,0)</f>
        <v>12.6792</v>
      </c>
      <c r="O32" s="66">
        <f t="shared" si="9"/>
        <v>43</v>
      </c>
      <c r="P32" s="65">
        <f>VLOOKUP($A32,'Return Data'!$B$7:$R$2843,15,0)</f>
        <v>14.169600000000001</v>
      </c>
      <c r="Q32" s="66">
        <f>RANK(P32,P$8:P$71,0)</f>
        <v>23</v>
      </c>
      <c r="R32" s="65">
        <f>VLOOKUP($A32,'Return Data'!$B$7:$R$2843,16,0)</f>
        <v>15.8018</v>
      </c>
      <c r="S32" s="67">
        <f t="shared" si="5"/>
        <v>38</v>
      </c>
    </row>
    <row r="33" spans="1:19" x14ac:dyDescent="0.3">
      <c r="A33" s="63" t="s">
        <v>189</v>
      </c>
      <c r="B33" s="64">
        <f>VLOOKUP($A33,'Return Data'!$B$7:$R$2843,3,0)</f>
        <v>44445</v>
      </c>
      <c r="C33" s="65">
        <f>VLOOKUP($A33,'Return Data'!$B$7:$R$2843,4,0)</f>
        <v>108.38890000000001</v>
      </c>
      <c r="D33" s="65">
        <f>VLOOKUP($A33,'Return Data'!$B$7:$R$2843,10,0)</f>
        <v>14.2317</v>
      </c>
      <c r="E33" s="66">
        <f t="shared" si="0"/>
        <v>19</v>
      </c>
      <c r="F33" s="65">
        <f>VLOOKUP($A33,'Return Data'!$B$7:$R$2843,11,0)</f>
        <v>20.064699999999998</v>
      </c>
      <c r="G33" s="66">
        <f t="shared" si="1"/>
        <v>30</v>
      </c>
      <c r="H33" s="65">
        <f>VLOOKUP($A33,'Return Data'!$B$7:$R$2843,12,0)</f>
        <v>32.5548</v>
      </c>
      <c r="I33" s="66">
        <f t="shared" si="2"/>
        <v>51</v>
      </c>
      <c r="J33" s="65">
        <f>VLOOKUP($A33,'Return Data'!$B$7:$R$2843,13,0)</f>
        <v>53.935699999999997</v>
      </c>
      <c r="K33" s="66">
        <f t="shared" si="3"/>
        <v>50</v>
      </c>
      <c r="L33" s="65">
        <f>VLOOKUP($A33,'Return Data'!$B$7:$R$2843,17,0)</f>
        <v>24.943999999999999</v>
      </c>
      <c r="M33" s="66">
        <f t="shared" si="8"/>
        <v>53</v>
      </c>
      <c r="N33" s="65">
        <f>VLOOKUP($A33,'Return Data'!$B$7:$R$2843,14,0)</f>
        <v>15.38</v>
      </c>
      <c r="O33" s="66">
        <f t="shared" si="9"/>
        <v>29</v>
      </c>
      <c r="P33" s="65">
        <f>VLOOKUP($A33,'Return Data'!$B$7:$R$2843,15,0)</f>
        <v>14.8087</v>
      </c>
      <c r="Q33" s="66">
        <f>RANK(P33,P$8:P$71,0)</f>
        <v>19</v>
      </c>
      <c r="R33" s="65">
        <f>VLOOKUP($A33,'Return Data'!$B$7:$R$2843,16,0)</f>
        <v>15.9405</v>
      </c>
      <c r="S33" s="67">
        <f t="shared" si="5"/>
        <v>35</v>
      </c>
    </row>
    <row r="34" spans="1:19" x14ac:dyDescent="0.3">
      <c r="A34" s="63" t="s">
        <v>434</v>
      </c>
      <c r="B34" s="64">
        <f>VLOOKUP($A34,'Return Data'!$B$7:$R$2843,3,0)</f>
        <v>44445</v>
      </c>
      <c r="C34" s="65">
        <f>VLOOKUP($A34,'Return Data'!$B$7:$R$2843,4,0)</f>
        <v>20.394300000000001</v>
      </c>
      <c r="D34" s="65">
        <f>VLOOKUP($A34,'Return Data'!$B$7:$R$2843,10,0)</f>
        <v>15.243499999999999</v>
      </c>
      <c r="E34" s="66">
        <f t="shared" si="0"/>
        <v>13</v>
      </c>
      <c r="F34" s="65">
        <f>VLOOKUP($A34,'Return Data'!$B$7:$R$2843,11,0)</f>
        <v>23.672999999999998</v>
      </c>
      <c r="G34" s="66">
        <f t="shared" si="1"/>
        <v>13</v>
      </c>
      <c r="H34" s="65">
        <f>VLOOKUP($A34,'Return Data'!$B$7:$R$2843,12,0)</f>
        <v>46.6372</v>
      </c>
      <c r="I34" s="66">
        <f t="shared" si="2"/>
        <v>14</v>
      </c>
      <c r="J34" s="65">
        <f>VLOOKUP($A34,'Return Data'!$B$7:$R$2843,13,0)</f>
        <v>68.407399999999996</v>
      </c>
      <c r="K34" s="66">
        <f t="shared" si="3"/>
        <v>16</v>
      </c>
      <c r="L34" s="65">
        <f>VLOOKUP($A34,'Return Data'!$B$7:$R$2843,17,0)</f>
        <v>33.813699999999997</v>
      </c>
      <c r="M34" s="66">
        <f t="shared" si="8"/>
        <v>21</v>
      </c>
      <c r="N34" s="65">
        <f>VLOOKUP($A34,'Return Data'!$B$7:$R$2843,14,0)</f>
        <v>17.567599999999999</v>
      </c>
      <c r="O34" s="66">
        <f t="shared" si="9"/>
        <v>18</v>
      </c>
      <c r="P34" s="65"/>
      <c r="Q34" s="66"/>
      <c r="R34" s="65">
        <f>VLOOKUP($A34,'Return Data'!$B$7:$R$2843,16,0)</f>
        <v>15.6976</v>
      </c>
      <c r="S34" s="67">
        <f t="shared" si="5"/>
        <v>39</v>
      </c>
    </row>
    <row r="35" spans="1:19" x14ac:dyDescent="0.3">
      <c r="A35" s="63" t="s">
        <v>191</v>
      </c>
      <c r="B35" s="64">
        <f>VLOOKUP($A35,'Return Data'!$B$7:$R$2843,3,0)</f>
        <v>44445</v>
      </c>
      <c r="C35" s="65">
        <f>VLOOKUP($A35,'Return Data'!$B$7:$R$2843,4,0)</f>
        <v>33.582000000000001</v>
      </c>
      <c r="D35" s="65">
        <f>VLOOKUP($A35,'Return Data'!$B$7:$R$2843,10,0)</f>
        <v>12.325699999999999</v>
      </c>
      <c r="E35" s="66">
        <f t="shared" si="0"/>
        <v>29</v>
      </c>
      <c r="F35" s="65">
        <f>VLOOKUP($A35,'Return Data'!$B$7:$R$2843,11,0)</f>
        <v>20.664000000000001</v>
      </c>
      <c r="G35" s="66">
        <f t="shared" si="1"/>
        <v>26</v>
      </c>
      <c r="H35" s="65">
        <f>VLOOKUP($A35,'Return Data'!$B$7:$R$2843,12,0)</f>
        <v>41.118600000000001</v>
      </c>
      <c r="I35" s="66">
        <f t="shared" si="2"/>
        <v>19</v>
      </c>
      <c r="J35" s="65">
        <f>VLOOKUP($A35,'Return Data'!$B$7:$R$2843,13,0)</f>
        <v>66.809100000000001</v>
      </c>
      <c r="K35" s="66">
        <f t="shared" si="3"/>
        <v>17</v>
      </c>
      <c r="L35" s="65">
        <f>VLOOKUP($A35,'Return Data'!$B$7:$R$2843,17,0)</f>
        <v>36.968800000000002</v>
      </c>
      <c r="M35" s="66">
        <f t="shared" si="8"/>
        <v>17</v>
      </c>
      <c r="N35" s="65">
        <f>VLOOKUP($A35,'Return Data'!$B$7:$R$2843,14,0)</f>
        <v>23.139299999999999</v>
      </c>
      <c r="O35" s="66">
        <f t="shared" si="9"/>
        <v>5</v>
      </c>
      <c r="P35" s="65"/>
      <c r="Q35" s="66"/>
      <c r="R35" s="65">
        <f>VLOOKUP($A35,'Return Data'!$B$7:$R$2843,16,0)</f>
        <v>23.698899999999998</v>
      </c>
      <c r="S35" s="67">
        <f t="shared" si="5"/>
        <v>6</v>
      </c>
    </row>
    <row r="36" spans="1:19" x14ac:dyDescent="0.3">
      <c r="A36" s="63" t="s">
        <v>192</v>
      </c>
      <c r="B36" s="64">
        <f>VLOOKUP($A36,'Return Data'!$B$7:$R$2843,3,0)</f>
        <v>44445</v>
      </c>
      <c r="C36" s="65">
        <f>VLOOKUP($A36,'Return Data'!$B$7:$R$2843,4,0)</f>
        <v>29.948599999999999</v>
      </c>
      <c r="D36" s="65">
        <f>VLOOKUP($A36,'Return Data'!$B$7:$R$2843,10,0)</f>
        <v>15.0555</v>
      </c>
      <c r="E36" s="66">
        <f t="shared" si="0"/>
        <v>15</v>
      </c>
      <c r="F36" s="65">
        <f>VLOOKUP($A36,'Return Data'!$B$7:$R$2843,11,0)</f>
        <v>23.133299999999998</v>
      </c>
      <c r="G36" s="66">
        <f t="shared" si="1"/>
        <v>16</v>
      </c>
      <c r="H36" s="65">
        <f>VLOOKUP($A36,'Return Data'!$B$7:$R$2843,12,0)</f>
        <v>43.313299999999998</v>
      </c>
      <c r="I36" s="66">
        <f t="shared" si="2"/>
        <v>17</v>
      </c>
      <c r="J36" s="65">
        <f>VLOOKUP($A36,'Return Data'!$B$7:$R$2843,13,0)</f>
        <v>66.8065</v>
      </c>
      <c r="K36" s="66">
        <f t="shared" si="3"/>
        <v>18</v>
      </c>
      <c r="L36" s="65">
        <f>VLOOKUP($A36,'Return Data'!$B$7:$R$2843,17,0)</f>
        <v>31.034300000000002</v>
      </c>
      <c r="M36" s="66">
        <f t="shared" si="8"/>
        <v>30</v>
      </c>
      <c r="N36" s="65">
        <f>VLOOKUP($A36,'Return Data'!$B$7:$R$2843,14,0)</f>
        <v>16.756699999999999</v>
      </c>
      <c r="O36" s="66">
        <f t="shared" si="9"/>
        <v>22</v>
      </c>
      <c r="P36" s="65">
        <f>VLOOKUP($A36,'Return Data'!$B$7:$R$2843,15,0)</f>
        <v>17.489799999999999</v>
      </c>
      <c r="Q36" s="66">
        <f>RANK(P36,P$8:P$71,0)</f>
        <v>7</v>
      </c>
      <c r="R36" s="65">
        <f>VLOOKUP($A36,'Return Data'!$B$7:$R$2843,16,0)</f>
        <v>17.991399999999999</v>
      </c>
      <c r="S36" s="67">
        <f t="shared" si="5"/>
        <v>18</v>
      </c>
    </row>
    <row r="37" spans="1:19" x14ac:dyDescent="0.3">
      <c r="A37" s="81" t="s">
        <v>2013</v>
      </c>
      <c r="B37" s="64">
        <f>VLOOKUP($A37,'Return Data'!$B$7:$R$2843,3,0)</f>
        <v>44445</v>
      </c>
      <c r="C37" s="65">
        <f>VLOOKUP($A37,'Return Data'!$B$7:$R$2843,4,0)</f>
        <v>22.157299999999999</v>
      </c>
      <c r="D37" s="65">
        <f>VLOOKUP($A37,'Return Data'!$B$7:$R$2843,10,0)</f>
        <v>11.355</v>
      </c>
      <c r="E37" s="66">
        <f t="shared" si="0"/>
        <v>38</v>
      </c>
      <c r="F37" s="65">
        <f>VLOOKUP($A37,'Return Data'!$B$7:$R$2843,11,0)</f>
        <v>15.544600000000001</v>
      </c>
      <c r="G37" s="66">
        <f t="shared" si="1"/>
        <v>55</v>
      </c>
      <c r="H37" s="65">
        <f>VLOOKUP($A37,'Return Data'!$B$7:$R$2843,12,0)</f>
        <v>31.494199999999999</v>
      </c>
      <c r="I37" s="66">
        <f t="shared" si="2"/>
        <v>54</v>
      </c>
      <c r="J37" s="65">
        <f>VLOOKUP($A37,'Return Data'!$B$7:$R$2843,13,0)</f>
        <v>49.453000000000003</v>
      </c>
      <c r="K37" s="66">
        <f t="shared" si="3"/>
        <v>55</v>
      </c>
      <c r="L37" s="65">
        <f>VLOOKUP($A37,'Return Data'!$B$7:$R$2843,17,0)</f>
        <v>24.7056</v>
      </c>
      <c r="M37" s="66">
        <f t="shared" si="8"/>
        <v>54</v>
      </c>
      <c r="N37" s="65">
        <f>VLOOKUP($A37,'Return Data'!$B$7:$R$2843,14,0)</f>
        <v>14.1183</v>
      </c>
      <c r="O37" s="66">
        <f t="shared" si="9"/>
        <v>38</v>
      </c>
      <c r="P37" s="65"/>
      <c r="Q37" s="66"/>
      <c r="R37" s="65">
        <f>VLOOKUP($A37,'Return Data'!$B$7:$R$2843,16,0)</f>
        <v>15.005599999999999</v>
      </c>
      <c r="S37" s="67">
        <f t="shared" si="5"/>
        <v>43</v>
      </c>
    </row>
    <row r="38" spans="1:19" x14ac:dyDescent="0.3">
      <c r="A38" s="63" t="s">
        <v>193</v>
      </c>
      <c r="B38" s="64">
        <f>VLOOKUP($A38,'Return Data'!$B$7:$R$2843,3,0)</f>
        <v>44445</v>
      </c>
      <c r="C38" s="65">
        <f>VLOOKUP($A38,'Return Data'!$B$7:$R$2843,4,0)</f>
        <v>81.148899999999998</v>
      </c>
      <c r="D38" s="65">
        <f>VLOOKUP($A38,'Return Data'!$B$7:$R$2843,10,0)</f>
        <v>13.2811</v>
      </c>
      <c r="E38" s="66">
        <f t="shared" si="0"/>
        <v>24</v>
      </c>
      <c r="F38" s="65">
        <f>VLOOKUP($A38,'Return Data'!$B$7:$R$2843,11,0)</f>
        <v>20.454000000000001</v>
      </c>
      <c r="G38" s="66">
        <f t="shared" si="1"/>
        <v>28</v>
      </c>
      <c r="H38" s="65">
        <f>VLOOKUP($A38,'Return Data'!$B$7:$R$2843,12,0)</f>
        <v>44.9955</v>
      </c>
      <c r="I38" s="66">
        <f t="shared" si="2"/>
        <v>15</v>
      </c>
      <c r="J38" s="65">
        <f>VLOOKUP($A38,'Return Data'!$B$7:$R$2843,13,0)</f>
        <v>69.223799999999997</v>
      </c>
      <c r="K38" s="66">
        <f t="shared" si="3"/>
        <v>14</v>
      </c>
      <c r="L38" s="65">
        <f>VLOOKUP($A38,'Return Data'!$B$7:$R$2843,17,0)</f>
        <v>27.011800000000001</v>
      </c>
      <c r="M38" s="66">
        <f t="shared" si="8"/>
        <v>47</v>
      </c>
      <c r="N38" s="65">
        <f>VLOOKUP($A38,'Return Data'!$B$7:$R$2843,14,0)</f>
        <v>10.0745</v>
      </c>
      <c r="O38" s="66">
        <f t="shared" si="9"/>
        <v>49</v>
      </c>
      <c r="P38" s="65">
        <f>VLOOKUP($A38,'Return Data'!$B$7:$R$2843,15,0)</f>
        <v>9.2202000000000002</v>
      </c>
      <c r="Q38" s="66">
        <f>RANK(P38,P$8:P$71,0)</f>
        <v>37</v>
      </c>
      <c r="R38" s="65">
        <f>VLOOKUP($A38,'Return Data'!$B$7:$R$2843,16,0)</f>
        <v>14.626799999999999</v>
      </c>
      <c r="S38" s="67">
        <f t="shared" si="5"/>
        <v>45</v>
      </c>
    </row>
    <row r="39" spans="1:19" x14ac:dyDescent="0.3">
      <c r="A39" s="63" t="s">
        <v>194</v>
      </c>
      <c r="B39" s="64">
        <f>VLOOKUP($A39,'Return Data'!$B$7:$R$2843,3,0)</f>
        <v>44445</v>
      </c>
      <c r="C39" s="65">
        <f>VLOOKUP($A39,'Return Data'!$B$7:$R$2843,4,0)</f>
        <v>18.3004</v>
      </c>
      <c r="D39" s="65">
        <f>VLOOKUP($A39,'Return Data'!$B$7:$R$2843,10,0)</f>
        <v>13.231</v>
      </c>
      <c r="E39" s="66">
        <f t="shared" si="0"/>
        <v>26</v>
      </c>
      <c r="F39" s="65">
        <f>VLOOKUP($A39,'Return Data'!$B$7:$R$2843,11,0)</f>
        <v>23.651399999999999</v>
      </c>
      <c r="G39" s="66">
        <f t="shared" si="1"/>
        <v>14</v>
      </c>
      <c r="H39" s="65">
        <f>VLOOKUP($A39,'Return Data'!$B$7:$R$2843,12,0)</f>
        <v>34.916899999999998</v>
      </c>
      <c r="I39" s="66">
        <f t="shared" si="2"/>
        <v>45</v>
      </c>
      <c r="J39" s="65">
        <f>VLOOKUP($A39,'Return Data'!$B$7:$R$2843,13,0)</f>
        <v>53.272199999999998</v>
      </c>
      <c r="K39" s="66">
        <f t="shared" si="3"/>
        <v>51</v>
      </c>
      <c r="L39" s="65"/>
      <c r="M39" s="66"/>
      <c r="N39" s="65"/>
      <c r="O39" s="66"/>
      <c r="P39" s="65"/>
      <c r="Q39" s="66"/>
      <c r="R39" s="65">
        <f>VLOOKUP($A39,'Return Data'!$B$7:$R$2843,16,0)</f>
        <v>32.926200000000001</v>
      </c>
      <c r="S39" s="67">
        <f t="shared" si="5"/>
        <v>1</v>
      </c>
    </row>
    <row r="40" spans="1:19" x14ac:dyDescent="0.3">
      <c r="A40" s="63" t="s">
        <v>195</v>
      </c>
      <c r="B40" s="64">
        <f>VLOOKUP($A40,'Return Data'!$B$7:$R$2843,3,0)</f>
        <v>44445</v>
      </c>
      <c r="C40" s="65">
        <f>VLOOKUP($A40,'Return Data'!$B$7:$R$2843,4,0)</f>
        <v>24.4</v>
      </c>
      <c r="D40" s="65">
        <f>VLOOKUP($A40,'Return Data'!$B$7:$R$2843,10,0)</f>
        <v>9.7121999999999993</v>
      </c>
      <c r="E40" s="66">
        <f t="shared" ref="E40:E71" si="10">RANK(D40,D$8:D$71,0)</f>
        <v>48</v>
      </c>
      <c r="F40" s="65">
        <f>VLOOKUP($A40,'Return Data'!$B$7:$R$2843,11,0)</f>
        <v>20.5534</v>
      </c>
      <c r="G40" s="66">
        <f t="shared" ref="G40:G71" si="11">RANK(F40,F$8:F$71,0)</f>
        <v>27</v>
      </c>
      <c r="H40" s="65">
        <f>VLOOKUP($A40,'Return Data'!$B$7:$R$2843,12,0)</f>
        <v>39.031300000000002</v>
      </c>
      <c r="I40" s="66">
        <f t="shared" ref="I40:I71" si="12">RANK(H40,H$8:H$71,0)</f>
        <v>28</v>
      </c>
      <c r="J40" s="65">
        <f>VLOOKUP($A40,'Return Data'!$B$7:$R$2843,13,0)</f>
        <v>62.558300000000003</v>
      </c>
      <c r="K40" s="66">
        <f t="shared" ref="K40:K71" si="13">RANK(J40,J$8:J$71,0)</f>
        <v>31</v>
      </c>
      <c r="L40" s="65">
        <f>VLOOKUP($A40,'Return Data'!$B$7:$R$2843,17,0)</f>
        <v>30.395499999999998</v>
      </c>
      <c r="M40" s="66">
        <f t="shared" ref="M40:M52" si="14">RANK(L40,L$8:L$71,0)</f>
        <v>32</v>
      </c>
      <c r="N40" s="65">
        <f>VLOOKUP($A40,'Return Data'!$B$7:$R$2843,14,0)</f>
        <v>17.485299999999999</v>
      </c>
      <c r="O40" s="66">
        <f t="shared" ref="O40:O49" si="15">RANK(N40,N$8:N$71,0)</f>
        <v>19</v>
      </c>
      <c r="P40" s="65"/>
      <c r="Q40" s="66"/>
      <c r="R40" s="65">
        <f>VLOOKUP($A40,'Return Data'!$B$7:$R$2843,16,0)</f>
        <v>16.8048</v>
      </c>
      <c r="S40" s="67">
        <f t="shared" ref="S40:S71" si="16">RANK(R40,R$8:R$71,0)</f>
        <v>29</v>
      </c>
    </row>
    <row r="41" spans="1:19" x14ac:dyDescent="0.3">
      <c r="A41" s="63" t="s">
        <v>196</v>
      </c>
      <c r="B41" s="64">
        <f>VLOOKUP($A41,'Return Data'!$B$7:$R$2843,3,0)</f>
        <v>44445</v>
      </c>
      <c r="C41" s="65">
        <f>VLOOKUP($A41,'Return Data'!$B$7:$R$2843,4,0)</f>
        <v>310.89999999999998</v>
      </c>
      <c r="D41" s="65">
        <f>VLOOKUP($A41,'Return Data'!$B$7:$R$2843,10,0)</f>
        <v>11.8788</v>
      </c>
      <c r="E41" s="66">
        <f t="shared" si="10"/>
        <v>32</v>
      </c>
      <c r="F41" s="65">
        <f>VLOOKUP($A41,'Return Data'!$B$7:$R$2843,11,0)</f>
        <v>18.940999999999999</v>
      </c>
      <c r="G41" s="66">
        <f t="shared" si="11"/>
        <v>36</v>
      </c>
      <c r="H41" s="65">
        <f>VLOOKUP($A41,'Return Data'!$B$7:$R$2843,12,0)</f>
        <v>35.503799999999998</v>
      </c>
      <c r="I41" s="66">
        <f t="shared" si="12"/>
        <v>42</v>
      </c>
      <c r="J41" s="65">
        <f>VLOOKUP($A41,'Return Data'!$B$7:$R$2843,13,0)</f>
        <v>58.460799999999999</v>
      </c>
      <c r="K41" s="66">
        <f t="shared" si="13"/>
        <v>40</v>
      </c>
      <c r="L41" s="65">
        <f>VLOOKUP($A41,'Return Data'!$B$7:$R$2843,17,0)</f>
        <v>29.5931</v>
      </c>
      <c r="M41" s="66">
        <f t="shared" si="14"/>
        <v>37</v>
      </c>
      <c r="N41" s="65">
        <f>VLOOKUP($A41,'Return Data'!$B$7:$R$2843,14,0)</f>
        <v>13.696400000000001</v>
      </c>
      <c r="O41" s="66">
        <f t="shared" si="15"/>
        <v>41</v>
      </c>
      <c r="P41" s="65">
        <f>VLOOKUP($A41,'Return Data'!$B$7:$R$2843,15,0)</f>
        <v>11.8443</v>
      </c>
      <c r="Q41" s="66">
        <f t="shared" ref="Q41:Q47" si="17">RANK(P41,P$8:P$71,0)</f>
        <v>34</v>
      </c>
      <c r="R41" s="65">
        <f>VLOOKUP($A41,'Return Data'!$B$7:$R$2843,16,0)</f>
        <v>13.711600000000001</v>
      </c>
      <c r="S41" s="67">
        <f t="shared" si="16"/>
        <v>52</v>
      </c>
    </row>
    <row r="42" spans="1:19" x14ac:dyDescent="0.3">
      <c r="A42" s="63" t="s">
        <v>197</v>
      </c>
      <c r="B42" s="64">
        <f>VLOOKUP($A42,'Return Data'!$B$7:$R$2843,3,0)</f>
        <v>44445</v>
      </c>
      <c r="C42" s="65">
        <f>VLOOKUP($A42,'Return Data'!$B$7:$R$2843,4,0)</f>
        <v>332.71</v>
      </c>
      <c r="D42" s="65">
        <f>VLOOKUP($A42,'Return Data'!$B$7:$R$2843,10,0)</f>
        <v>11.7714</v>
      </c>
      <c r="E42" s="66">
        <f t="shared" si="10"/>
        <v>34</v>
      </c>
      <c r="F42" s="65">
        <f>VLOOKUP($A42,'Return Data'!$B$7:$R$2843,11,0)</f>
        <v>18.880199999999999</v>
      </c>
      <c r="G42" s="66">
        <f t="shared" si="11"/>
        <v>37</v>
      </c>
      <c r="H42" s="65">
        <f>VLOOKUP($A42,'Return Data'!$B$7:$R$2843,12,0)</f>
        <v>35.385599999999997</v>
      </c>
      <c r="I42" s="66">
        <f t="shared" si="12"/>
        <v>43</v>
      </c>
      <c r="J42" s="65">
        <f>VLOOKUP($A42,'Return Data'!$B$7:$R$2843,13,0)</f>
        <v>58.0946</v>
      </c>
      <c r="K42" s="66">
        <f t="shared" si="13"/>
        <v>41</v>
      </c>
      <c r="L42" s="65">
        <f>VLOOKUP($A42,'Return Data'!$B$7:$R$2843,17,0)</f>
        <v>29.838100000000001</v>
      </c>
      <c r="M42" s="66">
        <f t="shared" si="14"/>
        <v>35</v>
      </c>
      <c r="N42" s="65">
        <f>VLOOKUP($A42,'Return Data'!$B$7:$R$2843,14,0)</f>
        <v>14.1508</v>
      </c>
      <c r="O42" s="66">
        <f t="shared" si="15"/>
        <v>37</v>
      </c>
      <c r="P42" s="65">
        <f>VLOOKUP($A42,'Return Data'!$B$7:$R$2843,15,0)</f>
        <v>14.848000000000001</v>
      </c>
      <c r="Q42" s="66">
        <f t="shared" si="17"/>
        <v>18</v>
      </c>
      <c r="R42" s="65">
        <f>VLOOKUP($A42,'Return Data'!$B$7:$R$2843,16,0)</f>
        <v>16.9053</v>
      </c>
      <c r="S42" s="67">
        <f t="shared" si="16"/>
        <v>27</v>
      </c>
    </row>
    <row r="43" spans="1:19" x14ac:dyDescent="0.3">
      <c r="A43" s="63" t="s">
        <v>198</v>
      </c>
      <c r="B43" s="64">
        <f>VLOOKUP($A43,'Return Data'!$B$7:$R$2843,3,0)</f>
        <v>44445</v>
      </c>
      <c r="C43" s="65">
        <f>VLOOKUP($A43,'Return Data'!$B$7:$R$2843,4,0)</f>
        <v>223.87360000000001</v>
      </c>
      <c r="D43" s="65">
        <f>VLOOKUP($A43,'Return Data'!$B$7:$R$2843,10,0)</f>
        <v>11.1005</v>
      </c>
      <c r="E43" s="66">
        <f t="shared" si="10"/>
        <v>40</v>
      </c>
      <c r="F43" s="65">
        <f>VLOOKUP($A43,'Return Data'!$B$7:$R$2843,11,0)</f>
        <v>37.585799999999999</v>
      </c>
      <c r="G43" s="66">
        <f t="shared" si="11"/>
        <v>6</v>
      </c>
      <c r="H43" s="65">
        <f>VLOOKUP($A43,'Return Data'!$B$7:$R$2843,12,0)</f>
        <v>65.292100000000005</v>
      </c>
      <c r="I43" s="66">
        <f t="shared" si="12"/>
        <v>6</v>
      </c>
      <c r="J43" s="65">
        <f>VLOOKUP($A43,'Return Data'!$B$7:$R$2843,13,0)</f>
        <v>94.240499999999997</v>
      </c>
      <c r="K43" s="66">
        <f t="shared" si="13"/>
        <v>7</v>
      </c>
      <c r="L43" s="65">
        <f>VLOOKUP($A43,'Return Data'!$B$7:$R$2843,17,0)</f>
        <v>59.244599999999998</v>
      </c>
      <c r="M43" s="66">
        <f t="shared" si="14"/>
        <v>1</v>
      </c>
      <c r="N43" s="65">
        <f>VLOOKUP($A43,'Return Data'!$B$7:$R$2843,14,0)</f>
        <v>31.7834</v>
      </c>
      <c r="O43" s="66">
        <f t="shared" si="15"/>
        <v>2</v>
      </c>
      <c r="P43" s="65">
        <f>VLOOKUP($A43,'Return Data'!$B$7:$R$2843,15,0)</f>
        <v>23.9802</v>
      </c>
      <c r="Q43" s="66">
        <f t="shared" si="17"/>
        <v>2</v>
      </c>
      <c r="R43" s="65">
        <f>VLOOKUP($A43,'Return Data'!$B$7:$R$2843,16,0)</f>
        <v>22.2803</v>
      </c>
      <c r="S43" s="67">
        <f t="shared" si="16"/>
        <v>7</v>
      </c>
    </row>
    <row r="44" spans="1:19" x14ac:dyDescent="0.3">
      <c r="A44" s="63" t="s">
        <v>199</v>
      </c>
      <c r="B44" s="64">
        <f>VLOOKUP($A44,'Return Data'!$B$7:$R$2843,3,0)</f>
        <v>44445</v>
      </c>
      <c r="C44" s="65">
        <f>VLOOKUP($A44,'Return Data'!$B$7:$R$2843,4,0)</f>
        <v>77.260000000000005</v>
      </c>
      <c r="D44" s="65">
        <f>VLOOKUP($A44,'Return Data'!$B$7:$R$2843,10,0)</f>
        <v>6.9935</v>
      </c>
      <c r="E44" s="66">
        <f t="shared" si="10"/>
        <v>56</v>
      </c>
      <c r="F44" s="65">
        <f>VLOOKUP($A44,'Return Data'!$B$7:$R$2843,11,0)</f>
        <v>15.3996</v>
      </c>
      <c r="G44" s="66">
        <f t="shared" si="11"/>
        <v>56</v>
      </c>
      <c r="H44" s="65">
        <f>VLOOKUP($A44,'Return Data'!$B$7:$R$2843,12,0)</f>
        <v>32.136099999999999</v>
      </c>
      <c r="I44" s="66">
        <f t="shared" si="12"/>
        <v>52</v>
      </c>
      <c r="J44" s="65">
        <f>VLOOKUP($A44,'Return Data'!$B$7:$R$2843,13,0)</f>
        <v>58.579599999999999</v>
      </c>
      <c r="K44" s="66">
        <f t="shared" si="13"/>
        <v>39</v>
      </c>
      <c r="L44" s="65">
        <f>VLOOKUP($A44,'Return Data'!$B$7:$R$2843,17,0)</f>
        <v>22.866099999999999</v>
      </c>
      <c r="M44" s="66">
        <f t="shared" si="14"/>
        <v>58</v>
      </c>
      <c r="N44" s="65">
        <f>VLOOKUP($A44,'Return Data'!$B$7:$R$2843,14,0)</f>
        <v>11.9899</v>
      </c>
      <c r="O44" s="66">
        <f t="shared" si="15"/>
        <v>47</v>
      </c>
      <c r="P44" s="65">
        <f>VLOOKUP($A44,'Return Data'!$B$7:$R$2843,15,0)</f>
        <v>10.8443</v>
      </c>
      <c r="Q44" s="66">
        <f t="shared" si="17"/>
        <v>36</v>
      </c>
      <c r="R44" s="65">
        <f>VLOOKUP($A44,'Return Data'!$B$7:$R$2843,16,0)</f>
        <v>17.449200000000001</v>
      </c>
      <c r="S44" s="67">
        <f t="shared" si="16"/>
        <v>20</v>
      </c>
    </row>
    <row r="45" spans="1:19" x14ac:dyDescent="0.3">
      <c r="A45" s="63" t="s">
        <v>370</v>
      </c>
      <c r="B45" s="64">
        <f>VLOOKUP($A45,'Return Data'!$B$7:$R$2843,3,0)</f>
        <v>44445</v>
      </c>
      <c r="C45" s="65">
        <f>VLOOKUP($A45,'Return Data'!$B$7:$R$2843,4,0)</f>
        <v>230.2329</v>
      </c>
      <c r="D45" s="65">
        <f>VLOOKUP($A45,'Return Data'!$B$7:$R$2843,10,0)</f>
        <v>10.166700000000001</v>
      </c>
      <c r="E45" s="66">
        <f t="shared" si="10"/>
        <v>47</v>
      </c>
      <c r="F45" s="65">
        <f>VLOOKUP($A45,'Return Data'!$B$7:$R$2843,11,0)</f>
        <v>18.273499999999999</v>
      </c>
      <c r="G45" s="66">
        <f t="shared" si="11"/>
        <v>42</v>
      </c>
      <c r="H45" s="65">
        <f>VLOOKUP($A45,'Return Data'!$B$7:$R$2843,12,0)</f>
        <v>35.678400000000003</v>
      </c>
      <c r="I45" s="66">
        <f t="shared" si="12"/>
        <v>40</v>
      </c>
      <c r="J45" s="65">
        <f>VLOOKUP($A45,'Return Data'!$B$7:$R$2843,13,0)</f>
        <v>55.351399999999998</v>
      </c>
      <c r="K45" s="66">
        <f t="shared" si="13"/>
        <v>47</v>
      </c>
      <c r="L45" s="65">
        <f>VLOOKUP($A45,'Return Data'!$B$7:$R$2843,17,0)</f>
        <v>29.6967</v>
      </c>
      <c r="M45" s="66">
        <f t="shared" si="14"/>
        <v>36</v>
      </c>
      <c r="N45" s="65">
        <f>VLOOKUP($A45,'Return Data'!$B$7:$R$2843,14,0)</f>
        <v>15.338800000000001</v>
      </c>
      <c r="O45" s="66">
        <f t="shared" si="15"/>
        <v>31</v>
      </c>
      <c r="P45" s="65">
        <f>VLOOKUP($A45,'Return Data'!$B$7:$R$2843,15,0)</f>
        <v>12.770799999999999</v>
      </c>
      <c r="Q45" s="66">
        <f t="shared" si="17"/>
        <v>30</v>
      </c>
      <c r="R45" s="65">
        <f>VLOOKUP($A45,'Return Data'!$B$7:$R$2843,16,0)</f>
        <v>15.1624</v>
      </c>
      <c r="S45" s="67">
        <f t="shared" si="16"/>
        <v>42</v>
      </c>
    </row>
    <row r="46" spans="1:19" x14ac:dyDescent="0.3">
      <c r="A46" s="63" t="s">
        <v>201</v>
      </c>
      <c r="B46" s="64">
        <f>VLOOKUP($A46,'Return Data'!$B$7:$R$2843,3,0)</f>
        <v>44445</v>
      </c>
      <c r="C46" s="65">
        <f>VLOOKUP($A46,'Return Data'!$B$7:$R$2843,4,0)</f>
        <v>23.881799999999998</v>
      </c>
      <c r="D46" s="65">
        <f>VLOOKUP($A46,'Return Data'!$B$7:$R$2843,10,0)</f>
        <v>10.3361</v>
      </c>
      <c r="E46" s="66">
        <f t="shared" si="10"/>
        <v>45</v>
      </c>
      <c r="F46" s="65">
        <f>VLOOKUP($A46,'Return Data'!$B$7:$R$2843,11,0)</f>
        <v>21.8111</v>
      </c>
      <c r="G46" s="66">
        <f t="shared" si="11"/>
        <v>21</v>
      </c>
      <c r="H46" s="65">
        <f>VLOOKUP($A46,'Return Data'!$B$7:$R$2843,12,0)</f>
        <v>40.806699999999999</v>
      </c>
      <c r="I46" s="66">
        <f t="shared" si="12"/>
        <v>20</v>
      </c>
      <c r="J46" s="65">
        <f>VLOOKUP($A46,'Return Data'!$B$7:$R$2843,13,0)</f>
        <v>64.687299999999993</v>
      </c>
      <c r="K46" s="66">
        <f t="shared" si="13"/>
        <v>24</v>
      </c>
      <c r="L46" s="65">
        <f>VLOOKUP($A46,'Return Data'!$B$7:$R$2843,17,0)</f>
        <v>36.972499999999997</v>
      </c>
      <c r="M46" s="66">
        <f t="shared" si="14"/>
        <v>16</v>
      </c>
      <c r="N46" s="65">
        <f>VLOOKUP($A46,'Return Data'!$B$7:$R$2843,14,0)</f>
        <v>19.719200000000001</v>
      </c>
      <c r="O46" s="66">
        <f t="shared" si="15"/>
        <v>10</v>
      </c>
      <c r="P46" s="65">
        <f>VLOOKUP($A46,'Return Data'!$B$7:$R$2843,15,0)</f>
        <v>14.8711</v>
      </c>
      <c r="Q46" s="66">
        <f t="shared" si="17"/>
        <v>17</v>
      </c>
      <c r="R46" s="65">
        <f>VLOOKUP($A46,'Return Data'!$B$7:$R$2843,16,0)</f>
        <v>14.2271</v>
      </c>
      <c r="S46" s="67">
        <f t="shared" si="16"/>
        <v>47</v>
      </c>
    </row>
    <row r="47" spans="1:19" x14ac:dyDescent="0.3">
      <c r="A47" s="63" t="s">
        <v>202</v>
      </c>
      <c r="B47" s="64">
        <f>VLOOKUP($A47,'Return Data'!$B$7:$R$2843,3,0)</f>
        <v>44445</v>
      </c>
      <c r="C47" s="65">
        <f>VLOOKUP($A47,'Return Data'!$B$7:$R$2843,4,0)</f>
        <v>25.3933</v>
      </c>
      <c r="D47" s="65">
        <f>VLOOKUP($A47,'Return Data'!$B$7:$R$2843,10,0)</f>
        <v>10.686199999999999</v>
      </c>
      <c r="E47" s="66">
        <f t="shared" si="10"/>
        <v>42</v>
      </c>
      <c r="F47" s="65">
        <f>VLOOKUP($A47,'Return Data'!$B$7:$R$2843,11,0)</f>
        <v>22.167200000000001</v>
      </c>
      <c r="G47" s="66">
        <f t="shared" si="11"/>
        <v>19</v>
      </c>
      <c r="H47" s="65">
        <f>VLOOKUP($A47,'Return Data'!$B$7:$R$2843,12,0)</f>
        <v>40.5383</v>
      </c>
      <c r="I47" s="66">
        <f t="shared" si="12"/>
        <v>23</v>
      </c>
      <c r="J47" s="65">
        <f>VLOOKUP($A47,'Return Data'!$B$7:$R$2843,13,0)</f>
        <v>64.448400000000007</v>
      </c>
      <c r="K47" s="66">
        <f t="shared" si="13"/>
        <v>25</v>
      </c>
      <c r="L47" s="65">
        <f>VLOOKUP($A47,'Return Data'!$B$7:$R$2843,17,0)</f>
        <v>38.707000000000001</v>
      </c>
      <c r="M47" s="66">
        <f t="shared" si="14"/>
        <v>14</v>
      </c>
      <c r="N47" s="65">
        <f>VLOOKUP($A47,'Return Data'!$B$7:$R$2843,14,0)</f>
        <v>21.920300000000001</v>
      </c>
      <c r="O47" s="66">
        <f t="shared" si="15"/>
        <v>8</v>
      </c>
      <c r="P47" s="65">
        <f>VLOOKUP($A47,'Return Data'!$B$7:$R$2843,15,0)</f>
        <v>16.327100000000002</v>
      </c>
      <c r="Q47" s="66">
        <f t="shared" si="17"/>
        <v>12</v>
      </c>
      <c r="R47" s="65">
        <f>VLOOKUP($A47,'Return Data'!$B$7:$R$2843,16,0)</f>
        <v>15.5306</v>
      </c>
      <c r="S47" s="67">
        <f t="shared" si="16"/>
        <v>41</v>
      </c>
    </row>
    <row r="48" spans="1:19" x14ac:dyDescent="0.3">
      <c r="A48" s="63" t="s">
        <v>203</v>
      </c>
      <c r="B48" s="64">
        <f>VLOOKUP($A48,'Return Data'!$B$7:$R$2843,3,0)</f>
        <v>44445</v>
      </c>
      <c r="C48" s="65">
        <f>VLOOKUP($A48,'Return Data'!$B$7:$R$2843,4,0)</f>
        <v>24.997399999999999</v>
      </c>
      <c r="D48" s="65">
        <f>VLOOKUP($A48,'Return Data'!$B$7:$R$2843,10,0)</f>
        <v>10.336</v>
      </c>
      <c r="E48" s="66">
        <f t="shared" si="10"/>
        <v>46</v>
      </c>
      <c r="F48" s="65">
        <f>VLOOKUP($A48,'Return Data'!$B$7:$R$2843,11,0)</f>
        <v>21.862400000000001</v>
      </c>
      <c r="G48" s="66">
        <f t="shared" si="11"/>
        <v>20</v>
      </c>
      <c r="H48" s="65">
        <f>VLOOKUP($A48,'Return Data'!$B$7:$R$2843,12,0)</f>
        <v>40.786000000000001</v>
      </c>
      <c r="I48" s="66">
        <f t="shared" si="12"/>
        <v>21</v>
      </c>
      <c r="J48" s="65">
        <f>VLOOKUP($A48,'Return Data'!$B$7:$R$2843,13,0)</f>
        <v>64.957999999999998</v>
      </c>
      <c r="K48" s="66">
        <f t="shared" si="13"/>
        <v>21</v>
      </c>
      <c r="L48" s="65">
        <f>VLOOKUP($A48,'Return Data'!$B$7:$R$2843,17,0)</f>
        <v>38.300199999999997</v>
      </c>
      <c r="M48" s="66">
        <f t="shared" si="14"/>
        <v>15</v>
      </c>
      <c r="N48" s="65">
        <f>VLOOKUP($A48,'Return Data'!$B$7:$R$2843,14,0)</f>
        <v>22.042999999999999</v>
      </c>
      <c r="O48" s="66">
        <f t="shared" si="15"/>
        <v>7</v>
      </c>
      <c r="P48" s="65"/>
      <c r="Q48" s="66"/>
      <c r="R48" s="65">
        <f>VLOOKUP($A48,'Return Data'!$B$7:$R$2843,16,0)</f>
        <v>18.349</v>
      </c>
      <c r="S48" s="67">
        <f t="shared" si="16"/>
        <v>16</v>
      </c>
    </row>
    <row r="49" spans="1:19" x14ac:dyDescent="0.3">
      <c r="A49" s="63" t="s">
        <v>204</v>
      </c>
      <c r="B49" s="64">
        <f>VLOOKUP($A49,'Return Data'!$B$7:$R$2843,3,0)</f>
        <v>44445</v>
      </c>
      <c r="C49" s="65">
        <f>VLOOKUP($A49,'Return Data'!$B$7:$R$2843,4,0)</f>
        <v>29.0581</v>
      </c>
      <c r="D49" s="65">
        <f>VLOOKUP($A49,'Return Data'!$B$7:$R$2843,10,0)</f>
        <v>20.2592</v>
      </c>
      <c r="E49" s="66">
        <f t="shared" si="10"/>
        <v>1</v>
      </c>
      <c r="F49" s="65">
        <f>VLOOKUP($A49,'Return Data'!$B$7:$R$2843,11,0)</f>
        <v>36.1877</v>
      </c>
      <c r="G49" s="66">
        <f t="shared" si="11"/>
        <v>7</v>
      </c>
      <c r="H49" s="65">
        <f>VLOOKUP($A49,'Return Data'!$B$7:$R$2843,12,0)</f>
        <v>60.756900000000002</v>
      </c>
      <c r="I49" s="66">
        <f t="shared" si="12"/>
        <v>8</v>
      </c>
      <c r="J49" s="65">
        <f>VLOOKUP($A49,'Return Data'!$B$7:$R$2843,13,0)</f>
        <v>88.039400000000001</v>
      </c>
      <c r="K49" s="66">
        <f t="shared" si="13"/>
        <v>8</v>
      </c>
      <c r="L49" s="65">
        <f>VLOOKUP($A49,'Return Data'!$B$7:$R$2843,17,0)</f>
        <v>51.4178</v>
      </c>
      <c r="M49" s="66">
        <f t="shared" si="14"/>
        <v>3</v>
      </c>
      <c r="N49" s="65">
        <f>VLOOKUP($A49,'Return Data'!$B$7:$R$2843,14,0)</f>
        <v>29.091000000000001</v>
      </c>
      <c r="O49" s="66">
        <f t="shared" si="15"/>
        <v>3</v>
      </c>
      <c r="P49" s="65"/>
      <c r="Q49" s="66"/>
      <c r="R49" s="65">
        <f>VLOOKUP($A49,'Return Data'!$B$7:$R$2843,16,0)</f>
        <v>27.168099999999999</v>
      </c>
      <c r="S49" s="67">
        <f t="shared" si="16"/>
        <v>3</v>
      </c>
    </row>
    <row r="50" spans="1:19" x14ac:dyDescent="0.3">
      <c r="A50" s="63" t="s">
        <v>205</v>
      </c>
      <c r="B50" s="64">
        <f>VLOOKUP($A50,'Return Data'!$B$7:$R$2843,3,0)</f>
        <v>44445</v>
      </c>
      <c r="C50" s="65">
        <f>VLOOKUP($A50,'Return Data'!$B$7:$R$2843,4,0)</f>
        <v>15.9968</v>
      </c>
      <c r="D50" s="65">
        <f>VLOOKUP($A50,'Return Data'!$B$7:$R$2843,10,0)</f>
        <v>9.3775999999999993</v>
      </c>
      <c r="E50" s="66">
        <f t="shared" si="10"/>
        <v>52</v>
      </c>
      <c r="F50" s="65">
        <f>VLOOKUP($A50,'Return Data'!$B$7:$R$2843,11,0)</f>
        <v>17.157499999999999</v>
      </c>
      <c r="G50" s="66">
        <f t="shared" si="11"/>
        <v>48</v>
      </c>
      <c r="H50" s="65">
        <f>VLOOKUP($A50,'Return Data'!$B$7:$R$2843,12,0)</f>
        <v>33.485799999999998</v>
      </c>
      <c r="I50" s="66">
        <f t="shared" si="12"/>
        <v>49</v>
      </c>
      <c r="J50" s="65">
        <f>VLOOKUP($A50,'Return Data'!$B$7:$R$2843,13,0)</f>
        <v>51.07</v>
      </c>
      <c r="K50" s="66">
        <f t="shared" si="13"/>
        <v>54</v>
      </c>
      <c r="L50" s="65">
        <f>VLOOKUP($A50,'Return Data'!$B$7:$R$2843,17,0)</f>
        <v>27.456299999999999</v>
      </c>
      <c r="M50" s="66">
        <f t="shared" si="14"/>
        <v>44</v>
      </c>
      <c r="N50" s="65"/>
      <c r="O50" s="66"/>
      <c r="P50" s="65"/>
      <c r="Q50" s="66"/>
      <c r="R50" s="65">
        <f>VLOOKUP($A50,'Return Data'!$B$7:$R$2843,16,0)</f>
        <v>14.5913</v>
      </c>
      <c r="S50" s="67">
        <f t="shared" si="16"/>
        <v>46</v>
      </c>
    </row>
    <row r="51" spans="1:19" x14ac:dyDescent="0.3">
      <c r="A51" s="63" t="s">
        <v>206</v>
      </c>
      <c r="B51" s="64">
        <f>VLOOKUP($A51,'Return Data'!$B$7:$R$2843,3,0)</f>
        <v>44445</v>
      </c>
      <c r="C51" s="65">
        <f>VLOOKUP($A51,'Return Data'!$B$7:$R$2843,4,0)</f>
        <v>17.644200000000001</v>
      </c>
      <c r="D51" s="65">
        <f>VLOOKUP($A51,'Return Data'!$B$7:$R$2843,10,0)</f>
        <v>9.4974000000000007</v>
      </c>
      <c r="E51" s="66">
        <f t="shared" si="10"/>
        <v>49</v>
      </c>
      <c r="F51" s="65">
        <f>VLOOKUP($A51,'Return Data'!$B$7:$R$2843,11,0)</f>
        <v>18.184999999999999</v>
      </c>
      <c r="G51" s="66">
        <f t="shared" si="11"/>
        <v>43</v>
      </c>
      <c r="H51" s="65">
        <f>VLOOKUP($A51,'Return Data'!$B$7:$R$2843,12,0)</f>
        <v>33.622599999999998</v>
      </c>
      <c r="I51" s="66">
        <f t="shared" si="12"/>
        <v>48</v>
      </c>
      <c r="J51" s="65">
        <f>VLOOKUP($A51,'Return Data'!$B$7:$R$2843,13,0)</f>
        <v>58.835099999999997</v>
      </c>
      <c r="K51" s="66">
        <f t="shared" si="13"/>
        <v>38</v>
      </c>
      <c r="L51" s="65">
        <f>VLOOKUP($A51,'Return Data'!$B$7:$R$2843,17,0)</f>
        <v>32.090499999999999</v>
      </c>
      <c r="M51" s="66">
        <f t="shared" si="14"/>
        <v>25</v>
      </c>
      <c r="N51" s="65"/>
      <c r="O51" s="66"/>
      <c r="P51" s="65"/>
      <c r="Q51" s="66"/>
      <c r="R51" s="65">
        <f>VLOOKUP($A51,'Return Data'!$B$7:$R$2843,16,0)</f>
        <v>19.8047</v>
      </c>
      <c r="S51" s="67">
        <f t="shared" si="16"/>
        <v>11</v>
      </c>
    </row>
    <row r="52" spans="1:19" x14ac:dyDescent="0.3">
      <c r="A52" s="63" t="s">
        <v>207</v>
      </c>
      <c r="B52" s="64">
        <f>VLOOKUP($A52,'Return Data'!$B$7:$R$2843,3,0)</f>
        <v>44445</v>
      </c>
      <c r="C52" s="65">
        <f>VLOOKUP($A52,'Return Data'!$B$7:$R$2843,4,0)</f>
        <v>58.306600000000003</v>
      </c>
      <c r="D52" s="65">
        <f>VLOOKUP($A52,'Return Data'!$B$7:$R$2843,10,0)</f>
        <v>18.654499999999999</v>
      </c>
      <c r="E52" s="66">
        <f t="shared" si="10"/>
        <v>3</v>
      </c>
      <c r="F52" s="65">
        <f>VLOOKUP($A52,'Return Data'!$B$7:$R$2843,11,0)</f>
        <v>30.781300000000002</v>
      </c>
      <c r="G52" s="66">
        <f t="shared" si="11"/>
        <v>11</v>
      </c>
      <c r="H52" s="65">
        <f>VLOOKUP($A52,'Return Data'!$B$7:$R$2843,12,0)</f>
        <v>50.623699999999999</v>
      </c>
      <c r="I52" s="66">
        <f t="shared" si="12"/>
        <v>9</v>
      </c>
      <c r="J52" s="65">
        <f>VLOOKUP($A52,'Return Data'!$B$7:$R$2843,13,0)</f>
        <v>78.889700000000005</v>
      </c>
      <c r="K52" s="66">
        <f t="shared" si="13"/>
        <v>9</v>
      </c>
      <c r="L52" s="65">
        <f>VLOOKUP($A52,'Return Data'!$B$7:$R$2843,17,0)</f>
        <v>53.259700000000002</v>
      </c>
      <c r="M52" s="66">
        <f t="shared" si="14"/>
        <v>2</v>
      </c>
      <c r="N52" s="65">
        <f>VLOOKUP($A52,'Return Data'!$B$7:$R$2843,14,0)</f>
        <v>34.112900000000003</v>
      </c>
      <c r="O52" s="66">
        <f>RANK(N52,N$8:N$71,0)</f>
        <v>1</v>
      </c>
      <c r="P52" s="65">
        <f>VLOOKUP($A52,'Return Data'!$B$7:$R$2843,15,0)</f>
        <v>25.173200000000001</v>
      </c>
      <c r="Q52" s="66">
        <f>RANK(P52,P$8:P$71,0)</f>
        <v>1</v>
      </c>
      <c r="R52" s="65">
        <f>VLOOKUP($A52,'Return Data'!$B$7:$R$2843,16,0)</f>
        <v>26.704000000000001</v>
      </c>
      <c r="S52" s="67">
        <f t="shared" si="16"/>
        <v>4</v>
      </c>
    </row>
    <row r="53" spans="1:19" x14ac:dyDescent="0.3">
      <c r="A53" s="63" t="s">
        <v>208</v>
      </c>
      <c r="B53" s="64">
        <f>VLOOKUP($A53,'Return Data'!$B$7:$R$2843,3,0)</f>
        <v>44445</v>
      </c>
      <c r="C53" s="65">
        <f>VLOOKUP($A53,'Return Data'!$B$7:$R$2843,4,0)</f>
        <v>16.291799999999999</v>
      </c>
      <c r="D53" s="65">
        <f>VLOOKUP($A53,'Return Data'!$B$7:$R$2843,10,0)</f>
        <v>13.803699999999999</v>
      </c>
      <c r="E53" s="66">
        <f t="shared" si="10"/>
        <v>21</v>
      </c>
      <c r="F53" s="65">
        <f>VLOOKUP($A53,'Return Data'!$B$7:$R$2843,11,0)</f>
        <v>16.690899999999999</v>
      </c>
      <c r="G53" s="66">
        <f t="shared" si="11"/>
        <v>50</v>
      </c>
      <c r="H53" s="65">
        <f>VLOOKUP($A53,'Return Data'!$B$7:$R$2843,12,0)</f>
        <v>26.438099999999999</v>
      </c>
      <c r="I53" s="66">
        <f t="shared" si="12"/>
        <v>60</v>
      </c>
      <c r="J53" s="65">
        <f>VLOOKUP($A53,'Return Data'!$B$7:$R$2843,13,0)</f>
        <v>42.732700000000001</v>
      </c>
      <c r="K53" s="66">
        <f t="shared" si="13"/>
        <v>62</v>
      </c>
      <c r="L53" s="65"/>
      <c r="M53" s="66"/>
      <c r="N53" s="65"/>
      <c r="O53" s="66"/>
      <c r="P53" s="65"/>
      <c r="Q53" s="66"/>
      <c r="R53" s="65">
        <f>VLOOKUP($A53,'Return Data'!$B$7:$R$2843,16,0)</f>
        <v>20.5076</v>
      </c>
      <c r="S53" s="67">
        <f t="shared" si="16"/>
        <v>9</v>
      </c>
    </row>
    <row r="54" spans="1:19" x14ac:dyDescent="0.3">
      <c r="A54" s="63" t="s">
        <v>209</v>
      </c>
      <c r="B54" s="64">
        <f>VLOOKUP($A54,'Return Data'!$B$7:$R$2843,3,0)</f>
        <v>44445</v>
      </c>
      <c r="C54" s="65">
        <f>VLOOKUP($A54,'Return Data'!$B$7:$R$2843,4,0)</f>
        <v>152.73050000000001</v>
      </c>
      <c r="D54" s="65">
        <f>VLOOKUP($A54,'Return Data'!$B$7:$R$2843,10,0)</f>
        <v>14.327299999999999</v>
      </c>
      <c r="E54" s="66">
        <f t="shared" si="10"/>
        <v>18</v>
      </c>
      <c r="F54" s="65">
        <f>VLOOKUP($A54,'Return Data'!$B$7:$R$2843,11,0)</f>
        <v>19.4069</v>
      </c>
      <c r="G54" s="66">
        <f t="shared" si="11"/>
        <v>33</v>
      </c>
      <c r="H54" s="65">
        <f>VLOOKUP($A54,'Return Data'!$B$7:$R$2843,12,0)</f>
        <v>38.075800000000001</v>
      </c>
      <c r="I54" s="66">
        <f t="shared" si="12"/>
        <v>31</v>
      </c>
      <c r="J54" s="65">
        <f>VLOOKUP($A54,'Return Data'!$B$7:$R$2843,13,0)</f>
        <v>58.982199999999999</v>
      </c>
      <c r="K54" s="66">
        <f t="shared" si="13"/>
        <v>37</v>
      </c>
      <c r="L54" s="65">
        <f>VLOOKUP($A54,'Return Data'!$B$7:$R$2843,17,0)</f>
        <v>26.363</v>
      </c>
      <c r="M54" s="66">
        <f t="shared" ref="M54:M71" si="18">RANK(L54,L$8:L$71,0)</f>
        <v>50</v>
      </c>
      <c r="N54" s="65">
        <f>VLOOKUP($A54,'Return Data'!$B$7:$R$2843,14,0)</f>
        <v>12.6007</v>
      </c>
      <c r="O54" s="66">
        <f t="shared" ref="O54:O60" si="19">RANK(N54,N$8:N$71,0)</f>
        <v>44</v>
      </c>
      <c r="P54" s="65">
        <f>VLOOKUP($A54,'Return Data'!$B$7:$R$2843,15,0)</f>
        <v>11.9922</v>
      </c>
      <c r="Q54" s="66">
        <f>RANK(P54,P$8:P$71,0)</f>
        <v>32</v>
      </c>
      <c r="R54" s="65">
        <f>VLOOKUP($A54,'Return Data'!$B$7:$R$2843,16,0)</f>
        <v>14.0718</v>
      </c>
      <c r="S54" s="67">
        <f t="shared" si="16"/>
        <v>48</v>
      </c>
    </row>
    <row r="55" spans="1:19" x14ac:dyDescent="0.3">
      <c r="A55" s="63" t="s">
        <v>210</v>
      </c>
      <c r="B55" s="64">
        <f>VLOOKUP($A55,'Return Data'!$B$7:$R$2843,3,0)</f>
        <v>44445</v>
      </c>
      <c r="C55" s="65">
        <f>VLOOKUP($A55,'Return Data'!$B$7:$R$2843,4,0)</f>
        <v>17.6465</v>
      </c>
      <c r="D55" s="65">
        <f>VLOOKUP($A55,'Return Data'!$B$7:$R$2843,10,0)</f>
        <v>18.149000000000001</v>
      </c>
      <c r="E55" s="66">
        <f t="shared" si="10"/>
        <v>6</v>
      </c>
      <c r="F55" s="65">
        <f>VLOOKUP($A55,'Return Data'!$B$7:$R$2843,11,0)</f>
        <v>39.672499999999999</v>
      </c>
      <c r="G55" s="66">
        <f t="shared" si="11"/>
        <v>4</v>
      </c>
      <c r="H55" s="65">
        <f>VLOOKUP($A55,'Return Data'!$B$7:$R$2843,12,0)</f>
        <v>69.272599999999997</v>
      </c>
      <c r="I55" s="66">
        <f t="shared" si="12"/>
        <v>4</v>
      </c>
      <c r="J55" s="65">
        <f>VLOOKUP($A55,'Return Data'!$B$7:$R$2843,13,0)</f>
        <v>99.831299999999999</v>
      </c>
      <c r="K55" s="66">
        <f t="shared" si="13"/>
        <v>4</v>
      </c>
      <c r="L55" s="65">
        <f>VLOOKUP($A55,'Return Data'!$B$7:$R$2843,17,0)</f>
        <v>40.1387</v>
      </c>
      <c r="M55" s="66">
        <f t="shared" si="18"/>
        <v>10</v>
      </c>
      <c r="N55" s="65">
        <f>VLOOKUP($A55,'Return Data'!$B$7:$R$2843,14,0)</f>
        <v>14.305199999999999</v>
      </c>
      <c r="O55" s="66">
        <f t="shared" si="19"/>
        <v>36</v>
      </c>
      <c r="P55" s="65"/>
      <c r="Q55" s="66"/>
      <c r="R55" s="65">
        <f>VLOOKUP($A55,'Return Data'!$B$7:$R$2843,16,0)</f>
        <v>12.5532</v>
      </c>
      <c r="S55" s="67">
        <f t="shared" si="16"/>
        <v>54</v>
      </c>
    </row>
    <row r="56" spans="1:19" x14ac:dyDescent="0.3">
      <c r="A56" s="63" t="s">
        <v>211</v>
      </c>
      <c r="B56" s="64">
        <f>VLOOKUP($A56,'Return Data'!$B$7:$R$2843,3,0)</f>
        <v>44445</v>
      </c>
      <c r="C56" s="65">
        <f>VLOOKUP($A56,'Return Data'!$B$7:$R$2843,4,0)</f>
        <v>15.139699999999999</v>
      </c>
      <c r="D56" s="65">
        <f>VLOOKUP($A56,'Return Data'!$B$7:$R$2843,10,0)</f>
        <v>18.179200000000002</v>
      </c>
      <c r="E56" s="66">
        <f t="shared" si="10"/>
        <v>5</v>
      </c>
      <c r="F56" s="65">
        <f>VLOOKUP($A56,'Return Data'!$B$7:$R$2843,11,0)</f>
        <v>39.909100000000002</v>
      </c>
      <c r="G56" s="66">
        <f t="shared" si="11"/>
        <v>3</v>
      </c>
      <c r="H56" s="65">
        <f>VLOOKUP($A56,'Return Data'!$B$7:$R$2843,12,0)</f>
        <v>70.288799999999995</v>
      </c>
      <c r="I56" s="66">
        <f t="shared" si="12"/>
        <v>3</v>
      </c>
      <c r="J56" s="65">
        <f>VLOOKUP($A56,'Return Data'!$B$7:$R$2843,13,0)</f>
        <v>102.6083</v>
      </c>
      <c r="K56" s="66">
        <f t="shared" si="13"/>
        <v>3</v>
      </c>
      <c r="L56" s="65">
        <f>VLOOKUP($A56,'Return Data'!$B$7:$R$2843,17,0)</f>
        <v>40.890900000000002</v>
      </c>
      <c r="M56" s="66">
        <f t="shared" si="18"/>
        <v>9</v>
      </c>
      <c r="N56" s="65">
        <f>VLOOKUP($A56,'Return Data'!$B$7:$R$2843,14,0)</f>
        <v>14.6294</v>
      </c>
      <c r="O56" s="66">
        <f t="shared" si="19"/>
        <v>35</v>
      </c>
      <c r="P56" s="65"/>
      <c r="Q56" s="66"/>
      <c r="R56" s="65">
        <f>VLOOKUP($A56,'Return Data'!$B$7:$R$2843,16,0)</f>
        <v>9.7507000000000001</v>
      </c>
      <c r="S56" s="67">
        <f t="shared" si="16"/>
        <v>61</v>
      </c>
    </row>
    <row r="57" spans="1:19" x14ac:dyDescent="0.3">
      <c r="A57" s="63" t="s">
        <v>212</v>
      </c>
      <c r="B57" s="64">
        <f>VLOOKUP($A57,'Return Data'!$B$7:$R$2843,3,0)</f>
        <v>44445</v>
      </c>
      <c r="C57" s="65">
        <f>VLOOKUP($A57,'Return Data'!$B$7:$R$2843,4,0)</f>
        <v>15.1165</v>
      </c>
      <c r="D57" s="65">
        <f>VLOOKUP($A57,'Return Data'!$B$7:$R$2843,10,0)</f>
        <v>18.406600000000001</v>
      </c>
      <c r="E57" s="66">
        <f t="shared" si="10"/>
        <v>4</v>
      </c>
      <c r="F57" s="65">
        <f>VLOOKUP($A57,'Return Data'!$B$7:$R$2843,11,0)</f>
        <v>42.2622</v>
      </c>
      <c r="G57" s="66">
        <f t="shared" si="11"/>
        <v>2</v>
      </c>
      <c r="H57" s="65">
        <f>VLOOKUP($A57,'Return Data'!$B$7:$R$2843,12,0)</f>
        <v>74.386300000000006</v>
      </c>
      <c r="I57" s="66">
        <f t="shared" si="12"/>
        <v>2</v>
      </c>
      <c r="J57" s="65">
        <f>VLOOKUP($A57,'Return Data'!$B$7:$R$2843,13,0)</f>
        <v>107.7413</v>
      </c>
      <c r="K57" s="66">
        <f t="shared" si="13"/>
        <v>2</v>
      </c>
      <c r="L57" s="65">
        <f>VLOOKUP($A57,'Return Data'!$B$7:$R$2843,17,0)</f>
        <v>42.941600000000001</v>
      </c>
      <c r="M57" s="66">
        <f t="shared" si="18"/>
        <v>7</v>
      </c>
      <c r="N57" s="65">
        <f>VLOOKUP($A57,'Return Data'!$B$7:$R$2843,14,0)</f>
        <v>14.9239</v>
      </c>
      <c r="O57" s="66">
        <f t="shared" si="19"/>
        <v>33</v>
      </c>
      <c r="P57" s="65"/>
      <c r="Q57" s="66"/>
      <c r="R57" s="65">
        <f>VLOOKUP($A57,'Return Data'!$B$7:$R$2843,16,0)</f>
        <v>10.4025</v>
      </c>
      <c r="S57" s="67">
        <f t="shared" si="16"/>
        <v>58</v>
      </c>
    </row>
    <row r="58" spans="1:19" x14ac:dyDescent="0.3">
      <c r="A58" s="63" t="s">
        <v>213</v>
      </c>
      <c r="B58" s="64">
        <f>VLOOKUP($A58,'Return Data'!$B$7:$R$2843,3,0)</f>
        <v>44445</v>
      </c>
      <c r="C58" s="65">
        <f>VLOOKUP($A58,'Return Data'!$B$7:$R$2843,4,0)</f>
        <v>14.3682</v>
      </c>
      <c r="D58" s="65">
        <f>VLOOKUP($A58,'Return Data'!$B$7:$R$2843,10,0)</f>
        <v>19.930900000000001</v>
      </c>
      <c r="E58" s="66">
        <f t="shared" si="10"/>
        <v>2</v>
      </c>
      <c r="F58" s="65">
        <f>VLOOKUP($A58,'Return Data'!$B$7:$R$2843,11,0)</f>
        <v>45.199300000000001</v>
      </c>
      <c r="G58" s="66">
        <f t="shared" si="11"/>
        <v>1</v>
      </c>
      <c r="H58" s="65">
        <f>VLOOKUP($A58,'Return Data'!$B$7:$R$2843,12,0)</f>
        <v>76.92</v>
      </c>
      <c r="I58" s="66">
        <f t="shared" si="12"/>
        <v>1</v>
      </c>
      <c r="J58" s="65">
        <f>VLOOKUP($A58,'Return Data'!$B$7:$R$2843,13,0)</f>
        <v>109.41849999999999</v>
      </c>
      <c r="K58" s="66">
        <f t="shared" si="13"/>
        <v>1</v>
      </c>
      <c r="L58" s="65">
        <f>VLOOKUP($A58,'Return Data'!$B$7:$R$2843,17,0)</f>
        <v>42.049100000000003</v>
      </c>
      <c r="M58" s="66">
        <f t="shared" si="18"/>
        <v>8</v>
      </c>
      <c r="N58" s="65">
        <f>VLOOKUP($A58,'Return Data'!$B$7:$R$2843,14,0)</f>
        <v>14.661799999999999</v>
      </c>
      <c r="O58" s="66">
        <f t="shared" si="19"/>
        <v>34</v>
      </c>
      <c r="P58" s="65"/>
      <c r="Q58" s="66"/>
      <c r="R58" s="65">
        <f>VLOOKUP($A58,'Return Data'!$B$7:$R$2843,16,0)</f>
        <v>9.6288</v>
      </c>
      <c r="S58" s="67">
        <f t="shared" si="16"/>
        <v>62</v>
      </c>
    </row>
    <row r="59" spans="1:19" x14ac:dyDescent="0.3">
      <c r="A59" s="63" t="s">
        <v>214</v>
      </c>
      <c r="B59" s="64">
        <f>VLOOKUP($A59,'Return Data'!$B$7:$R$2843,3,0)</f>
        <v>44445</v>
      </c>
      <c r="C59" s="65">
        <f>VLOOKUP($A59,'Return Data'!$B$7:$R$2843,4,0)</f>
        <v>21.683299999999999</v>
      </c>
      <c r="D59" s="65">
        <f>VLOOKUP($A59,'Return Data'!$B$7:$R$2843,10,0)</f>
        <v>11.831300000000001</v>
      </c>
      <c r="E59" s="66">
        <f t="shared" si="10"/>
        <v>33</v>
      </c>
      <c r="F59" s="65">
        <f>VLOOKUP($A59,'Return Data'!$B$7:$R$2843,11,0)</f>
        <v>18.602699999999999</v>
      </c>
      <c r="G59" s="66">
        <f t="shared" si="11"/>
        <v>39</v>
      </c>
      <c r="H59" s="65">
        <f>VLOOKUP($A59,'Return Data'!$B$7:$R$2843,12,0)</f>
        <v>36.635899999999999</v>
      </c>
      <c r="I59" s="66">
        <f t="shared" si="12"/>
        <v>36</v>
      </c>
      <c r="J59" s="65">
        <f>VLOOKUP($A59,'Return Data'!$B$7:$R$2843,13,0)</f>
        <v>57.939100000000003</v>
      </c>
      <c r="K59" s="66">
        <f t="shared" si="13"/>
        <v>42</v>
      </c>
      <c r="L59" s="65">
        <f>VLOOKUP($A59,'Return Data'!$B$7:$R$2843,17,0)</f>
        <v>30.085799999999999</v>
      </c>
      <c r="M59" s="66">
        <f t="shared" si="18"/>
        <v>34</v>
      </c>
      <c r="N59" s="65">
        <f>VLOOKUP($A59,'Return Data'!$B$7:$R$2843,14,0)</f>
        <v>15.107100000000001</v>
      </c>
      <c r="O59" s="66">
        <f t="shared" si="19"/>
        <v>32</v>
      </c>
      <c r="P59" s="65">
        <f>VLOOKUP($A59,'Return Data'!$B$7:$R$2843,15,0)</f>
        <v>13.9983</v>
      </c>
      <c r="Q59" s="66">
        <f>RANK(P59,P$8:P$71,0)</f>
        <v>25</v>
      </c>
      <c r="R59" s="65">
        <f>VLOOKUP($A59,'Return Data'!$B$7:$R$2843,16,0)</f>
        <v>12.738899999999999</v>
      </c>
      <c r="S59" s="67">
        <f t="shared" si="16"/>
        <v>53</v>
      </c>
    </row>
    <row r="60" spans="1:19" x14ac:dyDescent="0.3">
      <c r="A60" s="63" t="s">
        <v>215</v>
      </c>
      <c r="B60" s="64">
        <f>VLOOKUP($A60,'Return Data'!$B$7:$R$2843,3,0)</f>
        <v>44445</v>
      </c>
      <c r="C60" s="65">
        <f>VLOOKUP($A60,'Return Data'!$B$7:$R$2843,4,0)</f>
        <v>23.593900000000001</v>
      </c>
      <c r="D60" s="65">
        <f>VLOOKUP($A60,'Return Data'!$B$7:$R$2843,10,0)</f>
        <v>11.520799999999999</v>
      </c>
      <c r="E60" s="66">
        <f t="shared" si="10"/>
        <v>37</v>
      </c>
      <c r="F60" s="65">
        <f>VLOOKUP($A60,'Return Data'!$B$7:$R$2843,11,0)</f>
        <v>17.979500000000002</v>
      </c>
      <c r="G60" s="66">
        <f t="shared" si="11"/>
        <v>44</v>
      </c>
      <c r="H60" s="65">
        <f>VLOOKUP($A60,'Return Data'!$B$7:$R$2843,12,0)</f>
        <v>35.941699999999997</v>
      </c>
      <c r="I60" s="66">
        <f t="shared" si="12"/>
        <v>37</v>
      </c>
      <c r="J60" s="65">
        <f>VLOOKUP($A60,'Return Data'!$B$7:$R$2843,13,0)</f>
        <v>56.454099999999997</v>
      </c>
      <c r="K60" s="66">
        <f t="shared" si="13"/>
        <v>44</v>
      </c>
      <c r="L60" s="65">
        <f>VLOOKUP($A60,'Return Data'!$B$7:$R$2843,17,0)</f>
        <v>30.340800000000002</v>
      </c>
      <c r="M60" s="66">
        <f t="shared" si="18"/>
        <v>33</v>
      </c>
      <c r="N60" s="65">
        <f>VLOOKUP($A60,'Return Data'!$B$7:$R$2843,14,0)</f>
        <v>15.5975</v>
      </c>
      <c r="O60" s="66">
        <f t="shared" si="19"/>
        <v>27</v>
      </c>
      <c r="P60" s="65"/>
      <c r="Q60" s="66"/>
      <c r="R60" s="65">
        <f>VLOOKUP($A60,'Return Data'!$B$7:$R$2843,16,0)</f>
        <v>17.005600000000001</v>
      </c>
      <c r="S60" s="67">
        <f t="shared" si="16"/>
        <v>26</v>
      </c>
    </row>
    <row r="61" spans="1:19" x14ac:dyDescent="0.3">
      <c r="A61" s="63" t="s">
        <v>216</v>
      </c>
      <c r="B61" s="64">
        <f>VLOOKUP($A61,'Return Data'!$B$7:$R$2843,3,0)</f>
        <v>44445</v>
      </c>
      <c r="C61" s="65">
        <f>VLOOKUP($A61,'Return Data'!$B$7:$R$2843,4,0)</f>
        <v>14.5092</v>
      </c>
      <c r="D61" s="65">
        <f>VLOOKUP($A61,'Return Data'!$B$7:$R$2843,10,0)</f>
        <v>15.6241</v>
      </c>
      <c r="E61" s="66">
        <f t="shared" si="10"/>
        <v>12</v>
      </c>
      <c r="F61" s="65">
        <f>VLOOKUP($A61,'Return Data'!$B$7:$R$2843,11,0)</f>
        <v>37.781300000000002</v>
      </c>
      <c r="G61" s="66">
        <f t="shared" si="11"/>
        <v>5</v>
      </c>
      <c r="H61" s="65">
        <f>VLOOKUP($A61,'Return Data'!$B$7:$R$2843,12,0)</f>
        <v>67.370699999999999</v>
      </c>
      <c r="I61" s="66">
        <f t="shared" si="12"/>
        <v>5</v>
      </c>
      <c r="J61" s="65">
        <f>VLOOKUP($A61,'Return Data'!$B$7:$R$2843,13,0)</f>
        <v>95.570800000000006</v>
      </c>
      <c r="K61" s="66">
        <f t="shared" si="13"/>
        <v>5</v>
      </c>
      <c r="L61" s="65">
        <f>VLOOKUP($A61,'Return Data'!$B$7:$R$2843,17,0)</f>
        <v>39.427300000000002</v>
      </c>
      <c r="M61" s="66">
        <f t="shared" si="18"/>
        <v>11</v>
      </c>
      <c r="N61" s="65"/>
      <c r="O61" s="66"/>
      <c r="P61" s="65"/>
      <c r="Q61" s="66"/>
      <c r="R61" s="65">
        <f>VLOOKUP($A61,'Return Data'!$B$7:$R$2843,16,0)</f>
        <v>11.403700000000001</v>
      </c>
      <c r="S61" s="67">
        <f t="shared" si="16"/>
        <v>55</v>
      </c>
    </row>
    <row r="62" spans="1:19" x14ac:dyDescent="0.3">
      <c r="A62" s="63" t="s">
        <v>217</v>
      </c>
      <c r="B62" s="64">
        <f>VLOOKUP($A62,'Return Data'!$B$7:$R$2843,3,0)</f>
        <v>44445</v>
      </c>
      <c r="C62" s="65">
        <f>VLOOKUP($A62,'Return Data'!$B$7:$R$2843,4,0)</f>
        <v>16.5701</v>
      </c>
      <c r="D62" s="65">
        <f>VLOOKUP($A62,'Return Data'!$B$7:$R$2843,10,0)</f>
        <v>15.0853</v>
      </c>
      <c r="E62" s="66">
        <f t="shared" si="10"/>
        <v>14</v>
      </c>
      <c r="F62" s="65">
        <f>VLOOKUP($A62,'Return Data'!$B$7:$R$2843,11,0)</f>
        <v>35.721499999999999</v>
      </c>
      <c r="G62" s="66">
        <f t="shared" si="11"/>
        <v>8</v>
      </c>
      <c r="H62" s="65">
        <f>VLOOKUP($A62,'Return Data'!$B$7:$R$2843,12,0)</f>
        <v>65.016199999999998</v>
      </c>
      <c r="I62" s="66">
        <f t="shared" si="12"/>
        <v>7</v>
      </c>
      <c r="J62" s="65">
        <f>VLOOKUP($A62,'Return Data'!$B$7:$R$2843,13,0)</f>
        <v>95.116799999999998</v>
      </c>
      <c r="K62" s="66">
        <f t="shared" si="13"/>
        <v>6</v>
      </c>
      <c r="L62" s="65">
        <f>VLOOKUP($A62,'Return Data'!$B$7:$R$2843,17,0)</f>
        <v>38.842100000000002</v>
      </c>
      <c r="M62" s="66">
        <f t="shared" si="18"/>
        <v>13</v>
      </c>
      <c r="N62" s="65"/>
      <c r="O62" s="66"/>
      <c r="P62" s="65"/>
      <c r="Q62" s="66"/>
      <c r="R62" s="65">
        <f>VLOOKUP($A62,'Return Data'!$B$7:$R$2843,16,0)</f>
        <v>17.142800000000001</v>
      </c>
      <c r="S62" s="67">
        <f t="shared" si="16"/>
        <v>24</v>
      </c>
    </row>
    <row r="63" spans="1:19" x14ac:dyDescent="0.3">
      <c r="A63" s="63" t="s">
        <v>218</v>
      </c>
      <c r="B63" s="64">
        <f>VLOOKUP($A63,'Return Data'!$B$7:$R$2843,3,0)</f>
        <v>44445</v>
      </c>
      <c r="C63" s="65">
        <f>VLOOKUP($A63,'Return Data'!$B$7:$R$2843,4,0)</f>
        <v>29.929400000000001</v>
      </c>
      <c r="D63" s="65">
        <f>VLOOKUP($A63,'Return Data'!$B$7:$R$2843,10,0)</f>
        <v>11.1724</v>
      </c>
      <c r="E63" s="66">
        <f t="shared" si="10"/>
        <v>39</v>
      </c>
      <c r="F63" s="65">
        <f>VLOOKUP($A63,'Return Data'!$B$7:$R$2843,11,0)</f>
        <v>15.6008</v>
      </c>
      <c r="G63" s="66">
        <f t="shared" si="11"/>
        <v>54</v>
      </c>
      <c r="H63" s="65">
        <f>VLOOKUP($A63,'Return Data'!$B$7:$R$2843,12,0)</f>
        <v>33.9818</v>
      </c>
      <c r="I63" s="66">
        <f t="shared" si="12"/>
        <v>47</v>
      </c>
      <c r="J63" s="65">
        <f>VLOOKUP($A63,'Return Data'!$B$7:$R$2843,13,0)</f>
        <v>56.04</v>
      </c>
      <c r="K63" s="66">
        <f t="shared" si="13"/>
        <v>45</v>
      </c>
      <c r="L63" s="65">
        <f>VLOOKUP($A63,'Return Data'!$B$7:$R$2843,17,0)</f>
        <v>27.424800000000001</v>
      </c>
      <c r="M63" s="66">
        <f t="shared" si="18"/>
        <v>45</v>
      </c>
      <c r="N63" s="65">
        <f>VLOOKUP($A63,'Return Data'!$B$7:$R$2843,14,0)</f>
        <v>16.7758</v>
      </c>
      <c r="O63" s="66">
        <f t="shared" ref="O63:O68" si="20">RANK(N63,N$8:N$71,0)</f>
        <v>21</v>
      </c>
      <c r="P63" s="65">
        <f>VLOOKUP($A63,'Return Data'!$B$7:$R$2843,15,0)</f>
        <v>15.784700000000001</v>
      </c>
      <c r="Q63" s="66">
        <f>RANK(P63,P$8:P$71,0)</f>
        <v>14</v>
      </c>
      <c r="R63" s="65">
        <f>VLOOKUP($A63,'Return Data'!$B$7:$R$2843,16,0)</f>
        <v>17.208400000000001</v>
      </c>
      <c r="S63" s="67">
        <f t="shared" si="16"/>
        <v>22</v>
      </c>
    </row>
    <row r="64" spans="1:19" x14ac:dyDescent="0.3">
      <c r="A64" s="63" t="s">
        <v>219</v>
      </c>
      <c r="B64" s="64">
        <f>VLOOKUP($A64,'Return Data'!$B$7:$R$2843,3,0)</f>
        <v>44445</v>
      </c>
      <c r="C64" s="65">
        <f>VLOOKUP($A64,'Return Data'!$B$7:$R$2843,4,0)</f>
        <v>119.88</v>
      </c>
      <c r="D64" s="65">
        <f>VLOOKUP($A64,'Return Data'!$B$7:$R$2843,10,0)</f>
        <v>8.6066000000000003</v>
      </c>
      <c r="E64" s="66">
        <f t="shared" si="10"/>
        <v>53</v>
      </c>
      <c r="F64" s="65">
        <f>VLOOKUP($A64,'Return Data'!$B$7:$R$2843,11,0)</f>
        <v>16.162800000000001</v>
      </c>
      <c r="G64" s="66">
        <f t="shared" si="11"/>
        <v>52</v>
      </c>
      <c r="H64" s="65">
        <f>VLOOKUP($A64,'Return Data'!$B$7:$R$2843,12,0)</f>
        <v>28.31</v>
      </c>
      <c r="I64" s="66">
        <f t="shared" si="12"/>
        <v>58</v>
      </c>
      <c r="J64" s="65">
        <f>VLOOKUP($A64,'Return Data'!$B$7:$R$2843,13,0)</f>
        <v>45.750799999999998</v>
      </c>
      <c r="K64" s="66">
        <f t="shared" si="13"/>
        <v>59</v>
      </c>
      <c r="L64" s="65">
        <f>VLOOKUP($A64,'Return Data'!$B$7:$R$2843,17,0)</f>
        <v>24.964500000000001</v>
      </c>
      <c r="M64" s="66">
        <f t="shared" si="18"/>
        <v>52</v>
      </c>
      <c r="N64" s="65">
        <f>VLOOKUP($A64,'Return Data'!$B$7:$R$2843,14,0)</f>
        <v>12.149800000000001</v>
      </c>
      <c r="O64" s="66">
        <f t="shared" si="20"/>
        <v>46</v>
      </c>
      <c r="P64" s="65">
        <f>VLOOKUP($A64,'Return Data'!$B$7:$R$2843,15,0)</f>
        <v>14.102600000000001</v>
      </c>
      <c r="Q64" s="66">
        <f>RANK(P64,P$8:P$71,0)</f>
        <v>24</v>
      </c>
      <c r="R64" s="65">
        <f>VLOOKUP($A64,'Return Data'!$B$7:$R$2843,16,0)</f>
        <v>13.907299999999999</v>
      </c>
      <c r="S64" s="67">
        <f t="shared" si="16"/>
        <v>49</v>
      </c>
    </row>
    <row r="65" spans="1:19" x14ac:dyDescent="0.3">
      <c r="A65" s="63" t="s">
        <v>220</v>
      </c>
      <c r="B65" s="64">
        <f>VLOOKUP($A65,'Return Data'!$B$7:$R$2843,3,0)</f>
        <v>44445</v>
      </c>
      <c r="C65" s="65">
        <f>VLOOKUP($A65,'Return Data'!$B$7:$R$2843,4,0)</f>
        <v>43.38</v>
      </c>
      <c r="D65" s="65">
        <f>VLOOKUP($A65,'Return Data'!$B$7:$R$2843,10,0)</f>
        <v>16.020299999999999</v>
      </c>
      <c r="E65" s="66">
        <f t="shared" si="10"/>
        <v>11</v>
      </c>
      <c r="F65" s="65">
        <f>VLOOKUP($A65,'Return Data'!$B$7:$R$2843,11,0)</f>
        <v>22.750399999999999</v>
      </c>
      <c r="G65" s="66">
        <f t="shared" si="11"/>
        <v>18</v>
      </c>
      <c r="H65" s="65">
        <f>VLOOKUP($A65,'Return Data'!$B$7:$R$2843,12,0)</f>
        <v>40.570300000000003</v>
      </c>
      <c r="I65" s="66">
        <f t="shared" si="12"/>
        <v>22</v>
      </c>
      <c r="J65" s="65">
        <f>VLOOKUP($A65,'Return Data'!$B$7:$R$2843,13,0)</f>
        <v>61.2639</v>
      </c>
      <c r="K65" s="66">
        <f t="shared" si="13"/>
        <v>32</v>
      </c>
      <c r="L65" s="65">
        <f>VLOOKUP($A65,'Return Data'!$B$7:$R$2843,17,0)</f>
        <v>33.805500000000002</v>
      </c>
      <c r="M65" s="66">
        <f t="shared" si="18"/>
        <v>22</v>
      </c>
      <c r="N65" s="65">
        <f>VLOOKUP($A65,'Return Data'!$B$7:$R$2843,14,0)</f>
        <v>19.1236</v>
      </c>
      <c r="O65" s="66">
        <f t="shared" si="20"/>
        <v>12</v>
      </c>
      <c r="P65" s="65">
        <f>VLOOKUP($A65,'Return Data'!$B$7:$R$2843,15,0)</f>
        <v>14.9992</v>
      </c>
      <c r="Q65" s="66">
        <f>RANK(P65,P$8:P$71,0)</f>
        <v>16</v>
      </c>
      <c r="R65" s="65">
        <f>VLOOKUP($A65,'Return Data'!$B$7:$R$2843,16,0)</f>
        <v>14.7523</v>
      </c>
      <c r="S65" s="67">
        <f t="shared" si="16"/>
        <v>44</v>
      </c>
    </row>
    <row r="66" spans="1:19" x14ac:dyDescent="0.3">
      <c r="A66" s="63" t="s">
        <v>221</v>
      </c>
      <c r="B66" s="64">
        <f>VLOOKUP($A66,'Return Data'!$B$7:$R$2843,3,0)</f>
        <v>44445</v>
      </c>
      <c r="C66" s="65">
        <f>VLOOKUP($A66,'Return Data'!$B$7:$R$2843,4,0)</f>
        <v>22.8903</v>
      </c>
      <c r="D66" s="65">
        <f>VLOOKUP($A66,'Return Data'!$B$7:$R$2843,10,0)</f>
        <v>7.819</v>
      </c>
      <c r="E66" s="66">
        <f t="shared" si="10"/>
        <v>55</v>
      </c>
      <c r="F66" s="65">
        <f>VLOOKUP($A66,'Return Data'!$B$7:$R$2843,11,0)</f>
        <v>18.460799999999999</v>
      </c>
      <c r="G66" s="66">
        <f t="shared" si="11"/>
        <v>41</v>
      </c>
      <c r="H66" s="65">
        <f>VLOOKUP($A66,'Return Data'!$B$7:$R$2843,12,0)</f>
        <v>40.165599999999998</v>
      </c>
      <c r="I66" s="66">
        <f t="shared" si="12"/>
        <v>26</v>
      </c>
      <c r="J66" s="65">
        <f>VLOOKUP($A66,'Return Data'!$B$7:$R$2843,13,0)</f>
        <v>64.085800000000006</v>
      </c>
      <c r="K66" s="66">
        <f t="shared" si="13"/>
        <v>26</v>
      </c>
      <c r="L66" s="65">
        <f>VLOOKUP($A66,'Return Data'!$B$7:$R$2843,17,0)</f>
        <v>34.810299999999998</v>
      </c>
      <c r="M66" s="66">
        <f t="shared" si="18"/>
        <v>19</v>
      </c>
      <c r="N66" s="65">
        <f>VLOOKUP($A66,'Return Data'!$B$7:$R$2843,14,0)</f>
        <v>15.6883</v>
      </c>
      <c r="O66" s="66">
        <f t="shared" si="20"/>
        <v>26</v>
      </c>
      <c r="P66" s="65"/>
      <c r="Q66" s="66"/>
      <c r="R66" s="65">
        <f>VLOOKUP($A66,'Return Data'!$B$7:$R$2843,16,0)</f>
        <v>16.4392</v>
      </c>
      <c r="S66" s="67">
        <f t="shared" si="16"/>
        <v>32</v>
      </c>
    </row>
    <row r="67" spans="1:19" x14ac:dyDescent="0.3">
      <c r="A67" s="63" t="s">
        <v>222</v>
      </c>
      <c r="B67" s="64">
        <f>VLOOKUP($A67,'Return Data'!$B$7:$R$2843,3,0)</f>
        <v>44445</v>
      </c>
      <c r="C67" s="65">
        <f>VLOOKUP($A67,'Return Data'!$B$7:$R$2843,4,0)</f>
        <v>16.215499999999999</v>
      </c>
      <c r="D67" s="65">
        <f>VLOOKUP($A67,'Return Data'!$B$7:$R$2843,10,0)</f>
        <v>5.5278</v>
      </c>
      <c r="E67" s="66">
        <f t="shared" si="10"/>
        <v>63</v>
      </c>
      <c r="F67" s="65">
        <f>VLOOKUP($A67,'Return Data'!$B$7:$R$2843,11,0)</f>
        <v>16.4605</v>
      </c>
      <c r="G67" s="66">
        <f t="shared" si="11"/>
        <v>51</v>
      </c>
      <c r="H67" s="65">
        <f>VLOOKUP($A67,'Return Data'!$B$7:$R$2843,12,0)</f>
        <v>40.220300000000002</v>
      </c>
      <c r="I67" s="66">
        <f t="shared" si="12"/>
        <v>24</v>
      </c>
      <c r="J67" s="65">
        <f>VLOOKUP($A67,'Return Data'!$B$7:$R$2843,13,0)</f>
        <v>65.319199999999995</v>
      </c>
      <c r="K67" s="66">
        <f t="shared" si="13"/>
        <v>20</v>
      </c>
      <c r="L67" s="65">
        <f>VLOOKUP($A67,'Return Data'!$B$7:$R$2843,17,0)</f>
        <v>29.3841</v>
      </c>
      <c r="M67" s="66">
        <f t="shared" si="18"/>
        <v>38</v>
      </c>
      <c r="N67" s="65">
        <f>VLOOKUP($A67,'Return Data'!$B$7:$R$2843,14,0)</f>
        <v>13.3529</v>
      </c>
      <c r="O67" s="66">
        <f t="shared" si="20"/>
        <v>42</v>
      </c>
      <c r="P67" s="65"/>
      <c r="Q67" s="66"/>
      <c r="R67" s="65">
        <f>VLOOKUP($A67,'Return Data'!$B$7:$R$2843,16,0)</f>
        <v>11.0387</v>
      </c>
      <c r="S67" s="67">
        <f t="shared" si="16"/>
        <v>56</v>
      </c>
    </row>
    <row r="68" spans="1:19" x14ac:dyDescent="0.3">
      <c r="A68" s="63" t="s">
        <v>223</v>
      </c>
      <c r="B68" s="64">
        <f>VLOOKUP($A68,'Return Data'!$B$7:$R$2843,3,0)</f>
        <v>44445</v>
      </c>
      <c r="C68" s="65">
        <f>VLOOKUP($A68,'Return Data'!$B$7:$R$2843,4,0)</f>
        <v>15.200100000000001</v>
      </c>
      <c r="D68" s="65">
        <f>VLOOKUP($A68,'Return Data'!$B$7:$R$2843,10,0)</f>
        <v>6.6284999999999998</v>
      </c>
      <c r="E68" s="66">
        <f t="shared" si="10"/>
        <v>57</v>
      </c>
      <c r="F68" s="65">
        <f>VLOOKUP($A68,'Return Data'!$B$7:$R$2843,11,0)</f>
        <v>16.976900000000001</v>
      </c>
      <c r="G68" s="66">
        <f t="shared" si="11"/>
        <v>49</v>
      </c>
      <c r="H68" s="65">
        <f>VLOOKUP($A68,'Return Data'!$B$7:$R$2843,12,0)</f>
        <v>40.188699999999997</v>
      </c>
      <c r="I68" s="66">
        <f t="shared" si="12"/>
        <v>25</v>
      </c>
      <c r="J68" s="65">
        <f>VLOOKUP($A68,'Return Data'!$B$7:$R$2843,13,0)</f>
        <v>64.865499999999997</v>
      </c>
      <c r="K68" s="66">
        <f t="shared" si="13"/>
        <v>23</v>
      </c>
      <c r="L68" s="65">
        <f>VLOOKUP($A68,'Return Data'!$B$7:$R$2843,17,0)</f>
        <v>30.5639</v>
      </c>
      <c r="M68" s="66">
        <f t="shared" si="18"/>
        <v>31</v>
      </c>
      <c r="N68" s="65">
        <f>VLOOKUP($A68,'Return Data'!$B$7:$R$2843,14,0)</f>
        <v>13.975</v>
      </c>
      <c r="O68" s="66">
        <f t="shared" si="20"/>
        <v>39</v>
      </c>
      <c r="P68" s="65"/>
      <c r="Q68" s="66"/>
      <c r="R68" s="65">
        <f>VLOOKUP($A68,'Return Data'!$B$7:$R$2843,16,0)</f>
        <v>9.8805999999999994</v>
      </c>
      <c r="S68" s="67">
        <f t="shared" si="16"/>
        <v>60</v>
      </c>
    </row>
    <row r="69" spans="1:19" x14ac:dyDescent="0.3">
      <c r="A69" s="63" t="s">
        <v>224</v>
      </c>
      <c r="B69" s="64">
        <f>VLOOKUP($A69,'Return Data'!$B$7:$R$2843,3,0)</f>
        <v>44445</v>
      </c>
      <c r="C69" s="65">
        <f>VLOOKUP($A69,'Return Data'!$B$7:$R$2843,4,0)</f>
        <v>12.3927</v>
      </c>
      <c r="D69" s="65">
        <f>VLOOKUP($A69,'Return Data'!$B$7:$R$2843,10,0)</f>
        <v>6.4427000000000003</v>
      </c>
      <c r="E69" s="66">
        <f t="shared" si="10"/>
        <v>59</v>
      </c>
      <c r="F69" s="65">
        <f>VLOOKUP($A69,'Return Data'!$B$7:$R$2843,11,0)</f>
        <v>11.1952</v>
      </c>
      <c r="G69" s="66">
        <f t="shared" si="11"/>
        <v>61</v>
      </c>
      <c r="H69" s="65">
        <f>VLOOKUP($A69,'Return Data'!$B$7:$R$2843,12,0)</f>
        <v>26.1767</v>
      </c>
      <c r="I69" s="66">
        <f t="shared" si="12"/>
        <v>61</v>
      </c>
      <c r="J69" s="65">
        <f>VLOOKUP($A69,'Return Data'!$B$7:$R$2843,13,0)</f>
        <v>44.299199999999999</v>
      </c>
      <c r="K69" s="66">
        <f t="shared" si="13"/>
        <v>60</v>
      </c>
      <c r="L69" s="65">
        <f>VLOOKUP($A69,'Return Data'!$B$7:$R$2843,17,0)</f>
        <v>26.5626</v>
      </c>
      <c r="M69" s="66">
        <f t="shared" si="18"/>
        <v>49</v>
      </c>
      <c r="N69" s="65"/>
      <c r="O69" s="66"/>
      <c r="P69" s="65"/>
      <c r="Q69" s="66"/>
      <c r="R69" s="65">
        <f>VLOOKUP($A69,'Return Data'!$B$7:$R$2843,16,0)</f>
        <v>6.0781000000000001</v>
      </c>
      <c r="S69" s="67">
        <f t="shared" si="16"/>
        <v>64</v>
      </c>
    </row>
    <row r="70" spans="1:19" x14ac:dyDescent="0.3">
      <c r="A70" s="63" t="s">
        <v>225</v>
      </c>
      <c r="B70" s="64">
        <f>VLOOKUP($A70,'Return Data'!$B$7:$R$2843,3,0)</f>
        <v>44445</v>
      </c>
      <c r="C70" s="65">
        <f>VLOOKUP($A70,'Return Data'!$B$7:$R$2843,4,0)</f>
        <v>12.8544</v>
      </c>
      <c r="D70" s="65">
        <f>VLOOKUP($A70,'Return Data'!$B$7:$R$2843,10,0)</f>
        <v>6.3110999999999997</v>
      </c>
      <c r="E70" s="66">
        <f t="shared" si="10"/>
        <v>60</v>
      </c>
      <c r="F70" s="65">
        <f>VLOOKUP($A70,'Return Data'!$B$7:$R$2843,11,0)</f>
        <v>11.0253</v>
      </c>
      <c r="G70" s="66">
        <f t="shared" si="11"/>
        <v>62</v>
      </c>
      <c r="H70" s="65">
        <f>VLOOKUP($A70,'Return Data'!$B$7:$R$2843,12,0)</f>
        <v>25.2194</v>
      </c>
      <c r="I70" s="66">
        <f t="shared" si="12"/>
        <v>62</v>
      </c>
      <c r="J70" s="65">
        <f>VLOOKUP($A70,'Return Data'!$B$7:$R$2843,13,0)</f>
        <v>43.232500000000002</v>
      </c>
      <c r="K70" s="66">
        <f t="shared" si="13"/>
        <v>61</v>
      </c>
      <c r="L70" s="65">
        <f>VLOOKUP($A70,'Return Data'!$B$7:$R$2843,17,0)</f>
        <v>26.8294</v>
      </c>
      <c r="M70" s="66">
        <f t="shared" si="18"/>
        <v>48</v>
      </c>
      <c r="N70" s="65"/>
      <c r="O70" s="66"/>
      <c r="P70" s="65"/>
      <c r="Q70" s="66"/>
      <c r="R70" s="65">
        <f>VLOOKUP($A70,'Return Data'!$B$7:$R$2843,16,0)</f>
        <v>7.5513000000000003</v>
      </c>
      <c r="S70" s="67">
        <f t="shared" si="16"/>
        <v>63</v>
      </c>
    </row>
    <row r="71" spans="1:19" x14ac:dyDescent="0.3">
      <c r="A71" s="63" t="s">
        <v>226</v>
      </c>
      <c r="B71" s="64">
        <f>VLOOKUP($A71,'Return Data'!$B$7:$R$2843,3,0)</f>
        <v>44445</v>
      </c>
      <c r="C71" s="65">
        <f>VLOOKUP($A71,'Return Data'!$B$7:$R$2843,4,0)</f>
        <v>155.0385</v>
      </c>
      <c r="D71" s="65">
        <f>VLOOKUP($A71,'Return Data'!$B$7:$R$2843,10,0)</f>
        <v>14.4757</v>
      </c>
      <c r="E71" s="66">
        <f t="shared" si="10"/>
        <v>17</v>
      </c>
      <c r="F71" s="65">
        <f>VLOOKUP($A71,'Return Data'!$B$7:$R$2843,11,0)</f>
        <v>20.994199999999999</v>
      </c>
      <c r="G71" s="66">
        <f t="shared" si="11"/>
        <v>25</v>
      </c>
      <c r="H71" s="65">
        <f>VLOOKUP($A71,'Return Data'!$B$7:$R$2843,12,0)</f>
        <v>37.5379</v>
      </c>
      <c r="I71" s="66">
        <f t="shared" si="12"/>
        <v>33</v>
      </c>
      <c r="J71" s="65">
        <f>VLOOKUP($A71,'Return Data'!$B$7:$R$2843,13,0)</f>
        <v>63.009700000000002</v>
      </c>
      <c r="K71" s="66">
        <f t="shared" si="13"/>
        <v>28</v>
      </c>
      <c r="L71" s="65">
        <f>VLOOKUP($A71,'Return Data'!$B$7:$R$2843,17,0)</f>
        <v>34.011600000000001</v>
      </c>
      <c r="M71" s="66">
        <f t="shared" si="18"/>
        <v>20</v>
      </c>
      <c r="N71" s="65">
        <f>VLOOKUP($A71,'Return Data'!$B$7:$R$2843,14,0)</f>
        <v>18.677700000000002</v>
      </c>
      <c r="O71" s="66">
        <f>RANK(N71,N$8:N$71,0)</f>
        <v>15</v>
      </c>
      <c r="P71" s="65">
        <f>VLOOKUP($A71,'Return Data'!$B$7:$R$2843,15,0)</f>
        <v>15.977600000000001</v>
      </c>
      <c r="Q71" s="66">
        <f>RANK(P71,P$8:P$71,0)</f>
        <v>13</v>
      </c>
      <c r="R71" s="65">
        <f>VLOOKUP($A71,'Return Data'!$B$7:$R$2843,16,0)</f>
        <v>16.0806</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12.177864062499999</v>
      </c>
      <c r="E73" s="74"/>
      <c r="F73" s="75">
        <f>AVERAGE(F8:F71)</f>
        <v>21.565995312499997</v>
      </c>
      <c r="G73" s="74"/>
      <c r="H73" s="75">
        <f>AVERAGE(H8:H71)</f>
        <v>40.618175000000001</v>
      </c>
      <c r="I73" s="74"/>
      <c r="J73" s="75">
        <f>AVERAGE(J8:J71)</f>
        <v>63.782218749999984</v>
      </c>
      <c r="K73" s="74"/>
      <c r="L73" s="75">
        <f>AVERAGE(L8:L71)</f>
        <v>32.684459016393461</v>
      </c>
      <c r="M73" s="74"/>
      <c r="N73" s="75">
        <f>AVERAGE(N8:N71)</f>
        <v>16.919888235294117</v>
      </c>
      <c r="O73" s="74"/>
      <c r="P73" s="75">
        <f>AVERAGE(P8:P71)</f>
        <v>15.291478378378383</v>
      </c>
      <c r="Q73" s="74"/>
      <c r="R73" s="75">
        <f>AVERAGE(R8:R71)</f>
        <v>16.597451562499998</v>
      </c>
      <c r="S73" s="76"/>
    </row>
    <row r="74" spans="1:19" x14ac:dyDescent="0.3">
      <c r="A74" s="73" t="s">
        <v>28</v>
      </c>
      <c r="B74" s="74"/>
      <c r="C74" s="74"/>
      <c r="D74" s="75">
        <f>MIN(D8:D71)</f>
        <v>4.9116</v>
      </c>
      <c r="E74" s="74"/>
      <c r="F74" s="75">
        <f>MIN(F8:F71)</f>
        <v>6.101</v>
      </c>
      <c r="G74" s="74"/>
      <c r="H74" s="75">
        <f>MIN(H8:H71)</f>
        <v>21.241800000000001</v>
      </c>
      <c r="I74" s="74"/>
      <c r="J74" s="75">
        <f>MIN(J8:J71)</f>
        <v>33.774000000000001</v>
      </c>
      <c r="K74" s="74"/>
      <c r="L74" s="75">
        <f>MIN(L8:L71)</f>
        <v>21.063400000000001</v>
      </c>
      <c r="M74" s="74"/>
      <c r="N74" s="75">
        <f>MIN(N8:N71)</f>
        <v>8.1285000000000007</v>
      </c>
      <c r="O74" s="74"/>
      <c r="P74" s="75">
        <f>MIN(P8:P71)</f>
        <v>9.2202000000000002</v>
      </c>
      <c r="Q74" s="74"/>
      <c r="R74" s="75">
        <f>MIN(R8:R71)</f>
        <v>6.0781000000000001</v>
      </c>
      <c r="S74" s="76"/>
    </row>
    <row r="75" spans="1:19" ht="15" thickBot="1" x14ac:dyDescent="0.35">
      <c r="A75" s="77" t="s">
        <v>29</v>
      </c>
      <c r="B75" s="78"/>
      <c r="C75" s="78"/>
      <c r="D75" s="79">
        <f>MAX(D8:D71)</f>
        <v>20.2592</v>
      </c>
      <c r="E75" s="78"/>
      <c r="F75" s="79">
        <f>MAX(F8:F71)</f>
        <v>45.199300000000001</v>
      </c>
      <c r="G75" s="78"/>
      <c r="H75" s="79">
        <f>MAX(H8:H71)</f>
        <v>76.92</v>
      </c>
      <c r="I75" s="78"/>
      <c r="J75" s="79">
        <f>MAX(J8:J71)</f>
        <v>109.41849999999999</v>
      </c>
      <c r="K75" s="78"/>
      <c r="L75" s="79">
        <f>MAX(L8:L71)</f>
        <v>59.244599999999998</v>
      </c>
      <c r="M75" s="78"/>
      <c r="N75" s="79">
        <f>MAX(N8:N71)</f>
        <v>34.112900000000003</v>
      </c>
      <c r="O75" s="78"/>
      <c r="P75" s="79">
        <f>MAX(P8:P71)</f>
        <v>25.173200000000001</v>
      </c>
      <c r="Q75" s="78"/>
      <c r="R75" s="79">
        <f>MAX(R8:R71)</f>
        <v>32.926200000000001</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44445</v>
      </c>
      <c r="C8" s="65">
        <f>VLOOKUP($A8,'Return Data'!$B$7:$R$2843,4,0)</f>
        <v>51.44</v>
      </c>
      <c r="D8" s="65">
        <f>VLOOKUP($A8,'Return Data'!$B$7:$R$2843,10,0)</f>
        <v>5.6479999999999997</v>
      </c>
      <c r="E8" s="66">
        <f t="shared" ref="E8:E39" si="0">RANK(D8,D$8:D$73,0)</f>
        <v>64</v>
      </c>
      <c r="F8" s="65">
        <f>VLOOKUP($A8,'Return Data'!$B$7:$R$2843,11,0)</f>
        <v>5.7347999999999999</v>
      </c>
      <c r="G8" s="66">
        <f t="shared" ref="G8:G39" si="1">RANK(F8,F$8:F$73,0)</f>
        <v>66</v>
      </c>
      <c r="H8" s="65">
        <f>VLOOKUP($A8,'Return Data'!$B$7:$R$2843,12,0)</f>
        <v>20.637899999999998</v>
      </c>
      <c r="I8" s="66">
        <f t="shared" ref="I8:I39" si="2">RANK(H8,H$8:H$73,0)</f>
        <v>66</v>
      </c>
      <c r="J8" s="65">
        <f>VLOOKUP($A8,'Return Data'!$B$7:$R$2843,13,0)</f>
        <v>32.919899999999998</v>
      </c>
      <c r="K8" s="66">
        <f t="shared" ref="K8:K39" si="3">RANK(J8,J$8:J$73,0)</f>
        <v>66</v>
      </c>
      <c r="L8" s="65">
        <f>VLOOKUP($A8,'Return Data'!$B$7:$R$2843,17,0)</f>
        <v>20.276800000000001</v>
      </c>
      <c r="M8" s="66">
        <f t="shared" ref="M8:M28" si="4">RANK(L8,L$8:L$73,0)</f>
        <v>63</v>
      </c>
      <c r="N8" s="65">
        <f>VLOOKUP($A8,'Return Data'!$B$7:$R$2843,14,0)</f>
        <v>7.3696999999999999</v>
      </c>
      <c r="O8" s="66">
        <f>RANK(N8,N$8:N$73,0)</f>
        <v>52</v>
      </c>
      <c r="P8" s="65">
        <f>VLOOKUP($A8,'Return Data'!$B$7:$R$2843,15,0)</f>
        <v>10.969799999999999</v>
      </c>
      <c r="Q8" s="66">
        <f>RANK(P8,P$8:P$73,0)</f>
        <v>37</v>
      </c>
      <c r="R8" s="65">
        <f>VLOOKUP($A8,'Return Data'!$B$7:$R$2843,16,0)</f>
        <v>11.588699999999999</v>
      </c>
      <c r="S8" s="67">
        <f t="shared" ref="S8:S39" si="5">RANK(R8,R$8:R$73,0)</f>
        <v>53</v>
      </c>
    </row>
    <row r="9" spans="1:20" x14ac:dyDescent="0.3">
      <c r="A9" s="63" t="s">
        <v>267</v>
      </c>
      <c r="B9" s="64">
        <f>VLOOKUP($A9,'Return Data'!$B$7:$R$2843,3,0)</f>
        <v>44445</v>
      </c>
      <c r="C9" s="65">
        <f>VLOOKUP($A9,'Return Data'!$B$7:$R$2843,4,0)</f>
        <v>42.21</v>
      </c>
      <c r="D9" s="65">
        <f>VLOOKUP($A9,'Return Data'!$B$7:$R$2843,10,0)</f>
        <v>5.9753999999999996</v>
      </c>
      <c r="E9" s="66">
        <f t="shared" si="0"/>
        <v>63</v>
      </c>
      <c r="F9" s="65">
        <f>VLOOKUP($A9,'Return Data'!$B$7:$R$2843,11,0)</f>
        <v>6.4028</v>
      </c>
      <c r="G9" s="66">
        <f t="shared" si="1"/>
        <v>65</v>
      </c>
      <c r="H9" s="65">
        <f>VLOOKUP($A9,'Return Data'!$B$7:$R$2843,12,0)</f>
        <v>21.258299999999998</v>
      </c>
      <c r="I9" s="66">
        <f t="shared" si="2"/>
        <v>65</v>
      </c>
      <c r="J9" s="65">
        <f>VLOOKUP($A9,'Return Data'!$B$7:$R$2843,13,0)</f>
        <v>33.575899999999997</v>
      </c>
      <c r="K9" s="66">
        <f t="shared" si="3"/>
        <v>65</v>
      </c>
      <c r="L9" s="65">
        <f>VLOOKUP($A9,'Return Data'!$B$7:$R$2843,17,0)</f>
        <v>21.052299999999999</v>
      </c>
      <c r="M9" s="66">
        <f t="shared" si="4"/>
        <v>61</v>
      </c>
      <c r="N9" s="65">
        <f>VLOOKUP($A9,'Return Data'!$B$7:$R$2843,14,0)</f>
        <v>8.3138000000000005</v>
      </c>
      <c r="O9" s="66">
        <f>RANK(N9,N$8:N$73,0)</f>
        <v>51</v>
      </c>
      <c r="P9" s="65">
        <f>VLOOKUP($A9,'Return Data'!$B$7:$R$2843,15,0)</f>
        <v>11.660600000000001</v>
      </c>
      <c r="Q9" s="66">
        <f>RANK(P9,P$8:P$73,0)</f>
        <v>31</v>
      </c>
      <c r="R9" s="65">
        <f>VLOOKUP($A9,'Return Data'!$B$7:$R$2843,16,0)</f>
        <v>11.3553</v>
      </c>
      <c r="S9" s="67">
        <f t="shared" si="5"/>
        <v>54</v>
      </c>
    </row>
    <row r="10" spans="1:20" x14ac:dyDescent="0.3">
      <c r="A10" s="63" t="s">
        <v>268</v>
      </c>
      <c r="B10" s="64">
        <f>VLOOKUP($A10,'Return Data'!$B$7:$R$2843,3,0)</f>
        <v>44445</v>
      </c>
      <c r="C10" s="65">
        <f>VLOOKUP($A10,'Return Data'!$B$7:$R$2843,4,0)</f>
        <v>74.792599999999993</v>
      </c>
      <c r="D10" s="65">
        <f>VLOOKUP($A10,'Return Data'!$B$7:$R$2843,10,0)</f>
        <v>14.2699</v>
      </c>
      <c r="E10" s="66">
        <f t="shared" si="0"/>
        <v>17</v>
      </c>
      <c r="F10" s="65">
        <f>VLOOKUP($A10,'Return Data'!$B$7:$R$2843,11,0)</f>
        <v>19.224599999999999</v>
      </c>
      <c r="G10" s="66">
        <f t="shared" si="1"/>
        <v>32</v>
      </c>
      <c r="H10" s="65">
        <f>VLOOKUP($A10,'Return Data'!$B$7:$R$2843,12,0)</f>
        <v>33.453800000000001</v>
      </c>
      <c r="I10" s="66">
        <f t="shared" si="2"/>
        <v>48</v>
      </c>
      <c r="J10" s="65">
        <f>VLOOKUP($A10,'Return Data'!$B$7:$R$2843,13,0)</f>
        <v>58.925899999999999</v>
      </c>
      <c r="K10" s="66">
        <f t="shared" si="3"/>
        <v>36</v>
      </c>
      <c r="L10" s="65">
        <f>VLOOKUP($A10,'Return Data'!$B$7:$R$2843,17,0)</f>
        <v>30.6785</v>
      </c>
      <c r="M10" s="66">
        <f t="shared" si="4"/>
        <v>27</v>
      </c>
      <c r="N10" s="65">
        <f>VLOOKUP($A10,'Return Data'!$B$7:$R$2843,14,0)</f>
        <v>17.869599999999998</v>
      </c>
      <c r="O10" s="66">
        <f>RANK(N10,N$8:N$73,0)</f>
        <v>14</v>
      </c>
      <c r="P10" s="65">
        <f>VLOOKUP($A10,'Return Data'!$B$7:$R$2843,15,0)</f>
        <v>17.216799999999999</v>
      </c>
      <c r="Q10" s="66">
        <f>RANK(P10,P$8:P$73,0)</f>
        <v>6</v>
      </c>
      <c r="R10" s="65">
        <f>VLOOKUP($A10,'Return Data'!$B$7:$R$2843,16,0)</f>
        <v>18.772300000000001</v>
      </c>
      <c r="S10" s="67">
        <f t="shared" si="5"/>
        <v>17</v>
      </c>
    </row>
    <row r="11" spans="1:20" x14ac:dyDescent="0.3">
      <c r="A11" s="63" t="s">
        <v>269</v>
      </c>
      <c r="B11" s="64">
        <f>VLOOKUP($A11,'Return Data'!$B$7:$R$2843,3,0)</f>
        <v>44445</v>
      </c>
      <c r="C11" s="65">
        <f>VLOOKUP($A11,'Return Data'!$B$7:$R$2843,4,0)</f>
        <v>70.760000000000005</v>
      </c>
      <c r="D11" s="65">
        <f>VLOOKUP($A11,'Return Data'!$B$7:$R$2843,10,0)</f>
        <v>16.9587</v>
      </c>
      <c r="E11" s="66">
        <f t="shared" si="0"/>
        <v>10</v>
      </c>
      <c r="F11" s="65">
        <f>VLOOKUP($A11,'Return Data'!$B$7:$R$2843,11,0)</f>
        <v>23.0609</v>
      </c>
      <c r="G11" s="66">
        <f t="shared" si="1"/>
        <v>14</v>
      </c>
      <c r="H11" s="65">
        <f>VLOOKUP($A11,'Return Data'!$B$7:$R$2843,12,0)</f>
        <v>39.2639</v>
      </c>
      <c r="I11" s="66">
        <f t="shared" si="2"/>
        <v>28</v>
      </c>
      <c r="J11" s="65">
        <f>VLOOKUP($A11,'Return Data'!$B$7:$R$2843,13,0)</f>
        <v>63.682600000000001</v>
      </c>
      <c r="K11" s="66">
        <f t="shared" si="3"/>
        <v>27</v>
      </c>
      <c r="L11" s="65">
        <f>VLOOKUP($A11,'Return Data'!$B$7:$R$2843,17,0)</f>
        <v>31.386700000000001</v>
      </c>
      <c r="M11" s="66">
        <f t="shared" si="4"/>
        <v>25</v>
      </c>
      <c r="N11" s="65">
        <f>VLOOKUP($A11,'Return Data'!$B$7:$R$2843,14,0)</f>
        <v>14.5166</v>
      </c>
      <c r="O11" s="66">
        <f>RANK(N11,N$8:N$73,0)</f>
        <v>31</v>
      </c>
      <c r="P11" s="65">
        <f>VLOOKUP($A11,'Return Data'!$B$7:$R$2843,15,0)</f>
        <v>12.1561</v>
      </c>
      <c r="Q11" s="66">
        <f>RANK(P11,P$8:P$73,0)</f>
        <v>29</v>
      </c>
      <c r="R11" s="65">
        <f>VLOOKUP($A11,'Return Data'!$B$7:$R$2843,16,0)</f>
        <v>9.6183999999999994</v>
      </c>
      <c r="S11" s="67">
        <f t="shared" si="5"/>
        <v>59</v>
      </c>
    </row>
    <row r="12" spans="1:20" x14ac:dyDescent="0.3">
      <c r="A12" s="63" t="s">
        <v>270</v>
      </c>
      <c r="B12" s="64">
        <f>VLOOKUP($A12,'Return Data'!$B$7:$R$2843,3,0)</f>
        <v>44445</v>
      </c>
      <c r="C12" s="65">
        <f>VLOOKUP($A12,'Return Data'!$B$7:$R$2843,4,0)</f>
        <v>59.634</v>
      </c>
      <c r="D12" s="65">
        <f>VLOOKUP($A12,'Return Data'!$B$7:$R$2843,10,0)</f>
        <v>10.046099999999999</v>
      </c>
      <c r="E12" s="66">
        <f t="shared" si="0"/>
        <v>47</v>
      </c>
      <c r="F12" s="65">
        <f>VLOOKUP($A12,'Return Data'!$B$7:$R$2843,11,0)</f>
        <v>14.143000000000001</v>
      </c>
      <c r="G12" s="66">
        <f t="shared" si="1"/>
        <v>59</v>
      </c>
      <c r="H12" s="65">
        <f>VLOOKUP($A12,'Return Data'!$B$7:$R$2843,12,0)</f>
        <v>28.236899999999999</v>
      </c>
      <c r="I12" s="66">
        <f t="shared" si="2"/>
        <v>58</v>
      </c>
      <c r="J12" s="65">
        <f>VLOOKUP($A12,'Return Data'!$B$7:$R$2843,13,0)</f>
        <v>47.481099999999998</v>
      </c>
      <c r="K12" s="66">
        <f t="shared" si="3"/>
        <v>58</v>
      </c>
      <c r="L12" s="65">
        <f>VLOOKUP($A12,'Return Data'!$B$7:$R$2843,17,0)</f>
        <v>26.59</v>
      </c>
      <c r="M12" s="66">
        <f t="shared" si="4"/>
        <v>44</v>
      </c>
      <c r="N12" s="65">
        <f>VLOOKUP($A12,'Return Data'!$B$7:$R$2843,14,0)</f>
        <v>16.930700000000002</v>
      </c>
      <c r="O12" s="66">
        <f>RANK(N12,N$8:N$73,0)</f>
        <v>17</v>
      </c>
      <c r="P12" s="65">
        <f>VLOOKUP($A12,'Return Data'!$B$7:$R$2843,15,0)</f>
        <v>13.124000000000001</v>
      </c>
      <c r="Q12" s="66">
        <f>RANK(P12,P$8:P$73,0)</f>
        <v>25</v>
      </c>
      <c r="R12" s="65">
        <f>VLOOKUP($A12,'Return Data'!$B$7:$R$2843,16,0)</f>
        <v>12.062200000000001</v>
      </c>
      <c r="S12" s="67">
        <f t="shared" si="5"/>
        <v>50</v>
      </c>
    </row>
    <row r="13" spans="1:20" x14ac:dyDescent="0.3">
      <c r="A13" s="63" t="s">
        <v>271</v>
      </c>
      <c r="B13" s="64">
        <f>VLOOKUP($A13,'Return Data'!$B$7:$R$2843,3,0)</f>
        <v>44445</v>
      </c>
      <c r="C13" s="65">
        <f>VLOOKUP($A13,'Return Data'!$B$7:$R$2843,4,0)</f>
        <v>17.16</v>
      </c>
      <c r="D13" s="65">
        <f>VLOOKUP($A13,'Return Data'!$B$7:$R$2843,10,0)</f>
        <v>17.857099999999999</v>
      </c>
      <c r="E13" s="66">
        <f t="shared" si="0"/>
        <v>7</v>
      </c>
      <c r="F13" s="65">
        <f>VLOOKUP($A13,'Return Data'!$B$7:$R$2843,11,0)</f>
        <v>30.892399999999999</v>
      </c>
      <c r="G13" s="66">
        <f t="shared" si="1"/>
        <v>9</v>
      </c>
      <c r="H13" s="65">
        <f>VLOOKUP($A13,'Return Data'!$B$7:$R$2843,12,0)</f>
        <v>49.217399999999998</v>
      </c>
      <c r="I13" s="66">
        <f t="shared" si="2"/>
        <v>10</v>
      </c>
      <c r="J13" s="65">
        <f>VLOOKUP($A13,'Return Data'!$B$7:$R$2843,13,0)</f>
        <v>71.943899999999999</v>
      </c>
      <c r="K13" s="66">
        <f t="shared" si="3"/>
        <v>12</v>
      </c>
      <c r="L13" s="65">
        <f>VLOOKUP($A13,'Return Data'!$B$7:$R$2843,17,0)</f>
        <v>46.290500000000002</v>
      </c>
      <c r="M13" s="66">
        <f t="shared" si="4"/>
        <v>5</v>
      </c>
      <c r="N13" s="65"/>
      <c r="O13" s="66"/>
      <c r="P13" s="65"/>
      <c r="Q13" s="66"/>
      <c r="R13" s="65">
        <f>VLOOKUP($A13,'Return Data'!$B$7:$R$2843,16,0)</f>
        <v>16.439299999999999</v>
      </c>
      <c r="S13" s="67">
        <f t="shared" si="5"/>
        <v>26</v>
      </c>
    </row>
    <row r="14" spans="1:20" x14ac:dyDescent="0.3">
      <c r="A14" s="63" t="s">
        <v>272</v>
      </c>
      <c r="B14" s="64">
        <f>VLOOKUP($A14,'Return Data'!$B$7:$R$2843,3,0)</f>
        <v>44445</v>
      </c>
      <c r="C14" s="65">
        <f>VLOOKUP($A14,'Return Data'!$B$7:$R$2843,4,0)</f>
        <v>20.77</v>
      </c>
      <c r="D14" s="65">
        <f>VLOOKUP($A14,'Return Data'!$B$7:$R$2843,10,0)</f>
        <v>17.212199999999999</v>
      </c>
      <c r="E14" s="66">
        <f t="shared" si="0"/>
        <v>8</v>
      </c>
      <c r="F14" s="65">
        <f>VLOOKUP($A14,'Return Data'!$B$7:$R$2843,11,0)</f>
        <v>30.382899999999999</v>
      </c>
      <c r="G14" s="66">
        <f t="shared" si="1"/>
        <v>11</v>
      </c>
      <c r="H14" s="65">
        <f>VLOOKUP($A14,'Return Data'!$B$7:$R$2843,12,0)</f>
        <v>48.145499999999998</v>
      </c>
      <c r="I14" s="66">
        <f t="shared" si="2"/>
        <v>11</v>
      </c>
      <c r="J14" s="65">
        <f>VLOOKUP($A14,'Return Data'!$B$7:$R$2843,13,0)</f>
        <v>72.079499999999996</v>
      </c>
      <c r="K14" s="66">
        <f t="shared" si="3"/>
        <v>11</v>
      </c>
      <c r="L14" s="65">
        <f>VLOOKUP($A14,'Return Data'!$B$7:$R$2843,17,0)</f>
        <v>42.698599999999999</v>
      </c>
      <c r="M14" s="66">
        <f t="shared" si="4"/>
        <v>7</v>
      </c>
      <c r="N14" s="65"/>
      <c r="O14" s="66"/>
      <c r="P14" s="65"/>
      <c r="Q14" s="66"/>
      <c r="R14" s="65">
        <f>VLOOKUP($A14,'Return Data'!$B$7:$R$2843,16,0)</f>
        <v>28.834599999999998</v>
      </c>
      <c r="S14" s="67">
        <f t="shared" si="5"/>
        <v>2</v>
      </c>
    </row>
    <row r="15" spans="1:20" x14ac:dyDescent="0.3">
      <c r="A15" s="63" t="s">
        <v>273</v>
      </c>
      <c r="B15" s="64">
        <f>VLOOKUP($A15,'Return Data'!$B$7:$R$2843,3,0)</f>
        <v>44445</v>
      </c>
      <c r="C15" s="65">
        <f>VLOOKUP($A15,'Return Data'!$B$7:$R$2843,4,0)</f>
        <v>101.02</v>
      </c>
      <c r="D15" s="65">
        <f>VLOOKUP($A15,'Return Data'!$B$7:$R$2843,10,0)</f>
        <v>17.151800000000001</v>
      </c>
      <c r="E15" s="66">
        <f t="shared" si="0"/>
        <v>9</v>
      </c>
      <c r="F15" s="65">
        <f>VLOOKUP($A15,'Return Data'!$B$7:$R$2843,11,0)</f>
        <v>27.4057</v>
      </c>
      <c r="G15" s="66">
        <f t="shared" si="1"/>
        <v>13</v>
      </c>
      <c r="H15" s="65">
        <f>VLOOKUP($A15,'Return Data'!$B$7:$R$2843,12,0)</f>
        <v>45.814100000000003</v>
      </c>
      <c r="I15" s="66">
        <f t="shared" si="2"/>
        <v>13</v>
      </c>
      <c r="J15" s="65">
        <f>VLOOKUP($A15,'Return Data'!$B$7:$R$2843,13,0)</f>
        <v>69.981499999999997</v>
      </c>
      <c r="K15" s="66">
        <f t="shared" si="3"/>
        <v>14</v>
      </c>
      <c r="L15" s="65">
        <f>VLOOKUP($A15,'Return Data'!$B$7:$R$2843,17,0)</f>
        <v>43.806199999999997</v>
      </c>
      <c r="M15" s="66">
        <f t="shared" si="4"/>
        <v>6</v>
      </c>
      <c r="N15" s="65">
        <f>VLOOKUP($A15,'Return Data'!$B$7:$R$2843,14,0)</f>
        <v>22.243600000000001</v>
      </c>
      <c r="O15" s="66">
        <f t="shared" ref="O15:O23" si="6">RANK(N15,N$8:N$73,0)</f>
        <v>5</v>
      </c>
      <c r="P15" s="65">
        <f>VLOOKUP($A15,'Return Data'!$B$7:$R$2843,15,0)</f>
        <v>19.5427</v>
      </c>
      <c r="Q15" s="66">
        <f t="shared" ref="Q15:Q23" si="7">RANK(P15,P$8:P$73,0)</f>
        <v>4</v>
      </c>
      <c r="R15" s="65">
        <f>VLOOKUP($A15,'Return Data'!$B$7:$R$2843,16,0)</f>
        <v>20.258400000000002</v>
      </c>
      <c r="S15" s="67">
        <f t="shared" si="5"/>
        <v>12</v>
      </c>
    </row>
    <row r="16" spans="1:20" x14ac:dyDescent="0.3">
      <c r="A16" s="63" t="s">
        <v>274</v>
      </c>
      <c r="B16" s="64">
        <f>VLOOKUP($A16,'Return Data'!$B$7:$R$2843,3,0)</f>
        <v>44445</v>
      </c>
      <c r="C16" s="65">
        <f>VLOOKUP($A16,'Return Data'!$B$7:$R$2843,4,0)</f>
        <v>115.57</v>
      </c>
      <c r="D16" s="65">
        <f>VLOOKUP($A16,'Return Data'!$B$7:$R$2843,10,0)</f>
        <v>13.1486</v>
      </c>
      <c r="E16" s="66">
        <f t="shared" si="0"/>
        <v>25</v>
      </c>
      <c r="F16" s="65">
        <f>VLOOKUP($A16,'Return Data'!$B$7:$R$2843,11,0)</f>
        <v>20.977699999999999</v>
      </c>
      <c r="G16" s="66">
        <f t="shared" si="1"/>
        <v>23</v>
      </c>
      <c r="H16" s="65">
        <f>VLOOKUP($A16,'Return Data'!$B$7:$R$2843,12,0)</f>
        <v>40.220799999999997</v>
      </c>
      <c r="I16" s="66">
        <f t="shared" si="2"/>
        <v>21</v>
      </c>
      <c r="J16" s="65">
        <f>VLOOKUP($A16,'Return Data'!$B$7:$R$2843,13,0)</f>
        <v>64.653099999999995</v>
      </c>
      <c r="K16" s="66">
        <f t="shared" si="3"/>
        <v>20</v>
      </c>
      <c r="L16" s="65">
        <f>VLOOKUP($A16,'Return Data'!$B$7:$R$2843,17,0)</f>
        <v>37.448999999999998</v>
      </c>
      <c r="M16" s="66">
        <f t="shared" si="4"/>
        <v>16</v>
      </c>
      <c r="N16" s="65">
        <f>VLOOKUP($A16,'Return Data'!$B$7:$R$2843,14,0)</f>
        <v>21.218399999999999</v>
      </c>
      <c r="O16" s="66">
        <f t="shared" si="6"/>
        <v>9</v>
      </c>
      <c r="P16" s="65">
        <f>VLOOKUP($A16,'Return Data'!$B$7:$R$2843,15,0)</f>
        <v>18.469799999999999</v>
      </c>
      <c r="Q16" s="66">
        <f t="shared" si="7"/>
        <v>5</v>
      </c>
      <c r="R16" s="65">
        <f>VLOOKUP($A16,'Return Data'!$B$7:$R$2843,16,0)</f>
        <v>21.041599999999999</v>
      </c>
      <c r="S16" s="67">
        <f t="shared" si="5"/>
        <v>11</v>
      </c>
    </row>
    <row r="17" spans="1:19" x14ac:dyDescent="0.3">
      <c r="A17" s="63" t="s">
        <v>275</v>
      </c>
      <c r="B17" s="64">
        <f>VLOOKUP($A17,'Return Data'!$B$7:$R$2843,3,0)</f>
        <v>44445</v>
      </c>
      <c r="C17" s="65">
        <f>VLOOKUP($A17,'Return Data'!$B$7:$R$2843,4,0)</f>
        <v>81.102000000000004</v>
      </c>
      <c r="D17" s="65">
        <f>VLOOKUP($A17,'Return Data'!$B$7:$R$2843,10,0)</f>
        <v>11.9482</v>
      </c>
      <c r="E17" s="66">
        <f t="shared" si="0"/>
        <v>31</v>
      </c>
      <c r="F17" s="65">
        <f>VLOOKUP($A17,'Return Data'!$B$7:$R$2843,11,0)</f>
        <v>22.506900000000002</v>
      </c>
      <c r="G17" s="66">
        <f t="shared" si="1"/>
        <v>17</v>
      </c>
      <c r="H17" s="65">
        <f>VLOOKUP($A17,'Return Data'!$B$7:$R$2843,12,0)</f>
        <v>42.439100000000003</v>
      </c>
      <c r="I17" s="66">
        <f t="shared" si="2"/>
        <v>17</v>
      </c>
      <c r="J17" s="65">
        <f>VLOOKUP($A17,'Return Data'!$B$7:$R$2843,13,0)</f>
        <v>67.224100000000007</v>
      </c>
      <c r="K17" s="66">
        <f t="shared" si="3"/>
        <v>16</v>
      </c>
      <c r="L17" s="65">
        <f>VLOOKUP($A17,'Return Data'!$B$7:$R$2843,17,0)</f>
        <v>31.948699999999999</v>
      </c>
      <c r="M17" s="66">
        <f t="shared" si="4"/>
        <v>23</v>
      </c>
      <c r="N17" s="65">
        <f>VLOOKUP($A17,'Return Data'!$B$7:$R$2843,14,0)</f>
        <v>19.471900000000002</v>
      </c>
      <c r="O17" s="66">
        <f t="shared" si="6"/>
        <v>10</v>
      </c>
      <c r="P17" s="65">
        <f>VLOOKUP($A17,'Return Data'!$B$7:$R$2843,15,0)</f>
        <v>15.8695</v>
      </c>
      <c r="Q17" s="66">
        <f t="shared" si="7"/>
        <v>10</v>
      </c>
      <c r="R17" s="65">
        <f>VLOOKUP($A17,'Return Data'!$B$7:$R$2843,16,0)</f>
        <v>15.365500000000001</v>
      </c>
      <c r="S17" s="67">
        <f t="shared" si="5"/>
        <v>33</v>
      </c>
    </row>
    <row r="18" spans="1:19" x14ac:dyDescent="0.3">
      <c r="A18" s="63" t="s">
        <v>276</v>
      </c>
      <c r="B18" s="64">
        <f>VLOOKUP($A18,'Return Data'!$B$7:$R$2843,3,0)</f>
        <v>44445</v>
      </c>
      <c r="C18" s="65">
        <f>VLOOKUP($A18,'Return Data'!$B$7:$R$2843,4,0)</f>
        <v>69.930000000000007</v>
      </c>
      <c r="D18" s="65">
        <f>VLOOKUP($A18,'Return Data'!$B$7:$R$2843,10,0)</f>
        <v>11.9238</v>
      </c>
      <c r="E18" s="66">
        <f t="shared" si="0"/>
        <v>32</v>
      </c>
      <c r="F18" s="65">
        <f>VLOOKUP($A18,'Return Data'!$B$7:$R$2843,11,0)</f>
        <v>16.55</v>
      </c>
      <c r="G18" s="66">
        <f t="shared" si="1"/>
        <v>51</v>
      </c>
      <c r="H18" s="65">
        <f>VLOOKUP($A18,'Return Data'!$B$7:$R$2843,12,0)</f>
        <v>34.0426</v>
      </c>
      <c r="I18" s="66">
        <f t="shared" si="2"/>
        <v>46</v>
      </c>
      <c r="J18" s="65">
        <f>VLOOKUP($A18,'Return Data'!$B$7:$R$2843,13,0)</f>
        <v>52.952800000000003</v>
      </c>
      <c r="K18" s="66">
        <f t="shared" si="3"/>
        <v>50</v>
      </c>
      <c r="L18" s="65">
        <f>VLOOKUP($A18,'Return Data'!$B$7:$R$2843,17,0)</f>
        <v>26.171500000000002</v>
      </c>
      <c r="M18" s="66">
        <f t="shared" si="4"/>
        <v>47</v>
      </c>
      <c r="N18" s="65">
        <f>VLOOKUP($A18,'Return Data'!$B$7:$R$2843,14,0)</f>
        <v>14.124000000000001</v>
      </c>
      <c r="O18" s="66">
        <f t="shared" si="6"/>
        <v>33</v>
      </c>
      <c r="P18" s="65">
        <f>VLOOKUP($A18,'Return Data'!$B$7:$R$2843,15,0)</f>
        <v>12.5602</v>
      </c>
      <c r="Q18" s="66">
        <f t="shared" si="7"/>
        <v>28</v>
      </c>
      <c r="R18" s="65">
        <f>VLOOKUP($A18,'Return Data'!$B$7:$R$2843,16,0)</f>
        <v>16.558700000000002</v>
      </c>
      <c r="S18" s="67">
        <f t="shared" si="5"/>
        <v>24</v>
      </c>
    </row>
    <row r="19" spans="1:19" x14ac:dyDescent="0.3">
      <c r="A19" s="63" t="s">
        <v>278</v>
      </c>
      <c r="B19" s="64">
        <f>VLOOKUP($A19,'Return Data'!$B$7:$R$2843,3,0)</f>
        <v>44445</v>
      </c>
      <c r="C19" s="65">
        <f>VLOOKUP($A19,'Return Data'!$B$7:$R$2843,4,0)</f>
        <v>829.62990000000002</v>
      </c>
      <c r="D19" s="65">
        <f>VLOOKUP($A19,'Return Data'!$B$7:$R$2843,10,0)</f>
        <v>8.1304999999999996</v>
      </c>
      <c r="E19" s="66">
        <f t="shared" si="0"/>
        <v>56</v>
      </c>
      <c r="F19" s="65">
        <f>VLOOKUP($A19,'Return Data'!$B$7:$R$2843,11,0)</f>
        <v>15.581899999999999</v>
      </c>
      <c r="G19" s="66">
        <f t="shared" si="1"/>
        <v>55</v>
      </c>
      <c r="H19" s="65">
        <f>VLOOKUP($A19,'Return Data'!$B$7:$R$2843,12,0)</f>
        <v>34.744199999999999</v>
      </c>
      <c r="I19" s="66">
        <f t="shared" si="2"/>
        <v>42</v>
      </c>
      <c r="J19" s="65">
        <f>VLOOKUP($A19,'Return Data'!$B$7:$R$2843,13,0)</f>
        <v>61.826300000000003</v>
      </c>
      <c r="K19" s="66">
        <f t="shared" si="3"/>
        <v>28</v>
      </c>
      <c r="L19" s="65">
        <f>VLOOKUP($A19,'Return Data'!$B$7:$R$2843,17,0)</f>
        <v>24.674900000000001</v>
      </c>
      <c r="M19" s="66">
        <f t="shared" si="4"/>
        <v>53</v>
      </c>
      <c r="N19" s="65">
        <f>VLOOKUP($A19,'Return Data'!$B$7:$R$2843,14,0)</f>
        <v>12.855700000000001</v>
      </c>
      <c r="O19" s="66">
        <f t="shared" si="6"/>
        <v>41</v>
      </c>
      <c r="P19" s="65">
        <f>VLOOKUP($A19,'Return Data'!$B$7:$R$2843,15,0)</f>
        <v>11.5144</v>
      </c>
      <c r="Q19" s="66">
        <f t="shared" si="7"/>
        <v>32</v>
      </c>
      <c r="R19" s="65">
        <f>VLOOKUP($A19,'Return Data'!$B$7:$R$2843,16,0)</f>
        <v>21.778400000000001</v>
      </c>
      <c r="S19" s="67">
        <f t="shared" si="5"/>
        <v>9</v>
      </c>
    </row>
    <row r="20" spans="1:19" x14ac:dyDescent="0.3">
      <c r="A20" s="63" t="s">
        <v>279</v>
      </c>
      <c r="B20" s="64">
        <f>VLOOKUP($A20,'Return Data'!$B$7:$R$2843,3,0)</f>
        <v>44445</v>
      </c>
      <c r="C20" s="65">
        <f>VLOOKUP($A20,'Return Data'!$B$7:$R$2843,4,0)</f>
        <v>548.197</v>
      </c>
      <c r="D20" s="65">
        <f>VLOOKUP($A20,'Return Data'!$B$7:$R$2843,10,0)</f>
        <v>9.2515999999999998</v>
      </c>
      <c r="E20" s="66">
        <f t="shared" si="0"/>
        <v>53</v>
      </c>
      <c r="F20" s="65">
        <f>VLOOKUP($A20,'Return Data'!$B$7:$R$2843,11,0)</f>
        <v>17.450299999999999</v>
      </c>
      <c r="G20" s="66">
        <f t="shared" si="1"/>
        <v>47</v>
      </c>
      <c r="H20" s="65">
        <f>VLOOKUP($A20,'Return Data'!$B$7:$R$2843,12,0)</f>
        <v>37.519599999999997</v>
      </c>
      <c r="I20" s="66">
        <f t="shared" si="2"/>
        <v>32</v>
      </c>
      <c r="J20" s="65">
        <f>VLOOKUP($A20,'Return Data'!$B$7:$R$2843,13,0)</f>
        <v>60.561</v>
      </c>
      <c r="K20" s="66">
        <f t="shared" si="3"/>
        <v>32</v>
      </c>
      <c r="L20" s="65">
        <f>VLOOKUP($A20,'Return Data'!$B$7:$R$2843,17,0)</f>
        <v>27.157699999999998</v>
      </c>
      <c r="M20" s="66">
        <f t="shared" si="4"/>
        <v>41</v>
      </c>
      <c r="N20" s="65">
        <f>VLOOKUP($A20,'Return Data'!$B$7:$R$2843,14,0)</f>
        <v>15.3551</v>
      </c>
      <c r="O20" s="66">
        <f t="shared" si="6"/>
        <v>22</v>
      </c>
      <c r="P20" s="65">
        <f>VLOOKUP($A20,'Return Data'!$B$7:$R$2843,15,0)</f>
        <v>15.0482</v>
      </c>
      <c r="Q20" s="66">
        <f t="shared" si="7"/>
        <v>13</v>
      </c>
      <c r="R20" s="65">
        <f>VLOOKUP($A20,'Return Data'!$B$7:$R$2843,16,0)</f>
        <v>21.351600000000001</v>
      </c>
      <c r="S20" s="67">
        <f t="shared" si="5"/>
        <v>10</v>
      </c>
    </row>
    <row r="21" spans="1:19" x14ac:dyDescent="0.3">
      <c r="A21" s="63" t="s">
        <v>280</v>
      </c>
      <c r="B21" s="64">
        <f>VLOOKUP($A21,'Return Data'!$B$7:$R$2843,3,0)</f>
        <v>44445</v>
      </c>
      <c r="C21" s="65">
        <f>VLOOKUP($A21,'Return Data'!$B$7:$R$2843,4,0)</f>
        <v>2336.6698835256602</v>
      </c>
      <c r="D21" s="65">
        <f>VLOOKUP($A21,'Return Data'!$B$7:$R$2843,10,0)</f>
        <v>13.9863</v>
      </c>
      <c r="E21" s="66">
        <f t="shared" si="0"/>
        <v>21</v>
      </c>
      <c r="F21" s="65">
        <f>VLOOKUP($A21,'Return Data'!$B$7:$R$2843,11,0)</f>
        <v>20.706700000000001</v>
      </c>
      <c r="G21" s="66">
        <f t="shared" si="1"/>
        <v>24</v>
      </c>
      <c r="H21" s="65">
        <f>VLOOKUP($A21,'Return Data'!$B$7:$R$2843,12,0)</f>
        <v>37.753399999999999</v>
      </c>
      <c r="I21" s="66">
        <f t="shared" si="2"/>
        <v>30</v>
      </c>
      <c r="J21" s="65">
        <f>VLOOKUP($A21,'Return Data'!$B$7:$R$2843,13,0)</f>
        <v>53.727899999999998</v>
      </c>
      <c r="K21" s="66">
        <f t="shared" si="3"/>
        <v>49</v>
      </c>
      <c r="L21" s="65">
        <f>VLOOKUP($A21,'Return Data'!$B$7:$R$2843,17,0)</f>
        <v>22.078099999999999</v>
      </c>
      <c r="M21" s="66">
        <f t="shared" si="4"/>
        <v>60</v>
      </c>
      <c r="N21" s="65">
        <f>VLOOKUP($A21,'Return Data'!$B$7:$R$2843,14,0)</f>
        <v>10.4488</v>
      </c>
      <c r="O21" s="66">
        <f t="shared" si="6"/>
        <v>49</v>
      </c>
      <c r="P21" s="65">
        <f>VLOOKUP($A21,'Return Data'!$B$7:$R$2843,15,0)</f>
        <v>10.996</v>
      </c>
      <c r="Q21" s="66">
        <f t="shared" si="7"/>
        <v>36</v>
      </c>
      <c r="R21" s="65">
        <f>VLOOKUP($A21,'Return Data'!$B$7:$R$2843,16,0)</f>
        <v>23.897099999999998</v>
      </c>
      <c r="S21" s="67">
        <f t="shared" si="5"/>
        <v>6</v>
      </c>
    </row>
    <row r="22" spans="1:19" x14ac:dyDescent="0.3">
      <c r="A22" s="63" t="s">
        <v>281</v>
      </c>
      <c r="B22" s="64">
        <f>VLOOKUP($A22,'Return Data'!$B$7:$R$2843,3,0)</f>
        <v>44445</v>
      </c>
      <c r="C22" s="65">
        <f>VLOOKUP($A22,'Return Data'!$B$7:$R$2843,4,0)</f>
        <v>55.399900000000002</v>
      </c>
      <c r="D22" s="65">
        <f>VLOOKUP($A22,'Return Data'!$B$7:$R$2843,10,0)</f>
        <v>13.276</v>
      </c>
      <c r="E22" s="66">
        <f t="shared" si="0"/>
        <v>24</v>
      </c>
      <c r="F22" s="65">
        <f>VLOOKUP($A22,'Return Data'!$B$7:$R$2843,11,0)</f>
        <v>19.3002</v>
      </c>
      <c r="G22" s="66">
        <f t="shared" si="1"/>
        <v>30</v>
      </c>
      <c r="H22" s="65">
        <f>VLOOKUP($A22,'Return Data'!$B$7:$R$2843,12,0)</f>
        <v>35.465299999999999</v>
      </c>
      <c r="I22" s="66">
        <f t="shared" si="2"/>
        <v>38</v>
      </c>
      <c r="J22" s="65">
        <f>VLOOKUP($A22,'Return Data'!$B$7:$R$2843,13,0)</f>
        <v>57.882599999999996</v>
      </c>
      <c r="K22" s="66">
        <f t="shared" si="3"/>
        <v>39</v>
      </c>
      <c r="L22" s="65">
        <f>VLOOKUP($A22,'Return Data'!$B$7:$R$2843,17,0)</f>
        <v>26.763100000000001</v>
      </c>
      <c r="M22" s="66">
        <f t="shared" si="4"/>
        <v>43</v>
      </c>
      <c r="N22" s="65">
        <f>VLOOKUP($A22,'Return Data'!$B$7:$R$2843,14,0)</f>
        <v>14.0806</v>
      </c>
      <c r="O22" s="66">
        <f t="shared" si="6"/>
        <v>34</v>
      </c>
      <c r="P22" s="65">
        <f>VLOOKUP($A22,'Return Data'!$B$7:$R$2843,15,0)</f>
        <v>12.884600000000001</v>
      </c>
      <c r="Q22" s="66">
        <f t="shared" si="7"/>
        <v>27</v>
      </c>
      <c r="R22" s="65">
        <f>VLOOKUP($A22,'Return Data'!$B$7:$R$2843,16,0)</f>
        <v>12.3698</v>
      </c>
      <c r="S22" s="67">
        <f t="shared" si="5"/>
        <v>48</v>
      </c>
    </row>
    <row r="23" spans="1:19" x14ac:dyDescent="0.3">
      <c r="A23" s="63" t="s">
        <v>282</v>
      </c>
      <c r="B23" s="64">
        <f>VLOOKUP($A23,'Return Data'!$B$7:$R$2843,3,0)</f>
        <v>44445</v>
      </c>
      <c r="C23" s="65">
        <f>VLOOKUP($A23,'Return Data'!$B$7:$R$2843,4,0)</f>
        <v>583.45000000000005</v>
      </c>
      <c r="D23" s="65">
        <f>VLOOKUP($A23,'Return Data'!$B$7:$R$2843,10,0)</f>
        <v>13.010400000000001</v>
      </c>
      <c r="E23" s="66">
        <f t="shared" si="0"/>
        <v>27</v>
      </c>
      <c r="F23" s="65">
        <f>VLOOKUP($A23,'Return Data'!$B$7:$R$2843,11,0)</f>
        <v>18.717700000000001</v>
      </c>
      <c r="G23" s="66">
        <f t="shared" si="1"/>
        <v>36</v>
      </c>
      <c r="H23" s="65">
        <f>VLOOKUP($A23,'Return Data'!$B$7:$R$2843,12,0)</f>
        <v>37.651600000000002</v>
      </c>
      <c r="I23" s="66">
        <f t="shared" si="2"/>
        <v>31</v>
      </c>
      <c r="J23" s="65">
        <f>VLOOKUP($A23,'Return Data'!$B$7:$R$2843,13,0)</f>
        <v>59.950099999999999</v>
      </c>
      <c r="K23" s="66">
        <f t="shared" si="3"/>
        <v>35</v>
      </c>
      <c r="L23" s="65">
        <f>VLOOKUP($A23,'Return Data'!$B$7:$R$2843,17,0)</f>
        <v>28.0627</v>
      </c>
      <c r="M23" s="66">
        <f t="shared" si="4"/>
        <v>40</v>
      </c>
      <c r="N23" s="65">
        <f>VLOOKUP($A23,'Return Data'!$B$7:$R$2843,14,0)</f>
        <v>14.9313</v>
      </c>
      <c r="O23" s="66">
        <f t="shared" si="6"/>
        <v>27</v>
      </c>
      <c r="P23" s="65">
        <f>VLOOKUP($A23,'Return Data'!$B$7:$R$2843,15,0)</f>
        <v>13.6746</v>
      </c>
      <c r="Q23" s="66">
        <f t="shared" si="7"/>
        <v>21</v>
      </c>
      <c r="R23" s="65">
        <f>VLOOKUP($A23,'Return Data'!$B$7:$R$2843,16,0)</f>
        <v>20.235800000000001</v>
      </c>
      <c r="S23" s="67">
        <f t="shared" si="5"/>
        <v>13</v>
      </c>
    </row>
    <row r="24" spans="1:19" x14ac:dyDescent="0.3">
      <c r="A24" s="63" t="s">
        <v>283</v>
      </c>
      <c r="B24" s="64">
        <f>VLOOKUP($A24,'Return Data'!$B$7:$R$2843,3,0)</f>
        <v>44445</v>
      </c>
      <c r="C24" s="65">
        <f>VLOOKUP($A24,'Return Data'!$B$7:$R$2843,4,0)</f>
        <v>15.21</v>
      </c>
      <c r="D24" s="65">
        <f>VLOOKUP($A24,'Return Data'!$B$7:$R$2843,10,0)</f>
        <v>6.3635999999999999</v>
      </c>
      <c r="E24" s="66">
        <f t="shared" si="0"/>
        <v>60</v>
      </c>
      <c r="F24" s="65">
        <f>VLOOKUP($A24,'Return Data'!$B$7:$R$2843,11,0)</f>
        <v>11.265499999999999</v>
      </c>
      <c r="G24" s="66">
        <f t="shared" si="1"/>
        <v>62</v>
      </c>
      <c r="H24" s="65">
        <f>VLOOKUP($A24,'Return Data'!$B$7:$R$2843,12,0)</f>
        <v>26.855699999999999</v>
      </c>
      <c r="I24" s="66">
        <f t="shared" si="2"/>
        <v>60</v>
      </c>
      <c r="J24" s="65">
        <f>VLOOKUP($A24,'Return Data'!$B$7:$R$2843,13,0)</f>
        <v>47.9572</v>
      </c>
      <c r="K24" s="66">
        <f t="shared" si="3"/>
        <v>57</v>
      </c>
      <c r="L24" s="65">
        <f>VLOOKUP($A24,'Return Data'!$B$7:$R$2843,17,0)</f>
        <v>23.170500000000001</v>
      </c>
      <c r="M24" s="66">
        <f t="shared" si="4"/>
        <v>56</v>
      </c>
      <c r="N24" s="65"/>
      <c r="O24" s="66"/>
      <c r="P24" s="65"/>
      <c r="Q24" s="66"/>
      <c r="R24" s="65">
        <f>VLOOKUP($A24,'Return Data'!$B$7:$R$2843,16,0)</f>
        <v>12.884499999999999</v>
      </c>
      <c r="S24" s="67">
        <f t="shared" si="5"/>
        <v>46</v>
      </c>
    </row>
    <row r="25" spans="1:19" x14ac:dyDescent="0.3">
      <c r="A25" s="63" t="s">
        <v>284</v>
      </c>
      <c r="B25" s="64">
        <f>VLOOKUP($A25,'Return Data'!$B$7:$R$2843,3,0)</f>
        <v>44445</v>
      </c>
      <c r="C25" s="65">
        <f>VLOOKUP($A25,'Return Data'!$B$7:$R$2843,4,0)</f>
        <v>37.85</v>
      </c>
      <c r="D25" s="65">
        <f>VLOOKUP($A25,'Return Data'!$B$7:$R$2843,10,0)</f>
        <v>11.783799999999999</v>
      </c>
      <c r="E25" s="66">
        <f t="shared" si="0"/>
        <v>33</v>
      </c>
      <c r="F25" s="65">
        <f>VLOOKUP($A25,'Return Data'!$B$7:$R$2843,11,0)</f>
        <v>16.6769</v>
      </c>
      <c r="G25" s="66">
        <f t="shared" si="1"/>
        <v>50</v>
      </c>
      <c r="H25" s="65">
        <f>VLOOKUP($A25,'Return Data'!$B$7:$R$2843,12,0)</f>
        <v>29.7121</v>
      </c>
      <c r="I25" s="66">
        <f t="shared" si="2"/>
        <v>56</v>
      </c>
      <c r="J25" s="65">
        <f>VLOOKUP($A25,'Return Data'!$B$7:$R$2843,13,0)</f>
        <v>49.9604</v>
      </c>
      <c r="K25" s="66">
        <f t="shared" si="3"/>
        <v>55</v>
      </c>
      <c r="L25" s="65">
        <f>VLOOKUP($A25,'Return Data'!$B$7:$R$2843,17,0)</f>
        <v>22.8871</v>
      </c>
      <c r="M25" s="66">
        <f t="shared" si="4"/>
        <v>57</v>
      </c>
      <c r="N25" s="65">
        <f>VLOOKUP($A25,'Return Data'!$B$7:$R$2843,14,0)</f>
        <v>10.9435</v>
      </c>
      <c r="O25" s="66">
        <f>RANK(N25,N$8:N$73,0)</f>
        <v>48</v>
      </c>
      <c r="P25" s="65">
        <f>VLOOKUP($A25,'Return Data'!$B$7:$R$2843,15,0)</f>
        <v>11.2644</v>
      </c>
      <c r="Q25" s="66">
        <f>RANK(P25,P$8:P$73,0)</f>
        <v>35</v>
      </c>
      <c r="R25" s="65">
        <f>VLOOKUP($A25,'Return Data'!$B$7:$R$2843,16,0)</f>
        <v>18.1157</v>
      </c>
      <c r="S25" s="67">
        <f t="shared" si="5"/>
        <v>20</v>
      </c>
    </row>
    <row r="26" spans="1:19" x14ac:dyDescent="0.3">
      <c r="A26" s="63" t="s">
        <v>285</v>
      </c>
      <c r="B26" s="64">
        <f>VLOOKUP($A26,'Return Data'!$B$7:$R$2843,3,0)</f>
        <v>44445</v>
      </c>
      <c r="C26" s="65">
        <f>VLOOKUP($A26,'Return Data'!$B$7:$R$2843,4,0)</f>
        <v>91.76</v>
      </c>
      <c r="D26" s="65">
        <f>VLOOKUP($A26,'Return Data'!$B$7:$R$2843,10,0)</f>
        <v>9.1471</v>
      </c>
      <c r="E26" s="66">
        <f t="shared" si="0"/>
        <v>54</v>
      </c>
      <c r="F26" s="65">
        <f>VLOOKUP($A26,'Return Data'!$B$7:$R$2843,11,0)</f>
        <v>20.419899999999998</v>
      </c>
      <c r="G26" s="66">
        <f t="shared" si="1"/>
        <v>26</v>
      </c>
      <c r="H26" s="65">
        <f>VLOOKUP($A26,'Return Data'!$B$7:$R$2843,12,0)</f>
        <v>45.650799999999997</v>
      </c>
      <c r="I26" s="66">
        <f t="shared" si="2"/>
        <v>14</v>
      </c>
      <c r="J26" s="65">
        <f>VLOOKUP($A26,'Return Data'!$B$7:$R$2843,13,0)</f>
        <v>71.385900000000007</v>
      </c>
      <c r="K26" s="66">
        <f t="shared" si="3"/>
        <v>13</v>
      </c>
      <c r="L26" s="65">
        <f>VLOOKUP($A26,'Return Data'!$B$7:$R$2843,17,0)</f>
        <v>34.529499999999999</v>
      </c>
      <c r="M26" s="66">
        <f t="shared" si="4"/>
        <v>20</v>
      </c>
      <c r="N26" s="65">
        <f>VLOOKUP($A26,'Return Data'!$B$7:$R$2843,14,0)</f>
        <v>16.279299999999999</v>
      </c>
      <c r="O26" s="66">
        <f>RANK(N26,N$8:N$73,0)</f>
        <v>18</v>
      </c>
      <c r="P26" s="65">
        <f>VLOOKUP($A26,'Return Data'!$B$7:$R$2843,15,0)</f>
        <v>16.3918</v>
      </c>
      <c r="Q26" s="66">
        <f>RANK(P26,P$8:P$73,0)</f>
        <v>7</v>
      </c>
      <c r="R26" s="65">
        <f>VLOOKUP($A26,'Return Data'!$B$7:$R$2843,16,0)</f>
        <v>19.0625</v>
      </c>
      <c r="S26" s="67">
        <f t="shared" si="5"/>
        <v>15</v>
      </c>
    </row>
    <row r="27" spans="1:19" x14ac:dyDescent="0.3">
      <c r="A27" s="63" t="s">
        <v>286</v>
      </c>
      <c r="B27" s="64">
        <f>VLOOKUP($A27,'Return Data'!$B$7:$R$2843,3,0)</f>
        <v>44445</v>
      </c>
      <c r="C27" s="65">
        <f>VLOOKUP($A27,'Return Data'!$B$7:$R$2843,4,0)</f>
        <v>13.32</v>
      </c>
      <c r="D27" s="65">
        <f>VLOOKUP($A27,'Return Data'!$B$7:$R$2843,10,0)</f>
        <v>9.9916999999999998</v>
      </c>
      <c r="E27" s="66">
        <f t="shared" si="0"/>
        <v>49</v>
      </c>
      <c r="F27" s="65">
        <f>VLOOKUP($A27,'Return Data'!$B$7:$R$2843,11,0)</f>
        <v>14.0411</v>
      </c>
      <c r="G27" s="66">
        <f t="shared" si="1"/>
        <v>60</v>
      </c>
      <c r="H27" s="65">
        <f>VLOOKUP($A27,'Return Data'!$B$7:$R$2843,12,0)</f>
        <v>25.070399999999999</v>
      </c>
      <c r="I27" s="66">
        <f t="shared" si="2"/>
        <v>62</v>
      </c>
      <c r="J27" s="65">
        <f>VLOOKUP($A27,'Return Data'!$B$7:$R$2843,13,0)</f>
        <v>42.612400000000001</v>
      </c>
      <c r="K27" s="66">
        <f t="shared" si="3"/>
        <v>63</v>
      </c>
      <c r="L27" s="65">
        <f>VLOOKUP($A27,'Return Data'!$B$7:$R$2843,17,0)</f>
        <v>20.623000000000001</v>
      </c>
      <c r="M27" s="66">
        <f t="shared" si="4"/>
        <v>62</v>
      </c>
      <c r="N27" s="65"/>
      <c r="O27" s="66"/>
      <c r="P27" s="65"/>
      <c r="Q27" s="66"/>
      <c r="R27" s="65">
        <f>VLOOKUP($A27,'Return Data'!$B$7:$R$2843,16,0)</f>
        <v>8.0717999999999996</v>
      </c>
      <c r="S27" s="67">
        <f t="shared" si="5"/>
        <v>63</v>
      </c>
    </row>
    <row r="28" spans="1:19" x14ac:dyDescent="0.3">
      <c r="A28" s="63" t="s">
        <v>287</v>
      </c>
      <c r="B28" s="64">
        <f>VLOOKUP($A28,'Return Data'!$B$7:$R$2843,3,0)</f>
        <v>44445</v>
      </c>
      <c r="C28" s="65">
        <f>VLOOKUP($A28,'Return Data'!$B$7:$R$2843,4,0)</f>
        <v>81.47</v>
      </c>
      <c r="D28" s="65">
        <f>VLOOKUP($A28,'Return Data'!$B$7:$R$2843,10,0)</f>
        <v>10.572699999999999</v>
      </c>
      <c r="E28" s="66">
        <f t="shared" si="0"/>
        <v>43</v>
      </c>
      <c r="F28" s="65">
        <f>VLOOKUP($A28,'Return Data'!$B$7:$R$2843,11,0)</f>
        <v>18.743600000000001</v>
      </c>
      <c r="G28" s="66">
        <f t="shared" si="1"/>
        <v>35</v>
      </c>
      <c r="H28" s="65">
        <f>VLOOKUP($A28,'Return Data'!$B$7:$R$2843,12,0)</f>
        <v>34.661200000000001</v>
      </c>
      <c r="I28" s="66">
        <f t="shared" si="2"/>
        <v>43</v>
      </c>
      <c r="J28" s="65">
        <f>VLOOKUP($A28,'Return Data'!$B$7:$R$2843,13,0)</f>
        <v>54.856499999999997</v>
      </c>
      <c r="K28" s="66">
        <f t="shared" si="3"/>
        <v>46</v>
      </c>
      <c r="L28" s="65">
        <f>VLOOKUP($A28,'Return Data'!$B$7:$R$2843,17,0)</f>
        <v>30.246600000000001</v>
      </c>
      <c r="M28" s="66">
        <f t="shared" si="4"/>
        <v>30</v>
      </c>
      <c r="N28" s="65">
        <f>VLOOKUP($A28,'Return Data'!$B$7:$R$2843,14,0)</f>
        <v>15.532299999999999</v>
      </c>
      <c r="O28" s="66">
        <f>RANK(N28,N$8:N$73,0)</f>
        <v>21</v>
      </c>
      <c r="P28" s="65">
        <f>VLOOKUP($A28,'Return Data'!$B$7:$R$2843,15,0)</f>
        <v>15.331799999999999</v>
      </c>
      <c r="Q28" s="66">
        <f>RANK(P28,P$8:P$73,0)</f>
        <v>12</v>
      </c>
      <c r="R28" s="65">
        <f>VLOOKUP($A28,'Return Data'!$B$7:$R$2843,16,0)</f>
        <v>15.339600000000001</v>
      </c>
      <c r="S28" s="67">
        <f t="shared" si="5"/>
        <v>34</v>
      </c>
    </row>
    <row r="29" spans="1:19" x14ac:dyDescent="0.3">
      <c r="A29" s="63" t="s">
        <v>288</v>
      </c>
      <c r="B29" s="64">
        <f>VLOOKUP($A29,'Return Data'!$B$7:$R$2843,3,0)</f>
        <v>44445</v>
      </c>
      <c r="C29" s="65">
        <f>VLOOKUP($A29,'Return Data'!$B$7:$R$2843,4,0)</f>
        <v>14.7578</v>
      </c>
      <c r="D29" s="65">
        <f>VLOOKUP($A29,'Return Data'!$B$7:$R$2843,10,0)</f>
        <v>4.3182999999999998</v>
      </c>
      <c r="E29" s="66">
        <f t="shared" si="0"/>
        <v>66</v>
      </c>
      <c r="F29" s="65">
        <f>VLOOKUP($A29,'Return Data'!$B$7:$R$2843,11,0)</f>
        <v>12.583600000000001</v>
      </c>
      <c r="G29" s="66">
        <f t="shared" si="1"/>
        <v>61</v>
      </c>
      <c r="H29" s="65">
        <f>VLOOKUP($A29,'Return Data'!$B$7:$R$2843,12,0)</f>
        <v>29.727499999999999</v>
      </c>
      <c r="I29" s="66">
        <f t="shared" si="2"/>
        <v>55</v>
      </c>
      <c r="J29" s="65">
        <f>VLOOKUP($A29,'Return Data'!$B$7:$R$2843,13,0)</f>
        <v>48.525599999999997</v>
      </c>
      <c r="K29" s="66">
        <f t="shared" si="3"/>
        <v>56</v>
      </c>
      <c r="L29" s="65"/>
      <c r="M29" s="66"/>
      <c r="N29" s="65"/>
      <c r="O29" s="66"/>
      <c r="P29" s="65"/>
      <c r="Q29" s="66"/>
      <c r="R29" s="65">
        <f>VLOOKUP($A29,'Return Data'!$B$7:$R$2843,16,0)</f>
        <v>22.896599999999999</v>
      </c>
      <c r="S29" s="67">
        <f t="shared" si="5"/>
        <v>7</v>
      </c>
    </row>
    <row r="30" spans="1:19" x14ac:dyDescent="0.3">
      <c r="A30" s="63" t="s">
        <v>289</v>
      </c>
      <c r="B30" s="64">
        <f>VLOOKUP($A30,'Return Data'!$B$7:$R$2843,3,0)</f>
        <v>44445</v>
      </c>
      <c r="C30" s="65">
        <f>VLOOKUP($A30,'Return Data'!$B$7:$R$2843,4,0)</f>
        <v>28.023499999999999</v>
      </c>
      <c r="D30" s="65">
        <f>VLOOKUP($A30,'Return Data'!$B$7:$R$2843,10,0)</f>
        <v>12.493600000000001</v>
      </c>
      <c r="E30" s="66">
        <f t="shared" si="0"/>
        <v>29</v>
      </c>
      <c r="F30" s="65">
        <f>VLOOKUP($A30,'Return Data'!$B$7:$R$2843,11,0)</f>
        <v>18.078199999999999</v>
      </c>
      <c r="G30" s="66">
        <f t="shared" si="1"/>
        <v>43</v>
      </c>
      <c r="H30" s="65">
        <f>VLOOKUP($A30,'Return Data'!$B$7:$R$2843,12,0)</f>
        <v>34.565300000000001</v>
      </c>
      <c r="I30" s="66">
        <f t="shared" si="2"/>
        <v>44</v>
      </c>
      <c r="J30" s="65">
        <f>VLOOKUP($A30,'Return Data'!$B$7:$R$2843,13,0)</f>
        <v>61.460099999999997</v>
      </c>
      <c r="K30" s="66">
        <f t="shared" si="3"/>
        <v>30</v>
      </c>
      <c r="L30" s="65">
        <f>VLOOKUP($A30,'Return Data'!$B$7:$R$2843,17,0)</f>
        <v>30.331600000000002</v>
      </c>
      <c r="M30" s="66">
        <f t="shared" ref="M30:M38" si="8">RANK(L30,L$8:L$73,0)</f>
        <v>28</v>
      </c>
      <c r="N30" s="65">
        <f>VLOOKUP($A30,'Return Data'!$B$7:$R$2843,14,0)</f>
        <v>18.095400000000001</v>
      </c>
      <c r="O30" s="66">
        <f t="shared" ref="O30:O38" si="9">RANK(N30,N$8:N$73,0)</f>
        <v>13</v>
      </c>
      <c r="P30" s="65">
        <f>VLOOKUP($A30,'Return Data'!$B$7:$R$2843,15,0)</f>
        <v>16.263300000000001</v>
      </c>
      <c r="Q30" s="66">
        <f>RANK(P30,P$8:P$73,0)</f>
        <v>8</v>
      </c>
      <c r="R30" s="65">
        <f>VLOOKUP($A30,'Return Data'!$B$7:$R$2843,16,0)</f>
        <v>7.9663000000000004</v>
      </c>
      <c r="S30" s="67">
        <f t="shared" si="5"/>
        <v>64</v>
      </c>
    </row>
    <row r="31" spans="1:19" x14ac:dyDescent="0.3">
      <c r="A31" s="63" t="s">
        <v>290</v>
      </c>
      <c r="B31" s="64">
        <f>VLOOKUP($A31,'Return Data'!$B$7:$R$2843,3,0)</f>
        <v>44445</v>
      </c>
      <c r="C31" s="65">
        <f>VLOOKUP($A31,'Return Data'!$B$7:$R$2843,4,0)</f>
        <v>70.483999999999995</v>
      </c>
      <c r="D31" s="65">
        <f>VLOOKUP($A31,'Return Data'!$B$7:$R$2843,10,0)</f>
        <v>11.1717</v>
      </c>
      <c r="E31" s="66">
        <f t="shared" si="0"/>
        <v>39</v>
      </c>
      <c r="F31" s="65">
        <f>VLOOKUP($A31,'Return Data'!$B$7:$R$2843,11,0)</f>
        <v>18.2102</v>
      </c>
      <c r="G31" s="66">
        <f t="shared" si="1"/>
        <v>42</v>
      </c>
      <c r="H31" s="65">
        <f>VLOOKUP($A31,'Return Data'!$B$7:$R$2843,12,0)</f>
        <v>35.720999999999997</v>
      </c>
      <c r="I31" s="66">
        <f t="shared" si="2"/>
        <v>37</v>
      </c>
      <c r="J31" s="65">
        <f>VLOOKUP($A31,'Return Data'!$B$7:$R$2843,13,0)</f>
        <v>60.4133</v>
      </c>
      <c r="K31" s="66">
        <f t="shared" si="3"/>
        <v>33</v>
      </c>
      <c r="L31" s="65">
        <f>VLOOKUP($A31,'Return Data'!$B$7:$R$2843,17,0)</f>
        <v>30.007100000000001</v>
      </c>
      <c r="M31" s="66">
        <f t="shared" si="8"/>
        <v>32</v>
      </c>
      <c r="N31" s="65">
        <f>VLOOKUP($A31,'Return Data'!$B$7:$R$2843,14,0)</f>
        <v>17.8066</v>
      </c>
      <c r="O31" s="66">
        <f t="shared" si="9"/>
        <v>15</v>
      </c>
      <c r="P31" s="65">
        <f>VLOOKUP($A31,'Return Data'!$B$7:$R$2843,15,0)</f>
        <v>15.0273</v>
      </c>
      <c r="Q31" s="66">
        <f>RANK(P31,P$8:P$73,0)</f>
        <v>14</v>
      </c>
      <c r="R31" s="65">
        <f>VLOOKUP($A31,'Return Data'!$B$7:$R$2843,16,0)</f>
        <v>13.158200000000001</v>
      </c>
      <c r="S31" s="67">
        <f t="shared" si="5"/>
        <v>44</v>
      </c>
    </row>
    <row r="32" spans="1:19" x14ac:dyDescent="0.3">
      <c r="A32" s="63" t="s">
        <v>291</v>
      </c>
      <c r="B32" s="64">
        <f>VLOOKUP($A32,'Return Data'!$B$7:$R$2843,3,0)</f>
        <v>44445</v>
      </c>
      <c r="C32" s="65">
        <f>VLOOKUP($A32,'Return Data'!$B$7:$R$2843,4,0)</f>
        <v>79.989000000000004</v>
      </c>
      <c r="D32" s="65">
        <f>VLOOKUP($A32,'Return Data'!$B$7:$R$2843,10,0)</f>
        <v>11.4193</v>
      </c>
      <c r="E32" s="66">
        <f t="shared" si="0"/>
        <v>38</v>
      </c>
      <c r="F32" s="65">
        <f>VLOOKUP($A32,'Return Data'!$B$7:$R$2843,11,0)</f>
        <v>18.354900000000001</v>
      </c>
      <c r="G32" s="66">
        <f t="shared" si="1"/>
        <v>41</v>
      </c>
      <c r="H32" s="65">
        <f>VLOOKUP($A32,'Return Data'!$B$7:$R$2843,12,0)</f>
        <v>32.711199999999998</v>
      </c>
      <c r="I32" s="66">
        <f t="shared" si="2"/>
        <v>51</v>
      </c>
      <c r="J32" s="65">
        <f>VLOOKUP($A32,'Return Data'!$B$7:$R$2843,13,0)</f>
        <v>52.913400000000003</v>
      </c>
      <c r="K32" s="66">
        <f t="shared" si="3"/>
        <v>51</v>
      </c>
      <c r="L32" s="65">
        <f>VLOOKUP($A32,'Return Data'!$B$7:$R$2843,17,0)</f>
        <v>26.284199999999998</v>
      </c>
      <c r="M32" s="66">
        <f t="shared" si="8"/>
        <v>46</v>
      </c>
      <c r="N32" s="65">
        <f>VLOOKUP($A32,'Return Data'!$B$7:$R$2843,14,0)</f>
        <v>12.0032</v>
      </c>
      <c r="O32" s="66">
        <f t="shared" si="9"/>
        <v>45</v>
      </c>
      <c r="P32" s="65">
        <f>VLOOKUP($A32,'Return Data'!$B$7:$R$2843,15,0)</f>
        <v>13.403600000000001</v>
      </c>
      <c r="Q32" s="66">
        <f>RANK(P32,P$8:P$73,0)</f>
        <v>23</v>
      </c>
      <c r="R32" s="65">
        <f>VLOOKUP($A32,'Return Data'!$B$7:$R$2843,16,0)</f>
        <v>14.3225</v>
      </c>
      <c r="S32" s="67">
        <f t="shared" si="5"/>
        <v>39</v>
      </c>
    </row>
    <row r="33" spans="1:19" x14ac:dyDescent="0.3">
      <c r="A33" s="63" t="s">
        <v>292</v>
      </c>
      <c r="B33" s="64">
        <f>VLOOKUP($A33,'Return Data'!$B$7:$R$2843,3,0)</f>
        <v>44445</v>
      </c>
      <c r="C33" s="65">
        <f>VLOOKUP($A33,'Return Data'!$B$7:$R$2843,4,0)</f>
        <v>99.258200000000002</v>
      </c>
      <c r="D33" s="65">
        <f>VLOOKUP($A33,'Return Data'!$B$7:$R$2843,10,0)</f>
        <v>13.8581</v>
      </c>
      <c r="E33" s="66">
        <f t="shared" si="0"/>
        <v>22</v>
      </c>
      <c r="F33" s="65">
        <f>VLOOKUP($A33,'Return Data'!$B$7:$R$2843,11,0)</f>
        <v>19.291399999999999</v>
      </c>
      <c r="G33" s="66">
        <f t="shared" si="1"/>
        <v>31</v>
      </c>
      <c r="H33" s="65">
        <f>VLOOKUP($A33,'Return Data'!$B$7:$R$2843,12,0)</f>
        <v>31.295300000000001</v>
      </c>
      <c r="I33" s="66">
        <f t="shared" si="2"/>
        <v>54</v>
      </c>
      <c r="J33" s="65">
        <f>VLOOKUP($A33,'Return Data'!$B$7:$R$2843,13,0)</f>
        <v>52.0045</v>
      </c>
      <c r="K33" s="66">
        <f t="shared" si="3"/>
        <v>52</v>
      </c>
      <c r="L33" s="65">
        <f>VLOOKUP($A33,'Return Data'!$B$7:$R$2843,17,0)</f>
        <v>23.455400000000001</v>
      </c>
      <c r="M33" s="66">
        <f t="shared" si="8"/>
        <v>55</v>
      </c>
      <c r="N33" s="65">
        <f>VLOOKUP($A33,'Return Data'!$B$7:$R$2843,14,0)</f>
        <v>14.0383</v>
      </c>
      <c r="O33" s="66">
        <f t="shared" si="9"/>
        <v>35</v>
      </c>
      <c r="P33" s="65">
        <f>VLOOKUP($A33,'Return Data'!$B$7:$R$2843,15,0)</f>
        <v>13.475</v>
      </c>
      <c r="Q33" s="66">
        <f>RANK(P33,P$8:P$73,0)</f>
        <v>22</v>
      </c>
      <c r="R33" s="65">
        <f>VLOOKUP($A33,'Return Data'!$B$7:$R$2843,16,0)</f>
        <v>10.1288</v>
      </c>
      <c r="S33" s="67">
        <f t="shared" si="5"/>
        <v>56</v>
      </c>
    </row>
    <row r="34" spans="1:19" x14ac:dyDescent="0.3">
      <c r="A34" s="63" t="s">
        <v>435</v>
      </c>
      <c r="B34" s="64">
        <f>VLOOKUP($A34,'Return Data'!$B$7:$R$2843,3,0)</f>
        <v>44445</v>
      </c>
      <c r="C34" s="65">
        <f>VLOOKUP($A34,'Return Data'!$B$7:$R$2843,4,0)</f>
        <v>18.524699999999999</v>
      </c>
      <c r="D34" s="65">
        <f>VLOOKUP($A34,'Return Data'!$B$7:$R$2843,10,0)</f>
        <v>14.7516</v>
      </c>
      <c r="E34" s="66">
        <f t="shared" si="0"/>
        <v>15</v>
      </c>
      <c r="F34" s="65">
        <f>VLOOKUP($A34,'Return Data'!$B$7:$R$2843,11,0)</f>
        <v>22.642800000000001</v>
      </c>
      <c r="G34" s="66">
        <f t="shared" si="1"/>
        <v>16</v>
      </c>
      <c r="H34" s="65">
        <f>VLOOKUP($A34,'Return Data'!$B$7:$R$2843,12,0)</f>
        <v>44.832799999999999</v>
      </c>
      <c r="I34" s="66">
        <f t="shared" si="2"/>
        <v>15</v>
      </c>
      <c r="J34" s="65">
        <f>VLOOKUP($A34,'Return Data'!$B$7:$R$2843,13,0)</f>
        <v>65.659400000000005</v>
      </c>
      <c r="K34" s="66">
        <f t="shared" si="3"/>
        <v>17</v>
      </c>
      <c r="L34" s="65">
        <f>VLOOKUP($A34,'Return Data'!$B$7:$R$2843,17,0)</f>
        <v>31.608599999999999</v>
      </c>
      <c r="M34" s="66">
        <f t="shared" si="8"/>
        <v>24</v>
      </c>
      <c r="N34" s="65">
        <f>VLOOKUP($A34,'Return Data'!$B$7:$R$2843,14,0)</f>
        <v>15.560700000000001</v>
      </c>
      <c r="O34" s="66">
        <f t="shared" si="9"/>
        <v>20</v>
      </c>
      <c r="P34" s="65"/>
      <c r="Q34" s="66"/>
      <c r="R34" s="65">
        <f>VLOOKUP($A34,'Return Data'!$B$7:$R$2843,16,0)</f>
        <v>13.4438</v>
      </c>
      <c r="S34" s="67">
        <f t="shared" si="5"/>
        <v>43</v>
      </c>
    </row>
    <row r="35" spans="1:19" x14ac:dyDescent="0.3">
      <c r="A35" s="63" t="s">
        <v>294</v>
      </c>
      <c r="B35" s="64">
        <f>VLOOKUP($A35,'Return Data'!$B$7:$R$2843,3,0)</f>
        <v>44445</v>
      </c>
      <c r="C35" s="65">
        <f>VLOOKUP($A35,'Return Data'!$B$7:$R$2843,4,0)</f>
        <v>30.934999999999999</v>
      </c>
      <c r="D35" s="65">
        <f>VLOOKUP($A35,'Return Data'!$B$7:$R$2843,10,0)</f>
        <v>11.9535</v>
      </c>
      <c r="E35" s="66">
        <f t="shared" si="0"/>
        <v>30</v>
      </c>
      <c r="F35" s="65">
        <f>VLOOKUP($A35,'Return Data'!$B$7:$R$2843,11,0)</f>
        <v>19.852</v>
      </c>
      <c r="G35" s="66">
        <f t="shared" si="1"/>
        <v>29</v>
      </c>
      <c r="H35" s="65">
        <f>VLOOKUP($A35,'Return Data'!$B$7:$R$2843,12,0)</f>
        <v>39.6173</v>
      </c>
      <c r="I35" s="66">
        <f t="shared" si="2"/>
        <v>27</v>
      </c>
      <c r="J35" s="65">
        <f>VLOOKUP($A35,'Return Data'!$B$7:$R$2843,13,0)</f>
        <v>64.416700000000006</v>
      </c>
      <c r="K35" s="66">
        <f t="shared" si="3"/>
        <v>22</v>
      </c>
      <c r="L35" s="65">
        <f>VLOOKUP($A35,'Return Data'!$B$7:$R$2843,17,0)</f>
        <v>34.936399999999999</v>
      </c>
      <c r="M35" s="66">
        <f t="shared" si="8"/>
        <v>18</v>
      </c>
      <c r="N35" s="65">
        <f>VLOOKUP($A35,'Return Data'!$B$7:$R$2843,14,0)</f>
        <v>21.243099999999998</v>
      </c>
      <c r="O35" s="66">
        <f t="shared" si="9"/>
        <v>8</v>
      </c>
      <c r="P35" s="65"/>
      <c r="Q35" s="66"/>
      <c r="R35" s="65">
        <f>VLOOKUP($A35,'Return Data'!$B$7:$R$2843,16,0)</f>
        <v>21.928699999999999</v>
      </c>
      <c r="S35" s="67">
        <f t="shared" si="5"/>
        <v>8</v>
      </c>
    </row>
    <row r="36" spans="1:19" x14ac:dyDescent="0.3">
      <c r="A36" s="63" t="s">
        <v>295</v>
      </c>
      <c r="B36" s="64">
        <f>VLOOKUP($A36,'Return Data'!$B$7:$R$2843,3,0)</f>
        <v>44445</v>
      </c>
      <c r="C36" s="65">
        <f>VLOOKUP($A36,'Return Data'!$B$7:$R$2843,4,0)</f>
        <v>27.390699999999999</v>
      </c>
      <c r="D36" s="65">
        <f>VLOOKUP($A36,'Return Data'!$B$7:$R$2843,10,0)</f>
        <v>14.6693</v>
      </c>
      <c r="E36" s="66">
        <f t="shared" si="0"/>
        <v>16</v>
      </c>
      <c r="F36" s="65">
        <f>VLOOKUP($A36,'Return Data'!$B$7:$R$2843,11,0)</f>
        <v>22.327400000000001</v>
      </c>
      <c r="G36" s="66">
        <f t="shared" si="1"/>
        <v>19</v>
      </c>
      <c r="H36" s="65">
        <f>VLOOKUP($A36,'Return Data'!$B$7:$R$2843,12,0)</f>
        <v>41.906799999999997</v>
      </c>
      <c r="I36" s="66">
        <f t="shared" si="2"/>
        <v>18</v>
      </c>
      <c r="J36" s="65">
        <f>VLOOKUP($A36,'Return Data'!$B$7:$R$2843,13,0)</f>
        <v>64.599699999999999</v>
      </c>
      <c r="K36" s="66">
        <f t="shared" si="3"/>
        <v>21</v>
      </c>
      <c r="L36" s="65">
        <f>VLOOKUP($A36,'Return Data'!$B$7:$R$2843,17,0)</f>
        <v>29.302600000000002</v>
      </c>
      <c r="M36" s="66">
        <f t="shared" si="8"/>
        <v>34</v>
      </c>
      <c r="N36" s="65">
        <f>VLOOKUP($A36,'Return Data'!$B$7:$R$2843,14,0)</f>
        <v>15.229900000000001</v>
      </c>
      <c r="O36" s="66">
        <f t="shared" si="9"/>
        <v>25</v>
      </c>
      <c r="P36" s="65">
        <f>VLOOKUP($A36,'Return Data'!$B$7:$R$2843,15,0)</f>
        <v>15.939</v>
      </c>
      <c r="Q36" s="66">
        <f>RANK(P36,P$8:P$73,0)</f>
        <v>9</v>
      </c>
      <c r="R36" s="65">
        <f>VLOOKUP($A36,'Return Data'!$B$7:$R$2843,16,0)</f>
        <v>16.4132</v>
      </c>
      <c r="S36" s="67">
        <f t="shared" si="5"/>
        <v>28</v>
      </c>
    </row>
    <row r="37" spans="1:19" x14ac:dyDescent="0.3">
      <c r="A37" s="63" t="s">
        <v>2014</v>
      </c>
      <c r="B37" s="64">
        <f>VLOOKUP($A37,'Return Data'!$B$7:$R$2843,3,0)</f>
        <v>44445</v>
      </c>
      <c r="C37" s="65">
        <f>VLOOKUP($A37,'Return Data'!$B$7:$R$2843,4,0)</f>
        <v>20.1189</v>
      </c>
      <c r="D37" s="65">
        <f>VLOOKUP($A37,'Return Data'!$B$7:$R$2843,10,0)</f>
        <v>10.8119</v>
      </c>
      <c r="E37" s="66">
        <f t="shared" si="0"/>
        <v>41</v>
      </c>
      <c r="F37" s="65">
        <f>VLOOKUP($A37,'Return Data'!$B$7:$R$2843,11,0)</f>
        <v>14.415900000000001</v>
      </c>
      <c r="G37" s="66">
        <f t="shared" si="1"/>
        <v>58</v>
      </c>
      <c r="H37" s="65">
        <f>VLOOKUP($A37,'Return Data'!$B$7:$R$2843,12,0)</f>
        <v>29.571100000000001</v>
      </c>
      <c r="I37" s="66">
        <f t="shared" si="2"/>
        <v>57</v>
      </c>
      <c r="J37" s="65">
        <f>VLOOKUP($A37,'Return Data'!$B$7:$R$2843,13,0)</f>
        <v>46.529200000000003</v>
      </c>
      <c r="K37" s="66">
        <f t="shared" si="3"/>
        <v>59</v>
      </c>
      <c r="L37" s="65">
        <f>VLOOKUP($A37,'Return Data'!$B$7:$R$2843,17,0)</f>
        <v>22.5199</v>
      </c>
      <c r="M37" s="66">
        <f t="shared" si="8"/>
        <v>58</v>
      </c>
      <c r="N37" s="65">
        <f>VLOOKUP($A37,'Return Data'!$B$7:$R$2843,14,0)</f>
        <v>12.0793</v>
      </c>
      <c r="O37" s="66">
        <f t="shared" si="9"/>
        <v>44</v>
      </c>
      <c r="P37" s="65"/>
      <c r="Q37" s="66"/>
      <c r="R37" s="65">
        <f>VLOOKUP($A37,'Return Data'!$B$7:$R$2843,16,0)</f>
        <v>13.0716</v>
      </c>
      <c r="S37" s="67">
        <f t="shared" si="5"/>
        <v>45</v>
      </c>
    </row>
    <row r="38" spans="1:19" x14ac:dyDescent="0.3">
      <c r="A38" s="63" t="s">
        <v>296</v>
      </c>
      <c r="B38" s="64">
        <f>VLOOKUP($A38,'Return Data'!$B$7:$R$2843,3,0)</f>
        <v>44445</v>
      </c>
      <c r="C38" s="65">
        <f>VLOOKUP($A38,'Return Data'!$B$7:$R$2843,4,0)</f>
        <v>75.951700000000002</v>
      </c>
      <c r="D38" s="65">
        <f>VLOOKUP($A38,'Return Data'!$B$7:$R$2843,10,0)</f>
        <v>13.0974</v>
      </c>
      <c r="E38" s="66">
        <f t="shared" si="0"/>
        <v>26</v>
      </c>
      <c r="F38" s="65">
        <f>VLOOKUP($A38,'Return Data'!$B$7:$R$2843,11,0)</f>
        <v>20.042100000000001</v>
      </c>
      <c r="G38" s="66">
        <f t="shared" si="1"/>
        <v>27</v>
      </c>
      <c r="H38" s="65">
        <f>VLOOKUP($A38,'Return Data'!$B$7:$R$2843,12,0)</f>
        <v>44.237499999999997</v>
      </c>
      <c r="I38" s="66">
        <f t="shared" si="2"/>
        <v>16</v>
      </c>
      <c r="J38" s="65">
        <f>VLOOKUP($A38,'Return Data'!$B$7:$R$2843,13,0)</f>
        <v>68.047399999999996</v>
      </c>
      <c r="K38" s="66">
        <f t="shared" si="3"/>
        <v>15</v>
      </c>
      <c r="L38" s="65">
        <f>VLOOKUP($A38,'Return Data'!$B$7:$R$2843,17,0)</f>
        <v>26.132999999999999</v>
      </c>
      <c r="M38" s="66">
        <f t="shared" si="8"/>
        <v>48</v>
      </c>
      <c r="N38" s="65">
        <f>VLOOKUP($A38,'Return Data'!$B$7:$R$2843,14,0)</f>
        <v>9.2904999999999998</v>
      </c>
      <c r="O38" s="66">
        <f t="shared" si="9"/>
        <v>50</v>
      </c>
      <c r="P38" s="65">
        <f>VLOOKUP($A38,'Return Data'!$B$7:$R$2843,15,0)</f>
        <v>8.3386999999999993</v>
      </c>
      <c r="Q38" s="66">
        <f>RANK(P38,P$8:P$73,0)</f>
        <v>39</v>
      </c>
      <c r="R38" s="65">
        <f>VLOOKUP($A38,'Return Data'!$B$7:$R$2843,16,0)</f>
        <v>13.537000000000001</v>
      </c>
      <c r="S38" s="67">
        <f t="shared" si="5"/>
        <v>42</v>
      </c>
    </row>
    <row r="39" spans="1:19" x14ac:dyDescent="0.3">
      <c r="A39" s="63" t="s">
        <v>297</v>
      </c>
      <c r="B39" s="64">
        <f>VLOOKUP($A39,'Return Data'!$B$7:$R$2843,3,0)</f>
        <v>44445</v>
      </c>
      <c r="C39" s="65">
        <f>VLOOKUP($A39,'Return Data'!$B$7:$R$2843,4,0)</f>
        <v>17.831</v>
      </c>
      <c r="D39" s="65">
        <f>VLOOKUP($A39,'Return Data'!$B$7:$R$2843,10,0)</f>
        <v>12.8523</v>
      </c>
      <c r="E39" s="66">
        <f t="shared" si="0"/>
        <v>28</v>
      </c>
      <c r="F39" s="65">
        <f>VLOOKUP($A39,'Return Data'!$B$7:$R$2843,11,0)</f>
        <v>22.862300000000001</v>
      </c>
      <c r="G39" s="66">
        <f t="shared" si="1"/>
        <v>15</v>
      </c>
      <c r="H39" s="65">
        <f>VLOOKUP($A39,'Return Data'!$B$7:$R$2843,12,0)</f>
        <v>33.664700000000003</v>
      </c>
      <c r="I39" s="66">
        <f t="shared" si="2"/>
        <v>47</v>
      </c>
      <c r="J39" s="65">
        <f>VLOOKUP($A39,'Return Data'!$B$7:$R$2843,13,0)</f>
        <v>51.404000000000003</v>
      </c>
      <c r="K39" s="66">
        <f t="shared" si="3"/>
        <v>53</v>
      </c>
      <c r="L39" s="65"/>
      <c r="M39" s="66"/>
      <c r="N39" s="65"/>
      <c r="O39" s="66"/>
      <c r="P39" s="65"/>
      <c r="Q39" s="66"/>
      <c r="R39" s="65">
        <f>VLOOKUP($A39,'Return Data'!$B$7:$R$2843,16,0)</f>
        <v>31.3094</v>
      </c>
      <c r="S39" s="67">
        <f t="shared" si="5"/>
        <v>1</v>
      </c>
    </row>
    <row r="40" spans="1:19" x14ac:dyDescent="0.3">
      <c r="A40" s="63" t="s">
        <v>298</v>
      </c>
      <c r="B40" s="64">
        <f>VLOOKUP($A40,'Return Data'!$B$7:$R$2843,3,0)</f>
        <v>44445</v>
      </c>
      <c r="C40" s="65">
        <f>VLOOKUP($A40,'Return Data'!$B$7:$R$2843,4,0)</f>
        <v>22.56</v>
      </c>
      <c r="D40" s="65">
        <f>VLOOKUP($A40,'Return Data'!$B$7:$R$2843,10,0)</f>
        <v>9.3552999999999997</v>
      </c>
      <c r="E40" s="66">
        <f t="shared" ref="E40:E71" si="10">RANK(D40,D$8:D$73,0)</f>
        <v>51</v>
      </c>
      <c r="F40" s="65">
        <f>VLOOKUP($A40,'Return Data'!$B$7:$R$2843,11,0)</f>
        <v>19.872499999999999</v>
      </c>
      <c r="G40" s="66">
        <f t="shared" ref="G40:G71" si="11">RANK(F40,F$8:F$73,0)</f>
        <v>28</v>
      </c>
      <c r="H40" s="65">
        <f>VLOOKUP($A40,'Return Data'!$B$7:$R$2843,12,0)</f>
        <v>37.813099999999999</v>
      </c>
      <c r="I40" s="66">
        <f t="shared" ref="I40:I71" si="12">RANK(H40,H$8:H$73,0)</f>
        <v>29</v>
      </c>
      <c r="J40" s="65">
        <f>VLOOKUP($A40,'Return Data'!$B$7:$R$2843,13,0)</f>
        <v>60.683799999999998</v>
      </c>
      <c r="K40" s="66">
        <f t="shared" ref="K40:K71" si="13">RANK(J40,J$8:J$73,0)</f>
        <v>31</v>
      </c>
      <c r="L40" s="65">
        <f>VLOOKUP($A40,'Return Data'!$B$7:$R$2843,17,0)</f>
        <v>28.703499999999998</v>
      </c>
      <c r="M40" s="66">
        <f t="shared" ref="M40:M53" si="14">RANK(L40,L$8:L$73,0)</f>
        <v>39</v>
      </c>
      <c r="N40" s="65">
        <f>VLOOKUP($A40,'Return Data'!$B$7:$R$2843,14,0)</f>
        <v>15.833</v>
      </c>
      <c r="O40" s="66">
        <f t="shared" ref="O40:O49" si="15">RANK(N40,N$8:N$73,0)</f>
        <v>19</v>
      </c>
      <c r="P40" s="65"/>
      <c r="Q40" s="66"/>
      <c r="R40" s="65">
        <f>VLOOKUP($A40,'Return Data'!$B$7:$R$2843,16,0)</f>
        <v>15.220800000000001</v>
      </c>
      <c r="S40" s="67">
        <f t="shared" ref="S40:S71" si="16">RANK(R40,R$8:R$73,0)</f>
        <v>37</v>
      </c>
    </row>
    <row r="41" spans="1:19" x14ac:dyDescent="0.3">
      <c r="A41" s="63" t="s">
        <v>299</v>
      </c>
      <c r="B41" s="64">
        <f>VLOOKUP($A41,'Return Data'!$B$7:$R$2843,3,0)</f>
        <v>44445</v>
      </c>
      <c r="C41" s="65">
        <f>VLOOKUP($A41,'Return Data'!$B$7:$R$2843,4,0)</f>
        <v>880.40301254658095</v>
      </c>
      <c r="D41" s="65">
        <f>VLOOKUP($A41,'Return Data'!$B$7:$R$2843,10,0)</f>
        <v>11.7629</v>
      </c>
      <c r="E41" s="66">
        <f t="shared" si="10"/>
        <v>35</v>
      </c>
      <c r="F41" s="65">
        <f>VLOOKUP($A41,'Return Data'!$B$7:$R$2843,11,0)</f>
        <v>18.690100000000001</v>
      </c>
      <c r="G41" s="66">
        <f t="shared" si="11"/>
        <v>37</v>
      </c>
      <c r="H41" s="65">
        <f>VLOOKUP($A41,'Return Data'!$B$7:$R$2843,12,0)</f>
        <v>35.090899999999998</v>
      </c>
      <c r="I41" s="66">
        <f t="shared" si="12"/>
        <v>39</v>
      </c>
      <c r="J41" s="65">
        <f>VLOOKUP($A41,'Return Data'!$B$7:$R$2843,13,0)</f>
        <v>57.816499999999998</v>
      </c>
      <c r="K41" s="66">
        <f t="shared" si="13"/>
        <v>42</v>
      </c>
      <c r="L41" s="65">
        <f>VLOOKUP($A41,'Return Data'!$B$7:$R$2843,17,0)</f>
        <v>29.1158</v>
      </c>
      <c r="M41" s="66">
        <f t="shared" si="14"/>
        <v>36</v>
      </c>
      <c r="N41" s="65">
        <f>VLOOKUP($A41,'Return Data'!$B$7:$R$2843,14,0)</f>
        <v>13.2599</v>
      </c>
      <c r="O41" s="66">
        <f t="shared" si="15"/>
        <v>39</v>
      </c>
      <c r="P41" s="65">
        <f>VLOOKUP($A41,'Return Data'!$B$7:$R$2843,15,0)</f>
        <v>11.330500000000001</v>
      </c>
      <c r="Q41" s="66">
        <f>RANK(P41,P$8:P$73,0)</f>
        <v>34</v>
      </c>
      <c r="R41" s="65">
        <f>VLOOKUP($A41,'Return Data'!$B$7:$R$2843,16,0)</f>
        <v>19.235499999999998</v>
      </c>
      <c r="S41" s="67">
        <f t="shared" si="16"/>
        <v>14</v>
      </c>
    </row>
    <row r="42" spans="1:19" x14ac:dyDescent="0.3">
      <c r="A42" s="63" t="s">
        <v>300</v>
      </c>
      <c r="B42" s="64">
        <f>VLOOKUP($A42,'Return Data'!$B$7:$R$2843,3,0)</f>
        <v>44445</v>
      </c>
      <c r="C42" s="65">
        <f>VLOOKUP($A42,'Return Data'!$B$7:$R$2843,4,0)</f>
        <v>479.77755338234601</v>
      </c>
      <c r="D42" s="65">
        <f>VLOOKUP($A42,'Return Data'!$B$7:$R$2843,10,0)</f>
        <v>11.62</v>
      </c>
      <c r="E42" s="66">
        <f t="shared" si="10"/>
        <v>36</v>
      </c>
      <c r="F42" s="65">
        <f>VLOOKUP($A42,'Return Data'!$B$7:$R$2843,11,0)</f>
        <v>18.560400000000001</v>
      </c>
      <c r="G42" s="66">
        <f t="shared" si="11"/>
        <v>38</v>
      </c>
      <c r="H42" s="65">
        <f>VLOOKUP($A42,'Return Data'!$B$7:$R$2843,12,0)</f>
        <v>34.852699999999999</v>
      </c>
      <c r="I42" s="66">
        <f t="shared" si="12"/>
        <v>41</v>
      </c>
      <c r="J42" s="65">
        <f>VLOOKUP($A42,'Return Data'!$B$7:$R$2843,13,0)</f>
        <v>57.2714</v>
      </c>
      <c r="K42" s="66">
        <f t="shared" si="13"/>
        <v>43</v>
      </c>
      <c r="L42" s="65">
        <f>VLOOKUP($A42,'Return Data'!$B$7:$R$2843,17,0)</f>
        <v>29.189599999999999</v>
      </c>
      <c r="M42" s="66">
        <f t="shared" si="14"/>
        <v>35</v>
      </c>
      <c r="N42" s="65">
        <f>VLOOKUP($A42,'Return Data'!$B$7:$R$2843,14,0)</f>
        <v>13.529400000000001</v>
      </c>
      <c r="O42" s="66">
        <f t="shared" si="15"/>
        <v>37</v>
      </c>
      <c r="P42" s="65">
        <f>VLOOKUP($A42,'Return Data'!$B$7:$R$2843,15,0)</f>
        <v>14.248100000000001</v>
      </c>
      <c r="Q42" s="66">
        <f>RANK(P42,P$8:P$73,0)</f>
        <v>19</v>
      </c>
      <c r="R42" s="65">
        <f>VLOOKUP($A42,'Return Data'!$B$7:$R$2843,16,0)</f>
        <v>16.4253</v>
      </c>
      <c r="S42" s="67">
        <f t="shared" si="16"/>
        <v>27</v>
      </c>
    </row>
    <row r="43" spans="1:19" x14ac:dyDescent="0.3">
      <c r="A43" s="63" t="s">
        <v>301</v>
      </c>
      <c r="B43" s="64">
        <f>VLOOKUP($A43,'Return Data'!$B$7:$R$2843,3,0)</f>
        <v>44445</v>
      </c>
      <c r="C43" s="65">
        <f>VLOOKUP($A43,'Return Data'!$B$7:$R$2843,4,0)</f>
        <v>210.8433</v>
      </c>
      <c r="D43" s="65">
        <f>VLOOKUP($A43,'Return Data'!$B$7:$R$2843,10,0)</f>
        <v>10.520899999999999</v>
      </c>
      <c r="E43" s="66">
        <f t="shared" si="10"/>
        <v>44</v>
      </c>
      <c r="F43" s="65">
        <f>VLOOKUP($A43,'Return Data'!$B$7:$R$2843,11,0)</f>
        <v>36.130400000000002</v>
      </c>
      <c r="G43" s="66">
        <f t="shared" si="11"/>
        <v>6</v>
      </c>
      <c r="H43" s="65">
        <f>VLOOKUP($A43,'Return Data'!$B$7:$R$2843,12,0)</f>
        <v>62.632399999999997</v>
      </c>
      <c r="I43" s="66">
        <f t="shared" si="12"/>
        <v>7</v>
      </c>
      <c r="J43" s="65">
        <f>VLOOKUP($A43,'Return Data'!$B$7:$R$2843,13,0)</f>
        <v>90.210899999999995</v>
      </c>
      <c r="K43" s="66">
        <f t="shared" si="13"/>
        <v>7</v>
      </c>
      <c r="L43" s="65">
        <f>VLOOKUP($A43,'Return Data'!$B$7:$R$2843,17,0)</f>
        <v>56.2027</v>
      </c>
      <c r="M43" s="66">
        <f t="shared" si="14"/>
        <v>1</v>
      </c>
      <c r="N43" s="65">
        <f>VLOOKUP($A43,'Return Data'!$B$7:$R$2843,14,0)</f>
        <v>29.7378</v>
      </c>
      <c r="O43" s="66">
        <f t="shared" si="15"/>
        <v>2</v>
      </c>
      <c r="P43" s="65">
        <f>VLOOKUP($A43,'Return Data'!$B$7:$R$2843,15,0)</f>
        <v>22.718599999999999</v>
      </c>
      <c r="Q43" s="66">
        <f>RANK(P43,P$8:P$73,0)</f>
        <v>3</v>
      </c>
      <c r="R43" s="65">
        <f>VLOOKUP($A43,'Return Data'!$B$7:$R$2843,16,0)</f>
        <v>15.2723</v>
      </c>
      <c r="S43" s="67">
        <f t="shared" si="16"/>
        <v>36</v>
      </c>
    </row>
    <row r="44" spans="1:19" x14ac:dyDescent="0.3">
      <c r="A44" s="63" t="s">
        <v>302</v>
      </c>
      <c r="B44" s="64">
        <f>VLOOKUP($A44,'Return Data'!$B$7:$R$2843,3,0)</f>
        <v>44445</v>
      </c>
      <c r="C44" s="65">
        <f>VLOOKUP($A44,'Return Data'!$B$7:$R$2843,4,0)</f>
        <v>76.040000000000006</v>
      </c>
      <c r="D44" s="65">
        <f>VLOOKUP($A44,'Return Data'!$B$7:$R$2843,10,0)</f>
        <v>6.8578000000000001</v>
      </c>
      <c r="E44" s="66">
        <f t="shared" si="10"/>
        <v>58</v>
      </c>
      <c r="F44" s="65">
        <f>VLOOKUP($A44,'Return Data'!$B$7:$R$2843,11,0)</f>
        <v>15.1075</v>
      </c>
      <c r="G44" s="66">
        <f t="shared" si="11"/>
        <v>56</v>
      </c>
      <c r="H44" s="65">
        <f>VLOOKUP($A44,'Return Data'!$B$7:$R$2843,12,0)</f>
        <v>31.648199999999999</v>
      </c>
      <c r="I44" s="66">
        <f t="shared" si="12"/>
        <v>53</v>
      </c>
      <c r="J44" s="65">
        <f>VLOOKUP($A44,'Return Data'!$B$7:$R$2843,13,0)</f>
        <v>57.824800000000003</v>
      </c>
      <c r="K44" s="66">
        <f t="shared" si="13"/>
        <v>41</v>
      </c>
      <c r="L44" s="65">
        <f>VLOOKUP($A44,'Return Data'!$B$7:$R$2843,17,0)</f>
        <v>22.263999999999999</v>
      </c>
      <c r="M44" s="66">
        <f t="shared" si="14"/>
        <v>59</v>
      </c>
      <c r="N44" s="65">
        <f>VLOOKUP($A44,'Return Data'!$B$7:$R$2843,14,0)</f>
        <v>11.4924</v>
      </c>
      <c r="O44" s="66">
        <f t="shared" si="15"/>
        <v>46</v>
      </c>
      <c r="P44" s="65">
        <f>VLOOKUP($A44,'Return Data'!$B$7:$R$2843,15,0)</f>
        <v>10.4587</v>
      </c>
      <c r="Q44" s="66">
        <f>RANK(P44,P$8:P$73,0)</f>
        <v>38</v>
      </c>
      <c r="R44" s="65">
        <f>VLOOKUP($A44,'Return Data'!$B$7:$R$2843,16,0)</f>
        <v>17.110600000000002</v>
      </c>
      <c r="S44" s="67">
        <f t="shared" si="16"/>
        <v>22</v>
      </c>
    </row>
    <row r="45" spans="1:19" x14ac:dyDescent="0.3">
      <c r="A45" s="63" t="s">
        <v>373</v>
      </c>
      <c r="B45" s="64">
        <f>VLOOKUP($A45,'Return Data'!$B$7:$R$2843,3,0)</f>
        <v>44445</v>
      </c>
      <c r="C45" s="65">
        <f>VLOOKUP($A45,'Return Data'!$B$7:$R$2843,4,0)</f>
        <v>678.55379600284095</v>
      </c>
      <c r="D45" s="65">
        <f>VLOOKUP($A45,'Return Data'!$B$7:$R$2843,10,0)</f>
        <v>9.9983000000000004</v>
      </c>
      <c r="E45" s="66">
        <f t="shared" si="10"/>
        <v>48</v>
      </c>
      <c r="F45" s="65">
        <f>VLOOKUP($A45,'Return Data'!$B$7:$R$2843,11,0)</f>
        <v>17.903700000000001</v>
      </c>
      <c r="G45" s="66">
        <f t="shared" si="11"/>
        <v>45</v>
      </c>
      <c r="H45" s="65">
        <f>VLOOKUP($A45,'Return Data'!$B$7:$R$2843,12,0)</f>
        <v>35.035299999999999</v>
      </c>
      <c r="I45" s="66">
        <f t="shared" si="12"/>
        <v>40</v>
      </c>
      <c r="J45" s="65">
        <f>VLOOKUP($A45,'Return Data'!$B$7:$R$2843,13,0)</f>
        <v>54.381799999999998</v>
      </c>
      <c r="K45" s="66">
        <f t="shared" si="13"/>
        <v>47</v>
      </c>
      <c r="L45" s="65">
        <f>VLOOKUP($A45,'Return Data'!$B$7:$R$2843,17,0)</f>
        <v>28.888500000000001</v>
      </c>
      <c r="M45" s="66">
        <f t="shared" si="14"/>
        <v>38</v>
      </c>
      <c r="N45" s="65">
        <f>VLOOKUP($A45,'Return Data'!$B$7:$R$2843,14,0)</f>
        <v>14.626200000000001</v>
      </c>
      <c r="O45" s="66">
        <f t="shared" si="15"/>
        <v>29</v>
      </c>
      <c r="P45" s="65">
        <f>VLOOKUP($A45,'Return Data'!$B$7:$R$2843,15,0)</f>
        <v>12.040100000000001</v>
      </c>
      <c r="Q45" s="66">
        <f>RANK(P45,P$8:P$73,0)</f>
        <v>30</v>
      </c>
      <c r="R45" s="65">
        <f>VLOOKUP($A45,'Return Data'!$B$7:$R$2843,16,0)</f>
        <v>15.976000000000001</v>
      </c>
      <c r="S45" s="67">
        <f t="shared" si="16"/>
        <v>29</v>
      </c>
    </row>
    <row r="46" spans="1:19" x14ac:dyDescent="0.3">
      <c r="A46" s="63" t="s">
        <v>304</v>
      </c>
      <c r="B46" s="64">
        <f>VLOOKUP($A46,'Return Data'!$B$7:$R$2843,3,0)</f>
        <v>44445</v>
      </c>
      <c r="C46" s="65">
        <f>VLOOKUP($A46,'Return Data'!$B$7:$R$2843,4,0)</f>
        <v>23.825800000000001</v>
      </c>
      <c r="D46" s="65">
        <f>VLOOKUP($A46,'Return Data'!$B$7:$R$2843,10,0)</f>
        <v>10.209199999999999</v>
      </c>
      <c r="E46" s="66">
        <f t="shared" si="10"/>
        <v>46</v>
      </c>
      <c r="F46" s="65">
        <f>VLOOKUP($A46,'Return Data'!$B$7:$R$2843,11,0)</f>
        <v>21.5869</v>
      </c>
      <c r="G46" s="66">
        <f t="shared" si="11"/>
        <v>22</v>
      </c>
      <c r="H46" s="65">
        <f>VLOOKUP($A46,'Return Data'!$B$7:$R$2843,12,0)</f>
        <v>40.299500000000002</v>
      </c>
      <c r="I46" s="66">
        <f t="shared" si="12"/>
        <v>20</v>
      </c>
      <c r="J46" s="65">
        <f>VLOOKUP($A46,'Return Data'!$B$7:$R$2843,13,0)</f>
        <v>64.183400000000006</v>
      </c>
      <c r="K46" s="66">
        <f t="shared" si="13"/>
        <v>23</v>
      </c>
      <c r="L46" s="65">
        <f>VLOOKUP($A46,'Return Data'!$B$7:$R$2843,17,0)</f>
        <v>37.6419</v>
      </c>
      <c r="M46" s="66">
        <f t="shared" si="14"/>
        <v>15</v>
      </c>
      <c r="N46" s="65">
        <f>VLOOKUP($A46,'Return Data'!$B$7:$R$2843,14,0)</f>
        <v>21.3125</v>
      </c>
      <c r="O46" s="66">
        <f t="shared" si="15"/>
        <v>7</v>
      </c>
      <c r="P46" s="65"/>
      <c r="Q46" s="66"/>
      <c r="R46" s="65">
        <f>VLOOKUP($A46,'Return Data'!$B$7:$R$2843,16,0)</f>
        <v>17.309000000000001</v>
      </c>
      <c r="S46" s="67">
        <f t="shared" si="16"/>
        <v>21</v>
      </c>
    </row>
    <row r="47" spans="1:19" x14ac:dyDescent="0.3">
      <c r="A47" s="63" t="s">
        <v>305</v>
      </c>
      <c r="B47" s="64">
        <f>VLOOKUP($A47,'Return Data'!$B$7:$R$2843,3,0)</f>
        <v>44445</v>
      </c>
      <c r="C47" s="65">
        <f>VLOOKUP($A47,'Return Data'!$B$7:$R$2843,4,0)</f>
        <v>24.7608</v>
      </c>
      <c r="D47" s="65">
        <f>VLOOKUP($A47,'Return Data'!$B$7:$R$2843,10,0)</f>
        <v>10.5867</v>
      </c>
      <c r="E47" s="66">
        <f t="shared" si="10"/>
        <v>42</v>
      </c>
      <c r="F47" s="65">
        <f>VLOOKUP($A47,'Return Data'!$B$7:$R$2843,11,0)</f>
        <v>21.952200000000001</v>
      </c>
      <c r="G47" s="66">
        <f t="shared" si="11"/>
        <v>20</v>
      </c>
      <c r="H47" s="65">
        <f>VLOOKUP($A47,'Return Data'!$B$7:$R$2843,12,0)</f>
        <v>40.167900000000003</v>
      </c>
      <c r="I47" s="66">
        <f t="shared" si="12"/>
        <v>22</v>
      </c>
      <c r="J47" s="65">
        <f>VLOOKUP($A47,'Return Data'!$B$7:$R$2843,13,0)</f>
        <v>63.872500000000002</v>
      </c>
      <c r="K47" s="66">
        <f t="shared" si="13"/>
        <v>25</v>
      </c>
      <c r="L47" s="65">
        <f>VLOOKUP($A47,'Return Data'!$B$7:$R$2843,17,0)</f>
        <v>38.2288</v>
      </c>
      <c r="M47" s="66">
        <f t="shared" si="14"/>
        <v>14</v>
      </c>
      <c r="N47" s="65">
        <f>VLOOKUP($A47,'Return Data'!$B$7:$R$2843,14,0)</f>
        <v>21.321100000000001</v>
      </c>
      <c r="O47" s="66">
        <f t="shared" si="15"/>
        <v>6</v>
      </c>
      <c r="P47" s="65">
        <f>VLOOKUP($A47,'Return Data'!$B$7:$R$2843,15,0)</f>
        <v>15.8322</v>
      </c>
      <c r="Q47" s="66">
        <f>RANK(P47,P$8:P$73,0)</f>
        <v>11</v>
      </c>
      <c r="R47" s="65">
        <f>VLOOKUP($A47,'Return Data'!$B$7:$R$2843,16,0)</f>
        <v>15.0792</v>
      </c>
      <c r="S47" s="67">
        <f t="shared" si="16"/>
        <v>38</v>
      </c>
    </row>
    <row r="48" spans="1:19" x14ac:dyDescent="0.3">
      <c r="A48" s="63" t="s">
        <v>306</v>
      </c>
      <c r="B48" s="64">
        <f>VLOOKUP($A48,'Return Data'!$B$7:$R$2843,3,0)</f>
        <v>44445</v>
      </c>
      <c r="C48" s="65">
        <f>VLOOKUP($A48,'Return Data'!$B$7:$R$2843,4,0)</f>
        <v>23.280200000000001</v>
      </c>
      <c r="D48" s="65">
        <f>VLOOKUP($A48,'Return Data'!$B$7:$R$2843,10,0)</f>
        <v>10.236599999999999</v>
      </c>
      <c r="E48" s="66">
        <f t="shared" si="10"/>
        <v>45</v>
      </c>
      <c r="F48" s="65">
        <f>VLOOKUP($A48,'Return Data'!$B$7:$R$2843,11,0)</f>
        <v>21.595600000000001</v>
      </c>
      <c r="G48" s="66">
        <f t="shared" si="11"/>
        <v>21</v>
      </c>
      <c r="H48" s="65">
        <f>VLOOKUP($A48,'Return Data'!$B$7:$R$2843,12,0)</f>
        <v>40.430799999999998</v>
      </c>
      <c r="I48" s="66">
        <f t="shared" si="12"/>
        <v>19</v>
      </c>
      <c r="J48" s="65">
        <f>VLOOKUP($A48,'Return Data'!$B$7:$R$2843,13,0)</f>
        <v>64.104600000000005</v>
      </c>
      <c r="K48" s="66">
        <f t="shared" si="13"/>
        <v>24</v>
      </c>
      <c r="L48" s="65">
        <f>VLOOKUP($A48,'Return Data'!$B$7:$R$2843,17,0)</f>
        <v>36.4925</v>
      </c>
      <c r="M48" s="66">
        <f t="shared" si="14"/>
        <v>17</v>
      </c>
      <c r="N48" s="65">
        <f>VLOOKUP($A48,'Return Data'!$B$7:$R$2843,14,0)</f>
        <v>19.126100000000001</v>
      </c>
      <c r="O48" s="66">
        <f t="shared" si="15"/>
        <v>11</v>
      </c>
      <c r="P48" s="65">
        <f>VLOOKUP($A48,'Return Data'!$B$7:$R$2843,15,0)</f>
        <v>14.369300000000001</v>
      </c>
      <c r="Q48" s="66">
        <f>RANK(P48,P$8:P$73,0)</f>
        <v>16</v>
      </c>
      <c r="R48" s="65">
        <f>VLOOKUP($A48,'Return Data'!$B$7:$R$2843,16,0)</f>
        <v>13.784800000000001</v>
      </c>
      <c r="S48" s="67">
        <f t="shared" si="16"/>
        <v>41</v>
      </c>
    </row>
    <row r="49" spans="1:19" x14ac:dyDescent="0.3">
      <c r="A49" s="63" t="s">
        <v>307</v>
      </c>
      <c r="B49" s="64">
        <f>VLOOKUP($A49,'Return Data'!$B$7:$R$2843,3,0)</f>
        <v>44445</v>
      </c>
      <c r="C49" s="65">
        <f>VLOOKUP($A49,'Return Data'!$B$7:$R$2843,4,0)</f>
        <v>28.160499999999999</v>
      </c>
      <c r="D49" s="65">
        <f>VLOOKUP($A49,'Return Data'!$B$7:$R$2843,10,0)</f>
        <v>20.119199999999999</v>
      </c>
      <c r="E49" s="66">
        <f t="shared" si="10"/>
        <v>1</v>
      </c>
      <c r="F49" s="65">
        <f>VLOOKUP($A49,'Return Data'!$B$7:$R$2843,11,0)</f>
        <v>35.878900000000002</v>
      </c>
      <c r="G49" s="66">
        <f t="shared" si="11"/>
        <v>7</v>
      </c>
      <c r="H49" s="65">
        <f>VLOOKUP($A49,'Return Data'!$B$7:$R$2843,12,0)</f>
        <v>60.201300000000003</v>
      </c>
      <c r="I49" s="66">
        <f t="shared" si="12"/>
        <v>8</v>
      </c>
      <c r="J49" s="65">
        <f>VLOOKUP($A49,'Return Data'!$B$7:$R$2843,13,0)</f>
        <v>87.155199999999994</v>
      </c>
      <c r="K49" s="66">
        <f t="shared" si="13"/>
        <v>8</v>
      </c>
      <c r="L49" s="65">
        <f>VLOOKUP($A49,'Return Data'!$B$7:$R$2843,17,0)</f>
        <v>50.685099999999998</v>
      </c>
      <c r="M49" s="66">
        <f t="shared" si="14"/>
        <v>3</v>
      </c>
      <c r="N49" s="65">
        <f>VLOOKUP($A49,'Return Data'!$B$7:$R$2843,14,0)</f>
        <v>28.339500000000001</v>
      </c>
      <c r="O49" s="66">
        <f t="shared" si="15"/>
        <v>4</v>
      </c>
      <c r="P49" s="65"/>
      <c r="Q49" s="66"/>
      <c r="R49" s="65">
        <f>VLOOKUP($A49,'Return Data'!$B$7:$R$2843,16,0)</f>
        <v>26.272200000000002</v>
      </c>
      <c r="S49" s="67">
        <f t="shared" si="16"/>
        <v>3</v>
      </c>
    </row>
    <row r="50" spans="1:19" x14ac:dyDescent="0.3">
      <c r="A50" s="63" t="s">
        <v>308</v>
      </c>
      <c r="B50" s="64">
        <f>VLOOKUP($A50,'Return Data'!$B$7:$R$2843,3,0)</f>
        <v>44445</v>
      </c>
      <c r="C50" s="65">
        <f>VLOOKUP($A50,'Return Data'!$B$7:$R$2843,4,0)</f>
        <v>17.233799999999999</v>
      </c>
      <c r="D50" s="65">
        <f>VLOOKUP($A50,'Return Data'!$B$7:$R$2843,10,0)</f>
        <v>9.3841000000000001</v>
      </c>
      <c r="E50" s="66">
        <f t="shared" si="10"/>
        <v>50</v>
      </c>
      <c r="F50" s="65">
        <f>VLOOKUP($A50,'Return Data'!$B$7:$R$2843,11,0)</f>
        <v>17.9589</v>
      </c>
      <c r="G50" s="66">
        <f t="shared" si="11"/>
        <v>44</v>
      </c>
      <c r="H50" s="65">
        <f>VLOOKUP($A50,'Return Data'!$B$7:$R$2843,12,0)</f>
        <v>33.238999999999997</v>
      </c>
      <c r="I50" s="66">
        <f t="shared" si="12"/>
        <v>49</v>
      </c>
      <c r="J50" s="65">
        <f>VLOOKUP($A50,'Return Data'!$B$7:$R$2843,13,0)</f>
        <v>58.121299999999998</v>
      </c>
      <c r="K50" s="66">
        <f t="shared" si="13"/>
        <v>38</v>
      </c>
      <c r="L50" s="65">
        <f>VLOOKUP($A50,'Return Data'!$B$7:$R$2843,17,0)</f>
        <v>31.376999999999999</v>
      </c>
      <c r="M50" s="66">
        <f t="shared" si="14"/>
        <v>26</v>
      </c>
      <c r="N50" s="65"/>
      <c r="O50" s="66"/>
      <c r="P50" s="65"/>
      <c r="Q50" s="66"/>
      <c r="R50" s="65">
        <f>VLOOKUP($A50,'Return Data'!$B$7:$R$2843,16,0)</f>
        <v>18.910900000000002</v>
      </c>
      <c r="S50" s="67">
        <f t="shared" si="16"/>
        <v>16</v>
      </c>
    </row>
    <row r="51" spans="1:19" x14ac:dyDescent="0.3">
      <c r="A51" s="63" t="s">
        <v>309</v>
      </c>
      <c r="B51" s="64">
        <f>VLOOKUP($A51,'Return Data'!$B$7:$R$2843,3,0)</f>
        <v>44445</v>
      </c>
      <c r="C51" s="65">
        <f>VLOOKUP($A51,'Return Data'!$B$7:$R$2843,4,0)</f>
        <v>15.620200000000001</v>
      </c>
      <c r="D51" s="65">
        <f>VLOOKUP($A51,'Return Data'!$B$7:$R$2843,10,0)</f>
        <v>9.2650000000000006</v>
      </c>
      <c r="E51" s="66">
        <f t="shared" si="10"/>
        <v>52</v>
      </c>
      <c r="F51" s="65">
        <f>VLOOKUP($A51,'Return Data'!$B$7:$R$2843,11,0)</f>
        <v>16.931699999999999</v>
      </c>
      <c r="G51" s="66">
        <f t="shared" si="11"/>
        <v>48</v>
      </c>
      <c r="H51" s="65">
        <f>VLOOKUP($A51,'Return Data'!$B$7:$R$2843,12,0)</f>
        <v>33.113500000000002</v>
      </c>
      <c r="I51" s="66">
        <f t="shared" si="12"/>
        <v>50</v>
      </c>
      <c r="J51" s="65">
        <f>VLOOKUP($A51,'Return Data'!$B$7:$R$2843,13,0)</f>
        <v>50.424199999999999</v>
      </c>
      <c r="K51" s="66">
        <f t="shared" si="13"/>
        <v>54</v>
      </c>
      <c r="L51" s="65">
        <f>VLOOKUP($A51,'Return Data'!$B$7:$R$2843,17,0)</f>
        <v>26.807200000000002</v>
      </c>
      <c r="M51" s="66">
        <f t="shared" si="14"/>
        <v>42</v>
      </c>
      <c r="N51" s="65"/>
      <c r="O51" s="66"/>
      <c r="P51" s="65"/>
      <c r="Q51" s="66"/>
      <c r="R51" s="65">
        <f>VLOOKUP($A51,'Return Data'!$B$7:$R$2843,16,0)</f>
        <v>13.8026</v>
      </c>
      <c r="S51" s="67">
        <f t="shared" si="16"/>
        <v>40</v>
      </c>
    </row>
    <row r="52" spans="1:19" x14ac:dyDescent="0.3">
      <c r="A52" s="63" t="s">
        <v>310</v>
      </c>
      <c r="B52" s="64">
        <f>VLOOKUP($A52,'Return Data'!$B$7:$R$2843,3,0)</f>
        <v>44445</v>
      </c>
      <c r="C52" s="65">
        <f>VLOOKUP($A52,'Return Data'!$B$7:$R$2843,4,0)</f>
        <v>78.169700000000006</v>
      </c>
      <c r="D52" s="65">
        <f>VLOOKUP($A52,'Return Data'!$B$7:$R$2843,10,0)</f>
        <v>15.9819</v>
      </c>
      <c r="E52" s="66">
        <f t="shared" si="10"/>
        <v>11</v>
      </c>
      <c r="F52" s="65">
        <f>VLOOKUP($A52,'Return Data'!$B$7:$R$2843,11,0)</f>
        <v>28.896799999999999</v>
      </c>
      <c r="G52" s="66">
        <f t="shared" si="11"/>
        <v>12</v>
      </c>
      <c r="H52" s="65">
        <f>VLOOKUP($A52,'Return Data'!$B$7:$R$2843,12,0)</f>
        <v>46.885800000000003</v>
      </c>
      <c r="I52" s="66">
        <f t="shared" si="12"/>
        <v>12</v>
      </c>
      <c r="J52" s="65">
        <f>VLOOKUP($A52,'Return Data'!$B$7:$R$2843,13,0)</f>
        <v>75.930300000000003</v>
      </c>
      <c r="K52" s="66">
        <f t="shared" si="13"/>
        <v>10</v>
      </c>
      <c r="L52" s="65">
        <f>VLOOKUP($A52,'Return Data'!$B$7:$R$2843,17,0)</f>
        <v>48.378700000000002</v>
      </c>
      <c r="M52" s="66">
        <f t="shared" si="14"/>
        <v>4</v>
      </c>
      <c r="N52" s="65">
        <f>VLOOKUP($A52,'Return Data'!$B$7:$R$2843,14,0)</f>
        <v>29.3017</v>
      </c>
      <c r="O52" s="66">
        <f>RANK(N52,N$8:N$73,0)</f>
        <v>3</v>
      </c>
      <c r="P52" s="65">
        <f>VLOOKUP($A52,'Return Data'!$B$7:$R$2843,15,0)</f>
        <v>23.216899999999999</v>
      </c>
      <c r="Q52" s="66">
        <f>RANK(P52,P$8:P$73,0)</f>
        <v>2</v>
      </c>
      <c r="R52" s="65">
        <f>VLOOKUP($A52,'Return Data'!$B$7:$R$2843,16,0)</f>
        <v>24.3185</v>
      </c>
      <c r="S52" s="67">
        <f t="shared" si="16"/>
        <v>5</v>
      </c>
    </row>
    <row r="53" spans="1:19" x14ac:dyDescent="0.3">
      <c r="A53" s="63" t="s">
        <v>311</v>
      </c>
      <c r="B53" s="64">
        <f>VLOOKUP($A53,'Return Data'!$B$7:$R$2843,3,0)</f>
        <v>44445</v>
      </c>
      <c r="C53" s="65">
        <f>VLOOKUP($A53,'Return Data'!$B$7:$R$2843,4,0)</f>
        <v>56.560499999999998</v>
      </c>
      <c r="D53" s="65">
        <f>VLOOKUP($A53,'Return Data'!$B$7:$R$2843,10,0)</f>
        <v>18.533000000000001</v>
      </c>
      <c r="E53" s="66">
        <f t="shared" si="10"/>
        <v>3</v>
      </c>
      <c r="F53" s="65">
        <f>VLOOKUP($A53,'Return Data'!$B$7:$R$2843,11,0)</f>
        <v>30.514399999999998</v>
      </c>
      <c r="G53" s="66">
        <f t="shared" si="11"/>
        <v>10</v>
      </c>
      <c r="H53" s="65">
        <f>VLOOKUP($A53,'Return Data'!$B$7:$R$2843,12,0)</f>
        <v>50.144100000000002</v>
      </c>
      <c r="I53" s="66">
        <f t="shared" si="12"/>
        <v>9</v>
      </c>
      <c r="J53" s="65">
        <f>VLOOKUP($A53,'Return Data'!$B$7:$R$2843,13,0)</f>
        <v>78.097300000000004</v>
      </c>
      <c r="K53" s="66">
        <f t="shared" si="13"/>
        <v>9</v>
      </c>
      <c r="L53" s="65">
        <f>VLOOKUP($A53,'Return Data'!$B$7:$R$2843,17,0)</f>
        <v>52.5441</v>
      </c>
      <c r="M53" s="66">
        <f t="shared" si="14"/>
        <v>2</v>
      </c>
      <c r="N53" s="65">
        <f>VLOOKUP($A53,'Return Data'!$B$7:$R$2843,14,0)</f>
        <v>33.310899999999997</v>
      </c>
      <c r="O53" s="66">
        <f>RANK(N53,N$8:N$73,0)</f>
        <v>1</v>
      </c>
      <c r="P53" s="65">
        <f>VLOOKUP($A53,'Return Data'!$B$7:$R$2843,15,0)</f>
        <v>24.5322</v>
      </c>
      <c r="Q53" s="66">
        <f>RANK(P53,P$8:P$73,0)</f>
        <v>1</v>
      </c>
      <c r="R53" s="65">
        <f>VLOOKUP($A53,'Return Data'!$B$7:$R$2843,16,0)</f>
        <v>26.187899999999999</v>
      </c>
      <c r="S53" s="67">
        <f t="shared" si="16"/>
        <v>4</v>
      </c>
    </row>
    <row r="54" spans="1:19" x14ac:dyDescent="0.3">
      <c r="A54" s="63" t="s">
        <v>312</v>
      </c>
      <c r="B54" s="64">
        <f>VLOOKUP($A54,'Return Data'!$B$7:$R$2843,3,0)</f>
        <v>44445</v>
      </c>
      <c r="C54" s="65">
        <f>VLOOKUP($A54,'Return Data'!$B$7:$R$2843,4,0)</f>
        <v>15.496499999999999</v>
      </c>
      <c r="D54" s="65">
        <f>VLOOKUP($A54,'Return Data'!$B$7:$R$2843,10,0)</f>
        <v>13.2851</v>
      </c>
      <c r="E54" s="66">
        <f t="shared" si="10"/>
        <v>23</v>
      </c>
      <c r="F54" s="65">
        <f>VLOOKUP($A54,'Return Data'!$B$7:$R$2843,11,0)</f>
        <v>15.6248</v>
      </c>
      <c r="G54" s="66">
        <f t="shared" si="11"/>
        <v>54</v>
      </c>
      <c r="H54" s="65">
        <f>VLOOKUP($A54,'Return Data'!$B$7:$R$2843,12,0)</f>
        <v>24.7073</v>
      </c>
      <c r="I54" s="66">
        <f t="shared" si="12"/>
        <v>64</v>
      </c>
      <c r="J54" s="65">
        <f>VLOOKUP($A54,'Return Data'!$B$7:$R$2843,13,0)</f>
        <v>40.127000000000002</v>
      </c>
      <c r="K54" s="66">
        <f t="shared" si="13"/>
        <v>64</v>
      </c>
      <c r="L54" s="65"/>
      <c r="M54" s="66"/>
      <c r="N54" s="65"/>
      <c r="O54" s="66"/>
      <c r="P54" s="65"/>
      <c r="Q54" s="66"/>
      <c r="R54" s="65">
        <f>VLOOKUP($A54,'Return Data'!$B$7:$R$2843,16,0)</f>
        <v>18.224399999999999</v>
      </c>
      <c r="S54" s="67">
        <f t="shared" si="16"/>
        <v>19</v>
      </c>
    </row>
    <row r="55" spans="1:19" x14ac:dyDescent="0.3">
      <c r="A55" s="63" t="s">
        <v>313</v>
      </c>
      <c r="B55" s="64">
        <f>VLOOKUP($A55,'Return Data'!$B$7:$R$2843,3,0)</f>
        <v>44445</v>
      </c>
      <c r="C55" s="65">
        <f>VLOOKUP($A55,'Return Data'!$B$7:$R$2843,4,0)</f>
        <v>147.34360000000001</v>
      </c>
      <c r="D55" s="65">
        <f>VLOOKUP($A55,'Return Data'!$B$7:$R$2843,10,0)</f>
        <v>14.170199999999999</v>
      </c>
      <c r="E55" s="66">
        <f t="shared" si="10"/>
        <v>19</v>
      </c>
      <c r="F55" s="65">
        <f>VLOOKUP($A55,'Return Data'!$B$7:$R$2843,11,0)</f>
        <v>19.011500000000002</v>
      </c>
      <c r="G55" s="66">
        <f t="shared" si="11"/>
        <v>33</v>
      </c>
      <c r="H55" s="65">
        <f>VLOOKUP($A55,'Return Data'!$B$7:$R$2843,12,0)</f>
        <v>37.496899999999997</v>
      </c>
      <c r="I55" s="66">
        <f t="shared" si="12"/>
        <v>33</v>
      </c>
      <c r="J55" s="65">
        <f>VLOOKUP($A55,'Return Data'!$B$7:$R$2843,13,0)</f>
        <v>58.176099999999998</v>
      </c>
      <c r="K55" s="66">
        <f t="shared" si="13"/>
        <v>37</v>
      </c>
      <c r="L55" s="65">
        <f>VLOOKUP($A55,'Return Data'!$B$7:$R$2843,17,0)</f>
        <v>25.807400000000001</v>
      </c>
      <c r="M55" s="66">
        <f t="shared" ref="M55:M73" si="17">RANK(L55,L$8:L$73,0)</f>
        <v>51</v>
      </c>
      <c r="N55" s="65">
        <f>VLOOKUP($A55,'Return Data'!$B$7:$R$2843,14,0)</f>
        <v>12.113099999999999</v>
      </c>
      <c r="O55" s="66">
        <f>RANK(N55,N$8:N$73,0)</f>
        <v>43</v>
      </c>
      <c r="P55" s="65">
        <f>VLOOKUP($A55,'Return Data'!$B$7:$R$2843,15,0)</f>
        <v>11.453799999999999</v>
      </c>
      <c r="Q55" s="66">
        <f>RANK(P55,P$8:P$73,0)</f>
        <v>33</v>
      </c>
      <c r="R55" s="65">
        <f>VLOOKUP($A55,'Return Data'!$B$7:$R$2843,16,0)</f>
        <v>15.8881</v>
      </c>
      <c r="S55" s="67">
        <f t="shared" si="16"/>
        <v>30</v>
      </c>
    </row>
    <row r="56" spans="1:19" x14ac:dyDescent="0.3">
      <c r="A56" s="63" t="s">
        <v>314</v>
      </c>
      <c r="B56" s="64">
        <f>VLOOKUP($A56,'Return Data'!$B$7:$R$2843,3,0)</f>
        <v>44445</v>
      </c>
      <c r="C56" s="65">
        <f>VLOOKUP($A56,'Return Data'!$B$7:$R$2843,4,0)</f>
        <v>17.2531</v>
      </c>
      <c r="D56" s="65">
        <f>VLOOKUP($A56,'Return Data'!$B$7:$R$2843,10,0)</f>
        <v>18.0975</v>
      </c>
      <c r="E56" s="66">
        <f t="shared" si="10"/>
        <v>6</v>
      </c>
      <c r="F56" s="65">
        <f>VLOOKUP($A56,'Return Data'!$B$7:$R$2843,11,0)</f>
        <v>39.573500000000003</v>
      </c>
      <c r="G56" s="66">
        <f t="shared" si="11"/>
        <v>4</v>
      </c>
      <c r="H56" s="65">
        <f>VLOOKUP($A56,'Return Data'!$B$7:$R$2843,12,0)</f>
        <v>69.081699999999998</v>
      </c>
      <c r="I56" s="66">
        <f t="shared" si="12"/>
        <v>4</v>
      </c>
      <c r="J56" s="65">
        <f>VLOOKUP($A56,'Return Data'!$B$7:$R$2843,13,0)</f>
        <v>99.520099999999999</v>
      </c>
      <c r="K56" s="66">
        <f t="shared" si="13"/>
        <v>4</v>
      </c>
      <c r="L56" s="65">
        <f>VLOOKUP($A56,'Return Data'!$B$7:$R$2843,17,0)</f>
        <v>39.920499999999997</v>
      </c>
      <c r="M56" s="66">
        <f t="shared" si="17"/>
        <v>11</v>
      </c>
      <c r="N56" s="65">
        <f>VLOOKUP($A56,'Return Data'!$B$7:$R$2843,14,0)</f>
        <v>14.0283</v>
      </c>
      <c r="O56" s="66">
        <f>RANK(N56,N$8:N$73,0)</f>
        <v>36</v>
      </c>
      <c r="P56" s="65"/>
      <c r="Q56" s="66"/>
      <c r="R56" s="65">
        <f>VLOOKUP($A56,'Return Data'!$B$7:$R$2843,16,0)</f>
        <v>12.0261</v>
      </c>
      <c r="S56" s="67">
        <f t="shared" si="16"/>
        <v>51</v>
      </c>
    </row>
    <row r="57" spans="1:19" x14ac:dyDescent="0.3">
      <c r="A57" s="63" t="s">
        <v>315</v>
      </c>
      <c r="B57" s="64">
        <f>VLOOKUP($A57,'Return Data'!$B$7:$R$2843,3,0)</f>
        <v>44445</v>
      </c>
      <c r="C57" s="65">
        <f>VLOOKUP($A57,'Return Data'!$B$7:$R$2843,4,0)</f>
        <v>14.8695</v>
      </c>
      <c r="D57" s="65">
        <f>VLOOKUP($A57,'Return Data'!$B$7:$R$2843,10,0)</f>
        <v>18.146899999999999</v>
      </c>
      <c r="E57" s="66">
        <f t="shared" si="10"/>
        <v>5</v>
      </c>
      <c r="F57" s="65">
        <f>VLOOKUP($A57,'Return Data'!$B$7:$R$2843,11,0)</f>
        <v>39.827199999999998</v>
      </c>
      <c r="G57" s="66">
        <f t="shared" si="11"/>
        <v>3</v>
      </c>
      <c r="H57" s="65">
        <f>VLOOKUP($A57,'Return Data'!$B$7:$R$2843,12,0)</f>
        <v>70.145200000000003</v>
      </c>
      <c r="I57" s="66">
        <f t="shared" si="12"/>
        <v>3</v>
      </c>
      <c r="J57" s="65">
        <f>VLOOKUP($A57,'Return Data'!$B$7:$R$2843,13,0)</f>
        <v>102.39700000000001</v>
      </c>
      <c r="K57" s="66">
        <f t="shared" si="13"/>
        <v>3</v>
      </c>
      <c r="L57" s="65">
        <f>VLOOKUP($A57,'Return Data'!$B$7:$R$2843,17,0)</f>
        <v>40.730499999999999</v>
      </c>
      <c r="M57" s="66">
        <f t="shared" si="17"/>
        <v>10</v>
      </c>
      <c r="N57" s="65">
        <f>VLOOKUP($A57,'Return Data'!$B$7:$R$2843,14,0)</f>
        <v>14.3521</v>
      </c>
      <c r="O57" s="66">
        <f>RANK(N57,N$8:N$73,0)</f>
        <v>32</v>
      </c>
      <c r="P57" s="65"/>
      <c r="Q57" s="66"/>
      <c r="R57" s="65">
        <f>VLOOKUP($A57,'Return Data'!$B$7:$R$2843,16,0)</f>
        <v>9.3081999999999994</v>
      </c>
      <c r="S57" s="67">
        <f t="shared" si="16"/>
        <v>60</v>
      </c>
    </row>
    <row r="58" spans="1:19" x14ac:dyDescent="0.3">
      <c r="A58" s="63" t="s">
        <v>316</v>
      </c>
      <c r="B58" s="64">
        <f>VLOOKUP($A58,'Return Data'!$B$7:$R$2843,3,0)</f>
        <v>44445</v>
      </c>
      <c r="C58" s="65">
        <f>VLOOKUP($A58,'Return Data'!$B$7:$R$2843,4,0)</f>
        <v>13.833399999999999</v>
      </c>
      <c r="D58" s="65">
        <f>VLOOKUP($A58,'Return Data'!$B$7:$R$2843,10,0)</f>
        <v>19.874500000000001</v>
      </c>
      <c r="E58" s="66">
        <f t="shared" si="10"/>
        <v>2</v>
      </c>
      <c r="F58" s="65">
        <f>VLOOKUP($A58,'Return Data'!$B$7:$R$2843,11,0)</f>
        <v>45.054400000000001</v>
      </c>
      <c r="G58" s="66">
        <f t="shared" si="11"/>
        <v>1</v>
      </c>
      <c r="H58" s="65">
        <f>VLOOKUP($A58,'Return Data'!$B$7:$R$2843,12,0)</f>
        <v>76.619900000000001</v>
      </c>
      <c r="I58" s="66">
        <f t="shared" si="12"/>
        <v>1</v>
      </c>
      <c r="J58" s="65">
        <f>VLOOKUP($A58,'Return Data'!$B$7:$R$2843,13,0)</f>
        <v>108.9164</v>
      </c>
      <c r="K58" s="66">
        <f t="shared" si="13"/>
        <v>1</v>
      </c>
      <c r="L58" s="65">
        <f>VLOOKUP($A58,'Return Data'!$B$7:$R$2843,17,0)</f>
        <v>41.680999999999997</v>
      </c>
      <c r="M58" s="66">
        <f t="shared" si="17"/>
        <v>9</v>
      </c>
      <c r="N58" s="65"/>
      <c r="O58" s="66"/>
      <c r="P58" s="65"/>
      <c r="Q58" s="66"/>
      <c r="R58" s="65">
        <f>VLOOKUP($A58,'Return Data'!$B$7:$R$2843,16,0)</f>
        <v>8.5791000000000004</v>
      </c>
      <c r="S58" s="67">
        <f t="shared" si="16"/>
        <v>62</v>
      </c>
    </row>
    <row r="59" spans="1:19" x14ac:dyDescent="0.3">
      <c r="A59" s="63" t="s">
        <v>317</v>
      </c>
      <c r="B59" s="64">
        <f>VLOOKUP($A59,'Return Data'!$B$7:$R$2843,3,0)</f>
        <v>44445</v>
      </c>
      <c r="C59" s="65">
        <f>VLOOKUP($A59,'Return Data'!$B$7:$R$2843,4,0)</f>
        <v>14.824</v>
      </c>
      <c r="D59" s="65">
        <f>VLOOKUP($A59,'Return Data'!$B$7:$R$2843,10,0)</f>
        <v>18.349599999999999</v>
      </c>
      <c r="E59" s="66">
        <f t="shared" si="10"/>
        <v>4</v>
      </c>
      <c r="F59" s="65">
        <f>VLOOKUP($A59,'Return Data'!$B$7:$R$2843,11,0)</f>
        <v>42.109400000000001</v>
      </c>
      <c r="G59" s="66">
        <f t="shared" si="11"/>
        <v>2</v>
      </c>
      <c r="H59" s="65">
        <f>VLOOKUP($A59,'Return Data'!$B$7:$R$2843,12,0)</f>
        <v>74.058000000000007</v>
      </c>
      <c r="I59" s="66">
        <f t="shared" si="12"/>
        <v>2</v>
      </c>
      <c r="J59" s="65">
        <f>VLOOKUP($A59,'Return Data'!$B$7:$R$2843,13,0)</f>
        <v>107.1867</v>
      </c>
      <c r="K59" s="66">
        <f t="shared" si="13"/>
        <v>2</v>
      </c>
      <c r="L59" s="65">
        <f>VLOOKUP($A59,'Return Data'!$B$7:$R$2843,17,0)</f>
        <v>42.521799999999999</v>
      </c>
      <c r="M59" s="66">
        <f t="shared" si="17"/>
        <v>8</v>
      </c>
      <c r="N59" s="65">
        <f>VLOOKUP($A59,'Return Data'!$B$7:$R$2843,14,0)</f>
        <v>14.5251</v>
      </c>
      <c r="O59" s="66">
        <f>RANK(N59,N$8:N$73,0)</f>
        <v>30</v>
      </c>
      <c r="P59" s="65"/>
      <c r="Q59" s="66"/>
      <c r="R59" s="65">
        <f>VLOOKUP($A59,'Return Data'!$B$7:$R$2843,16,0)</f>
        <v>9.8870000000000005</v>
      </c>
      <c r="S59" s="67">
        <f t="shared" si="16"/>
        <v>57</v>
      </c>
    </row>
    <row r="60" spans="1:19" x14ac:dyDescent="0.3">
      <c r="A60" s="63" t="s">
        <v>318</v>
      </c>
      <c r="B60" s="64">
        <f>VLOOKUP($A60,'Return Data'!$B$7:$R$2843,3,0)</f>
        <v>44445</v>
      </c>
      <c r="C60" s="65">
        <f>VLOOKUP($A60,'Return Data'!$B$7:$R$2843,4,0)</f>
        <v>14.1806</v>
      </c>
      <c r="D60" s="65">
        <f>VLOOKUP($A60,'Return Data'!$B$7:$R$2843,10,0)</f>
        <v>15.538399999999999</v>
      </c>
      <c r="E60" s="66">
        <f t="shared" si="10"/>
        <v>13</v>
      </c>
      <c r="F60" s="65">
        <f>VLOOKUP($A60,'Return Data'!$B$7:$R$2843,11,0)</f>
        <v>37.633000000000003</v>
      </c>
      <c r="G60" s="66">
        <f t="shared" si="11"/>
        <v>5</v>
      </c>
      <c r="H60" s="65">
        <f>VLOOKUP($A60,'Return Data'!$B$7:$R$2843,12,0)</f>
        <v>67.103899999999996</v>
      </c>
      <c r="I60" s="66">
        <f t="shared" si="12"/>
        <v>5</v>
      </c>
      <c r="J60" s="65">
        <f>VLOOKUP($A60,'Return Data'!$B$7:$R$2843,13,0)</f>
        <v>95.155699999999996</v>
      </c>
      <c r="K60" s="66">
        <f t="shared" si="13"/>
        <v>5</v>
      </c>
      <c r="L60" s="65">
        <f>VLOOKUP($A60,'Return Data'!$B$7:$R$2843,17,0)</f>
        <v>39.133200000000002</v>
      </c>
      <c r="M60" s="66">
        <f t="shared" si="17"/>
        <v>12</v>
      </c>
      <c r="N60" s="65"/>
      <c r="O60" s="66"/>
      <c r="P60" s="65"/>
      <c r="Q60" s="66"/>
      <c r="R60" s="65">
        <f>VLOOKUP($A60,'Return Data'!$B$7:$R$2843,16,0)</f>
        <v>10.665699999999999</v>
      </c>
      <c r="S60" s="67">
        <f t="shared" si="16"/>
        <v>55</v>
      </c>
    </row>
    <row r="61" spans="1:19" x14ac:dyDescent="0.3">
      <c r="A61" s="63" t="s">
        <v>319</v>
      </c>
      <c r="B61" s="64">
        <f>VLOOKUP($A61,'Return Data'!$B$7:$R$2843,3,0)</f>
        <v>44445</v>
      </c>
      <c r="C61" s="65">
        <f>VLOOKUP($A61,'Return Data'!$B$7:$R$2843,4,0)</f>
        <v>23.0701</v>
      </c>
      <c r="D61" s="65">
        <f>VLOOKUP($A61,'Return Data'!$B$7:$R$2843,10,0)</f>
        <v>11.471299999999999</v>
      </c>
      <c r="E61" s="66">
        <f t="shared" si="10"/>
        <v>37</v>
      </c>
      <c r="F61" s="65">
        <f>VLOOKUP($A61,'Return Data'!$B$7:$R$2843,11,0)</f>
        <v>17.878399999999999</v>
      </c>
      <c r="G61" s="66">
        <f t="shared" si="11"/>
        <v>46</v>
      </c>
      <c r="H61" s="65">
        <f>VLOOKUP($A61,'Return Data'!$B$7:$R$2843,12,0)</f>
        <v>35.7712</v>
      </c>
      <c r="I61" s="66">
        <f t="shared" si="12"/>
        <v>36</v>
      </c>
      <c r="J61" s="65">
        <f>VLOOKUP($A61,'Return Data'!$B$7:$R$2843,13,0)</f>
        <v>56.194600000000001</v>
      </c>
      <c r="K61" s="66">
        <f t="shared" si="13"/>
        <v>45</v>
      </c>
      <c r="L61" s="65">
        <f>VLOOKUP($A61,'Return Data'!$B$7:$R$2843,17,0)</f>
        <v>30.084</v>
      </c>
      <c r="M61" s="66">
        <f t="shared" si="17"/>
        <v>31</v>
      </c>
      <c r="N61" s="65">
        <f>VLOOKUP($A61,'Return Data'!$B$7:$R$2843,14,0)</f>
        <v>15.241899999999999</v>
      </c>
      <c r="O61" s="66">
        <f>RANK(N61,N$8:N$73,0)</f>
        <v>24</v>
      </c>
      <c r="P61" s="65"/>
      <c r="Q61" s="66"/>
      <c r="R61" s="65">
        <f>VLOOKUP($A61,'Return Data'!$B$7:$R$2843,16,0)</f>
        <v>16.5259</v>
      </c>
      <c r="S61" s="67">
        <f t="shared" si="16"/>
        <v>25</v>
      </c>
    </row>
    <row r="62" spans="1:19" x14ac:dyDescent="0.3">
      <c r="A62" s="63" t="s">
        <v>320</v>
      </c>
      <c r="B62" s="64">
        <f>VLOOKUP($A62,'Return Data'!$B$7:$R$2843,3,0)</f>
        <v>44445</v>
      </c>
      <c r="C62" s="65">
        <f>VLOOKUP($A62,'Return Data'!$B$7:$R$2843,4,0)</f>
        <v>21.214200000000002</v>
      </c>
      <c r="D62" s="65">
        <f>VLOOKUP($A62,'Return Data'!$B$7:$R$2843,10,0)</f>
        <v>11.7643</v>
      </c>
      <c r="E62" s="66">
        <f t="shared" si="10"/>
        <v>34</v>
      </c>
      <c r="F62" s="65">
        <f>VLOOKUP($A62,'Return Data'!$B$7:$R$2843,11,0)</f>
        <v>18.548200000000001</v>
      </c>
      <c r="G62" s="66">
        <f t="shared" si="11"/>
        <v>39</v>
      </c>
      <c r="H62" s="65">
        <f>VLOOKUP($A62,'Return Data'!$B$7:$R$2843,12,0)</f>
        <v>36.567100000000003</v>
      </c>
      <c r="I62" s="66">
        <f t="shared" si="12"/>
        <v>35</v>
      </c>
      <c r="J62" s="65">
        <f>VLOOKUP($A62,'Return Data'!$B$7:$R$2843,13,0)</f>
        <v>57.854300000000002</v>
      </c>
      <c r="K62" s="66">
        <f t="shared" si="13"/>
        <v>40</v>
      </c>
      <c r="L62" s="65">
        <f>VLOOKUP($A62,'Return Data'!$B$7:$R$2843,17,0)</f>
        <v>29.875800000000002</v>
      </c>
      <c r="M62" s="66">
        <f t="shared" si="17"/>
        <v>33</v>
      </c>
      <c r="N62" s="65">
        <f>VLOOKUP($A62,'Return Data'!$B$7:$R$2843,14,0)</f>
        <v>14.837999999999999</v>
      </c>
      <c r="O62" s="66">
        <f>RANK(N62,N$8:N$73,0)</f>
        <v>28</v>
      </c>
      <c r="P62" s="65">
        <f>VLOOKUP($A62,'Return Data'!$B$7:$R$2843,15,0)</f>
        <v>13.6792</v>
      </c>
      <c r="Q62" s="66">
        <f>RANK(P62,P$8:P$73,0)</f>
        <v>20</v>
      </c>
      <c r="R62" s="65">
        <f>VLOOKUP($A62,'Return Data'!$B$7:$R$2843,16,0)</f>
        <v>12.3575</v>
      </c>
      <c r="S62" s="67">
        <f t="shared" si="16"/>
        <v>49</v>
      </c>
    </row>
    <row r="63" spans="1:19" x14ac:dyDescent="0.3">
      <c r="A63" s="63" t="s">
        <v>321</v>
      </c>
      <c r="B63" s="64">
        <f>VLOOKUP($A63,'Return Data'!$B$7:$R$2843,3,0)</f>
        <v>44445</v>
      </c>
      <c r="C63" s="65">
        <f>VLOOKUP($A63,'Return Data'!$B$7:$R$2843,4,0)</f>
        <v>16.377099999999999</v>
      </c>
      <c r="D63" s="65">
        <f>VLOOKUP($A63,'Return Data'!$B$7:$R$2843,10,0)</f>
        <v>14.9665</v>
      </c>
      <c r="E63" s="66">
        <f t="shared" si="10"/>
        <v>14</v>
      </c>
      <c r="F63" s="65">
        <f>VLOOKUP($A63,'Return Data'!$B$7:$R$2843,11,0)</f>
        <v>35.483400000000003</v>
      </c>
      <c r="G63" s="66">
        <f t="shared" si="11"/>
        <v>8</v>
      </c>
      <c r="H63" s="65">
        <f>VLOOKUP($A63,'Return Data'!$B$7:$R$2843,12,0)</f>
        <v>64.608900000000006</v>
      </c>
      <c r="I63" s="66">
        <f t="shared" si="12"/>
        <v>6</v>
      </c>
      <c r="J63" s="65">
        <f>VLOOKUP($A63,'Return Data'!$B$7:$R$2843,13,0)</f>
        <v>94.495400000000004</v>
      </c>
      <c r="K63" s="66">
        <f t="shared" si="13"/>
        <v>6</v>
      </c>
      <c r="L63" s="65">
        <f>VLOOKUP($A63,'Return Data'!$B$7:$R$2843,17,0)</f>
        <v>38.421599999999998</v>
      </c>
      <c r="M63" s="66">
        <f t="shared" si="17"/>
        <v>13</v>
      </c>
      <c r="N63" s="65"/>
      <c r="O63" s="66"/>
      <c r="P63" s="65"/>
      <c r="Q63" s="66"/>
      <c r="R63" s="65">
        <f>VLOOKUP($A63,'Return Data'!$B$7:$R$2843,16,0)</f>
        <v>16.7136</v>
      </c>
      <c r="S63" s="67">
        <f t="shared" si="16"/>
        <v>23</v>
      </c>
    </row>
    <row r="64" spans="1:19" x14ac:dyDescent="0.3">
      <c r="A64" s="63" t="s">
        <v>322</v>
      </c>
      <c r="B64" s="64">
        <f>VLOOKUP($A64,'Return Data'!$B$7:$R$2843,3,0)</f>
        <v>44445</v>
      </c>
      <c r="C64" s="65">
        <f>VLOOKUP($A64,'Return Data'!$B$7:$R$2843,4,0)</f>
        <v>27.349299999999999</v>
      </c>
      <c r="D64" s="65">
        <f>VLOOKUP($A64,'Return Data'!$B$7:$R$2843,10,0)</f>
        <v>10.823700000000001</v>
      </c>
      <c r="E64" s="66">
        <f t="shared" si="10"/>
        <v>40</v>
      </c>
      <c r="F64" s="65">
        <f>VLOOKUP($A64,'Return Data'!$B$7:$R$2843,11,0)</f>
        <v>14.8628</v>
      </c>
      <c r="G64" s="66">
        <f t="shared" si="11"/>
        <v>57</v>
      </c>
      <c r="H64" s="65">
        <f>VLOOKUP($A64,'Return Data'!$B$7:$R$2843,12,0)</f>
        <v>32.674100000000003</v>
      </c>
      <c r="I64" s="66">
        <f t="shared" si="12"/>
        <v>52</v>
      </c>
      <c r="J64" s="65">
        <f>VLOOKUP($A64,'Return Data'!$B$7:$R$2843,13,0)</f>
        <v>53.999000000000002</v>
      </c>
      <c r="K64" s="66">
        <f t="shared" si="13"/>
        <v>48</v>
      </c>
      <c r="L64" s="65">
        <f>VLOOKUP($A64,'Return Data'!$B$7:$R$2843,17,0)</f>
        <v>25.6402</v>
      </c>
      <c r="M64" s="66">
        <f t="shared" si="17"/>
        <v>52</v>
      </c>
      <c r="N64" s="65">
        <f>VLOOKUP($A64,'Return Data'!$B$7:$R$2843,14,0)</f>
        <v>15.124700000000001</v>
      </c>
      <c r="O64" s="66">
        <f t="shared" ref="O64:O69" si="18">RANK(N64,N$8:N$73,0)</f>
        <v>26</v>
      </c>
      <c r="P64" s="65">
        <f>VLOOKUP($A64,'Return Data'!$B$7:$R$2843,15,0)</f>
        <v>14.289899999999999</v>
      </c>
      <c r="Q64" s="66">
        <f>RANK(P64,P$8:P$73,0)</f>
        <v>18</v>
      </c>
      <c r="R64" s="65">
        <f>VLOOKUP($A64,'Return Data'!$B$7:$R$2843,16,0)</f>
        <v>15.687900000000001</v>
      </c>
      <c r="S64" s="67">
        <f t="shared" si="16"/>
        <v>32</v>
      </c>
    </row>
    <row r="65" spans="1:19" x14ac:dyDescent="0.3">
      <c r="A65" s="63" t="s">
        <v>323</v>
      </c>
      <c r="B65" s="64">
        <f>VLOOKUP($A65,'Return Data'!$B$7:$R$2843,3,0)</f>
        <v>44445</v>
      </c>
      <c r="C65" s="65">
        <f>VLOOKUP($A65,'Return Data'!$B$7:$R$2843,4,0)</f>
        <v>171.28330501043101</v>
      </c>
      <c r="D65" s="65">
        <f>VLOOKUP($A65,'Return Data'!$B$7:$R$2843,10,0)</f>
        <v>8.3894000000000002</v>
      </c>
      <c r="E65" s="66">
        <f t="shared" si="10"/>
        <v>55</v>
      </c>
      <c r="F65" s="65">
        <f>VLOOKUP($A65,'Return Data'!$B$7:$R$2843,11,0)</f>
        <v>15.717700000000001</v>
      </c>
      <c r="G65" s="66">
        <f t="shared" si="11"/>
        <v>53</v>
      </c>
      <c r="H65" s="65">
        <f>VLOOKUP($A65,'Return Data'!$B$7:$R$2843,12,0)</f>
        <v>27.677199999999999</v>
      </c>
      <c r="I65" s="66">
        <f t="shared" si="12"/>
        <v>59</v>
      </c>
      <c r="J65" s="65">
        <f>VLOOKUP($A65,'Return Data'!$B$7:$R$2843,13,0)</f>
        <v>44.844000000000001</v>
      </c>
      <c r="K65" s="66">
        <f t="shared" si="13"/>
        <v>60</v>
      </c>
      <c r="L65" s="65">
        <f>VLOOKUP($A65,'Return Data'!$B$7:$R$2843,17,0)</f>
        <v>24.060300000000002</v>
      </c>
      <c r="M65" s="66">
        <f t="shared" si="17"/>
        <v>54</v>
      </c>
      <c r="N65" s="65">
        <f>VLOOKUP($A65,'Return Data'!$B$7:$R$2843,14,0)</f>
        <v>11.3508</v>
      </c>
      <c r="O65" s="66">
        <f t="shared" si="18"/>
        <v>47</v>
      </c>
      <c r="P65" s="65">
        <f>VLOOKUP($A65,'Return Data'!$B$7:$R$2843,15,0)</f>
        <v>13.390599999999999</v>
      </c>
      <c r="Q65" s="66">
        <f>RANK(P65,P$8:P$73,0)</f>
        <v>24</v>
      </c>
      <c r="R65" s="65">
        <f>VLOOKUP($A65,'Return Data'!$B$7:$R$2843,16,0)</f>
        <v>11.8078</v>
      </c>
      <c r="S65" s="67">
        <f t="shared" si="16"/>
        <v>52</v>
      </c>
    </row>
    <row r="66" spans="1:19" x14ac:dyDescent="0.3">
      <c r="A66" s="63" t="s">
        <v>324</v>
      </c>
      <c r="B66" s="64">
        <f>VLOOKUP($A66,'Return Data'!$B$7:$R$2843,3,0)</f>
        <v>44445</v>
      </c>
      <c r="C66" s="65">
        <f>VLOOKUP($A66,'Return Data'!$B$7:$R$2843,4,0)</f>
        <v>41.31</v>
      </c>
      <c r="D66" s="65">
        <f>VLOOKUP($A66,'Return Data'!$B$7:$R$2843,10,0)</f>
        <v>15.844099999999999</v>
      </c>
      <c r="E66" s="66">
        <f t="shared" si="10"/>
        <v>12</v>
      </c>
      <c r="F66" s="65">
        <f>VLOOKUP($A66,'Return Data'!$B$7:$R$2843,11,0)</f>
        <v>22.363700000000001</v>
      </c>
      <c r="G66" s="66">
        <f t="shared" si="11"/>
        <v>18</v>
      </c>
      <c r="H66" s="65">
        <f>VLOOKUP($A66,'Return Data'!$B$7:$R$2843,12,0)</f>
        <v>39.986400000000003</v>
      </c>
      <c r="I66" s="66">
        <f t="shared" si="12"/>
        <v>26</v>
      </c>
      <c r="J66" s="65">
        <f>VLOOKUP($A66,'Return Data'!$B$7:$R$2843,13,0)</f>
        <v>60.364899999999999</v>
      </c>
      <c r="K66" s="66">
        <f t="shared" si="13"/>
        <v>34</v>
      </c>
      <c r="L66" s="65">
        <f>VLOOKUP($A66,'Return Data'!$B$7:$R$2843,17,0)</f>
        <v>33.128999999999998</v>
      </c>
      <c r="M66" s="66">
        <f t="shared" si="17"/>
        <v>21</v>
      </c>
      <c r="N66" s="65">
        <f>VLOOKUP($A66,'Return Data'!$B$7:$R$2843,14,0)</f>
        <v>18.586099999999998</v>
      </c>
      <c r="O66" s="66">
        <f t="shared" si="18"/>
        <v>12</v>
      </c>
      <c r="P66" s="65">
        <f>VLOOKUP($A66,'Return Data'!$B$7:$R$2843,15,0)</f>
        <v>14.2971</v>
      </c>
      <c r="Q66" s="66">
        <f>RANK(P66,P$8:P$73,0)</f>
        <v>17</v>
      </c>
      <c r="R66" s="65">
        <f>VLOOKUP($A66,'Return Data'!$B$7:$R$2843,16,0)</f>
        <v>15.7258</v>
      </c>
      <c r="S66" s="67">
        <f t="shared" si="16"/>
        <v>31</v>
      </c>
    </row>
    <row r="67" spans="1:19" x14ac:dyDescent="0.3">
      <c r="A67" s="63" t="s">
        <v>325</v>
      </c>
      <c r="B67" s="64">
        <f>VLOOKUP($A67,'Return Data'!$B$7:$R$2843,3,0)</f>
        <v>44445</v>
      </c>
      <c r="C67" s="65">
        <f>VLOOKUP($A67,'Return Data'!$B$7:$R$2843,4,0)</f>
        <v>21.697399999999998</v>
      </c>
      <c r="D67" s="65">
        <f>VLOOKUP($A67,'Return Data'!$B$7:$R$2843,10,0)</f>
        <v>7.7762000000000002</v>
      </c>
      <c r="E67" s="66">
        <f t="shared" si="10"/>
        <v>57</v>
      </c>
      <c r="F67" s="65">
        <f>VLOOKUP($A67,'Return Data'!$B$7:$R$2843,11,0)</f>
        <v>18.369700000000002</v>
      </c>
      <c r="G67" s="66">
        <f t="shared" si="11"/>
        <v>40</v>
      </c>
      <c r="H67" s="65">
        <f>VLOOKUP($A67,'Return Data'!$B$7:$R$2843,12,0)</f>
        <v>40.004899999999999</v>
      </c>
      <c r="I67" s="66">
        <f t="shared" si="12"/>
        <v>25</v>
      </c>
      <c r="J67" s="65">
        <f>VLOOKUP($A67,'Return Data'!$B$7:$R$2843,13,0)</f>
        <v>63.838000000000001</v>
      </c>
      <c r="K67" s="66">
        <f t="shared" si="13"/>
        <v>26</v>
      </c>
      <c r="L67" s="65">
        <f>VLOOKUP($A67,'Return Data'!$B$7:$R$2843,17,0)</f>
        <v>34.594999999999999</v>
      </c>
      <c r="M67" s="66">
        <f t="shared" si="17"/>
        <v>19</v>
      </c>
      <c r="N67" s="65">
        <f>VLOOKUP($A67,'Return Data'!$B$7:$R$2843,14,0)</f>
        <v>15.339700000000001</v>
      </c>
      <c r="O67" s="66">
        <f t="shared" si="18"/>
        <v>23</v>
      </c>
      <c r="P67" s="65"/>
      <c r="Q67" s="66"/>
      <c r="R67" s="65">
        <f>VLOOKUP($A67,'Return Data'!$B$7:$R$2843,16,0)</f>
        <v>15.2994</v>
      </c>
      <c r="S67" s="67">
        <f t="shared" si="16"/>
        <v>35</v>
      </c>
    </row>
    <row r="68" spans="1:19" x14ac:dyDescent="0.3">
      <c r="A68" s="63" t="s">
        <v>326</v>
      </c>
      <c r="B68" s="64">
        <f>VLOOKUP($A68,'Return Data'!$B$7:$R$2843,3,0)</f>
        <v>44445</v>
      </c>
      <c r="C68" s="65">
        <f>VLOOKUP($A68,'Return Data'!$B$7:$R$2843,4,0)</f>
        <v>15.4526</v>
      </c>
      <c r="D68" s="65">
        <f>VLOOKUP($A68,'Return Data'!$B$7:$R$2843,10,0)</f>
        <v>5.4885999999999999</v>
      </c>
      <c r="E68" s="66">
        <f t="shared" si="10"/>
        <v>65</v>
      </c>
      <c r="F68" s="65">
        <f>VLOOKUP($A68,'Return Data'!$B$7:$R$2843,11,0)</f>
        <v>16.372199999999999</v>
      </c>
      <c r="G68" s="66">
        <f t="shared" si="11"/>
        <v>52</v>
      </c>
      <c r="H68" s="65">
        <f>VLOOKUP($A68,'Return Data'!$B$7:$R$2843,12,0)</f>
        <v>40.068199999999997</v>
      </c>
      <c r="I68" s="66">
        <f t="shared" si="12"/>
        <v>24</v>
      </c>
      <c r="J68" s="65">
        <f>VLOOKUP($A68,'Return Data'!$B$7:$R$2843,13,0)</f>
        <v>65.088399999999993</v>
      </c>
      <c r="K68" s="66">
        <f t="shared" si="13"/>
        <v>18</v>
      </c>
      <c r="L68" s="65">
        <f>VLOOKUP($A68,'Return Data'!$B$7:$R$2843,17,0)</f>
        <v>29.093</v>
      </c>
      <c r="M68" s="66">
        <f t="shared" si="17"/>
        <v>37</v>
      </c>
      <c r="N68" s="65">
        <f>VLOOKUP($A68,'Return Data'!$B$7:$R$2843,14,0)</f>
        <v>12.831200000000001</v>
      </c>
      <c r="O68" s="66">
        <f t="shared" si="18"/>
        <v>42</v>
      </c>
      <c r="P68" s="65"/>
      <c r="Q68" s="66"/>
      <c r="R68" s="65">
        <f>VLOOKUP($A68,'Return Data'!$B$7:$R$2843,16,0)</f>
        <v>9.8856999999999999</v>
      </c>
      <c r="S68" s="67">
        <f t="shared" si="16"/>
        <v>58</v>
      </c>
    </row>
    <row r="69" spans="1:19" x14ac:dyDescent="0.3">
      <c r="A69" s="63" t="s">
        <v>327</v>
      </c>
      <c r="B69" s="64">
        <f>VLOOKUP($A69,'Return Data'!$B$7:$R$2843,3,0)</f>
        <v>44445</v>
      </c>
      <c r="C69" s="65">
        <f>VLOOKUP($A69,'Return Data'!$B$7:$R$2843,4,0)</f>
        <v>14.483499999999999</v>
      </c>
      <c r="D69" s="65">
        <f>VLOOKUP($A69,'Return Data'!$B$7:$R$2843,10,0)</f>
        <v>6.6021000000000001</v>
      </c>
      <c r="E69" s="66">
        <f t="shared" si="10"/>
        <v>59</v>
      </c>
      <c r="F69" s="65">
        <f>VLOOKUP($A69,'Return Data'!$B$7:$R$2843,11,0)</f>
        <v>16.9193</v>
      </c>
      <c r="G69" s="66">
        <f t="shared" si="11"/>
        <v>49</v>
      </c>
      <c r="H69" s="65">
        <f>VLOOKUP($A69,'Return Data'!$B$7:$R$2843,12,0)</f>
        <v>40.083399999999997</v>
      </c>
      <c r="I69" s="66">
        <f t="shared" si="12"/>
        <v>23</v>
      </c>
      <c r="J69" s="65">
        <f>VLOOKUP($A69,'Return Data'!$B$7:$R$2843,13,0)</f>
        <v>64.697500000000005</v>
      </c>
      <c r="K69" s="66">
        <f t="shared" si="13"/>
        <v>19</v>
      </c>
      <c r="L69" s="65">
        <f>VLOOKUP($A69,'Return Data'!$B$7:$R$2843,17,0)</f>
        <v>30.329899999999999</v>
      </c>
      <c r="M69" s="66">
        <f t="shared" si="17"/>
        <v>29</v>
      </c>
      <c r="N69" s="65">
        <f>VLOOKUP($A69,'Return Data'!$B$7:$R$2843,14,0)</f>
        <v>13.305899999999999</v>
      </c>
      <c r="O69" s="66">
        <f t="shared" si="18"/>
        <v>38</v>
      </c>
      <c r="P69" s="65"/>
      <c r="Q69" s="66"/>
      <c r="R69" s="65">
        <f>VLOOKUP($A69,'Return Data'!$B$7:$R$2843,16,0)</f>
        <v>8.6929999999999996</v>
      </c>
      <c r="S69" s="67">
        <f t="shared" si="16"/>
        <v>61</v>
      </c>
    </row>
    <row r="70" spans="1:19" x14ac:dyDescent="0.3">
      <c r="A70" s="63" t="s">
        <v>328</v>
      </c>
      <c r="B70" s="64">
        <f>VLOOKUP($A70,'Return Data'!$B$7:$R$2843,3,0)</f>
        <v>44445</v>
      </c>
      <c r="C70" s="65">
        <f>VLOOKUP($A70,'Return Data'!$B$7:$R$2843,4,0)</f>
        <v>11.9185</v>
      </c>
      <c r="D70" s="65">
        <f>VLOOKUP($A70,'Return Data'!$B$7:$R$2843,10,0)</f>
        <v>6.3003</v>
      </c>
      <c r="E70" s="66">
        <f t="shared" si="10"/>
        <v>61</v>
      </c>
      <c r="F70" s="65">
        <f>VLOOKUP($A70,'Return Data'!$B$7:$R$2843,11,0)</f>
        <v>10.932700000000001</v>
      </c>
      <c r="G70" s="66">
        <f t="shared" si="11"/>
        <v>63</v>
      </c>
      <c r="H70" s="65">
        <f>VLOOKUP($A70,'Return Data'!$B$7:$R$2843,12,0)</f>
        <v>25.760999999999999</v>
      </c>
      <c r="I70" s="66">
        <f t="shared" si="12"/>
        <v>61</v>
      </c>
      <c r="J70" s="65">
        <f>VLOOKUP($A70,'Return Data'!$B$7:$R$2843,13,0)</f>
        <v>43.672499999999999</v>
      </c>
      <c r="K70" s="66">
        <f t="shared" si="13"/>
        <v>61</v>
      </c>
      <c r="L70" s="65">
        <f>VLOOKUP($A70,'Return Data'!$B$7:$R$2843,17,0)</f>
        <v>26.01</v>
      </c>
      <c r="M70" s="66">
        <f t="shared" si="17"/>
        <v>49</v>
      </c>
      <c r="N70" s="65"/>
      <c r="O70" s="66"/>
      <c r="P70" s="65"/>
      <c r="Q70" s="66"/>
      <c r="R70" s="65">
        <f>VLOOKUP($A70,'Return Data'!$B$7:$R$2843,16,0)</f>
        <v>4.9458000000000002</v>
      </c>
      <c r="S70" s="67">
        <f t="shared" si="16"/>
        <v>66</v>
      </c>
    </row>
    <row r="71" spans="1:19" x14ac:dyDescent="0.3">
      <c r="A71" s="63" t="s">
        <v>329</v>
      </c>
      <c r="B71" s="64">
        <f>VLOOKUP($A71,'Return Data'!$B$7:$R$2843,3,0)</f>
        <v>44445</v>
      </c>
      <c r="C71" s="65">
        <f>VLOOKUP($A71,'Return Data'!$B$7:$R$2843,4,0)</f>
        <v>12.420999999999999</v>
      </c>
      <c r="D71" s="65">
        <f>VLOOKUP($A71,'Return Data'!$B$7:$R$2843,10,0)</f>
        <v>6.2187000000000001</v>
      </c>
      <c r="E71" s="66">
        <f t="shared" si="10"/>
        <v>62</v>
      </c>
      <c r="F71" s="65">
        <f>VLOOKUP($A71,'Return Data'!$B$7:$R$2843,11,0)</f>
        <v>10.8325</v>
      </c>
      <c r="G71" s="66">
        <f t="shared" si="11"/>
        <v>64</v>
      </c>
      <c r="H71" s="65">
        <f>VLOOKUP($A71,'Return Data'!$B$7:$R$2843,12,0)</f>
        <v>24.894400000000001</v>
      </c>
      <c r="I71" s="66">
        <f t="shared" si="12"/>
        <v>63</v>
      </c>
      <c r="J71" s="65">
        <f>VLOOKUP($A71,'Return Data'!$B$7:$R$2843,13,0)</f>
        <v>42.737299999999998</v>
      </c>
      <c r="K71" s="66">
        <f t="shared" si="13"/>
        <v>62</v>
      </c>
      <c r="L71" s="65">
        <f>VLOOKUP($A71,'Return Data'!$B$7:$R$2843,17,0)</f>
        <v>26.3873</v>
      </c>
      <c r="M71" s="66">
        <f t="shared" si="17"/>
        <v>45</v>
      </c>
      <c r="N71" s="65"/>
      <c r="O71" s="66"/>
      <c r="P71" s="65"/>
      <c r="Q71" s="66"/>
      <c r="R71" s="65">
        <f>VLOOKUP($A71,'Return Data'!$B$7:$R$2843,16,0)</f>
        <v>6.4870999999999999</v>
      </c>
      <c r="S71" s="67">
        <f t="shared" si="16"/>
        <v>65</v>
      </c>
    </row>
    <row r="72" spans="1:19" x14ac:dyDescent="0.3">
      <c r="A72" s="63" t="s">
        <v>330</v>
      </c>
      <c r="B72" s="64">
        <f>VLOOKUP($A72,'Return Data'!$B$7:$R$2843,3,0)</f>
        <v>44445</v>
      </c>
      <c r="C72" s="65">
        <f>VLOOKUP($A72,'Return Data'!$B$7:$R$2843,4,0)</f>
        <v>144.02449999999999</v>
      </c>
      <c r="D72" s="65">
        <f>VLOOKUP($A72,'Return Data'!$B$7:$R$2843,10,0)</f>
        <v>14.217499999999999</v>
      </c>
      <c r="E72" s="66">
        <f t="shared" ref="E72:E73" si="19">RANK(D72,D$8:D$73,0)</f>
        <v>18</v>
      </c>
      <c r="F72" s="65">
        <f>VLOOKUP($A72,'Return Data'!$B$7:$R$2843,11,0)</f>
        <v>20.433599999999998</v>
      </c>
      <c r="G72" s="66">
        <f t="shared" ref="G72:G73" si="20">RANK(F72,F$8:F$73,0)</f>
        <v>25</v>
      </c>
      <c r="H72" s="65">
        <f>VLOOKUP($A72,'Return Data'!$B$7:$R$2843,12,0)</f>
        <v>36.583300000000001</v>
      </c>
      <c r="I72" s="66">
        <f t="shared" ref="I72:I73" si="21">RANK(H72,H$8:H$73,0)</f>
        <v>34</v>
      </c>
      <c r="J72" s="65">
        <f>VLOOKUP($A72,'Return Data'!$B$7:$R$2843,13,0)</f>
        <v>61.518799999999999</v>
      </c>
      <c r="K72" s="66">
        <f t="shared" ref="K72:K73" si="22">RANK(J72,J$8:J$73,0)</f>
        <v>29</v>
      </c>
      <c r="L72" s="65">
        <f>VLOOKUP($A72,'Return Data'!$B$7:$R$2843,17,0)</f>
        <v>32.7836</v>
      </c>
      <c r="M72" s="66">
        <f t="shared" si="17"/>
        <v>22</v>
      </c>
      <c r="N72" s="65">
        <f>VLOOKUP($A72,'Return Data'!$B$7:$R$2843,14,0)</f>
        <v>17.5929</v>
      </c>
      <c r="O72" s="66">
        <f>RANK(N72,N$8:N$73,0)</f>
        <v>16</v>
      </c>
      <c r="P72" s="65">
        <f>VLOOKUP($A72,'Return Data'!$B$7:$R$2843,15,0)</f>
        <v>14.9221</v>
      </c>
      <c r="Q72" s="66">
        <f>RANK(P72,P$8:P$73,0)</f>
        <v>15</v>
      </c>
      <c r="R72" s="65">
        <f>VLOOKUP($A72,'Return Data'!$B$7:$R$2843,16,0)</f>
        <v>12.5901</v>
      </c>
      <c r="S72" s="67">
        <f t="shared" ref="S72:S73" si="23">RANK(R72,R$8:R$73,0)</f>
        <v>47</v>
      </c>
    </row>
    <row r="73" spans="1:19" x14ac:dyDescent="0.3">
      <c r="A73" s="63" t="s">
        <v>331</v>
      </c>
      <c r="B73" s="64">
        <f>VLOOKUP($A73,'Return Data'!$B$7:$R$2843,3,0)</f>
        <v>44445</v>
      </c>
      <c r="C73" s="65">
        <f>VLOOKUP($A73,'Return Data'!$B$7:$R$2843,4,0)</f>
        <v>229.38562428030599</v>
      </c>
      <c r="D73" s="65">
        <f>VLOOKUP($A73,'Return Data'!$B$7:$R$2843,10,0)</f>
        <v>14.0825</v>
      </c>
      <c r="E73" s="66">
        <f t="shared" si="19"/>
        <v>20</v>
      </c>
      <c r="F73" s="65">
        <f>VLOOKUP($A73,'Return Data'!$B$7:$R$2843,11,0)</f>
        <v>18.765999999999998</v>
      </c>
      <c r="G73" s="66">
        <f t="shared" si="20"/>
        <v>34</v>
      </c>
      <c r="H73" s="65">
        <f>VLOOKUP($A73,'Return Data'!$B$7:$R$2843,12,0)</f>
        <v>34.462600000000002</v>
      </c>
      <c r="I73" s="66">
        <f t="shared" si="21"/>
        <v>45</v>
      </c>
      <c r="J73" s="65">
        <f>VLOOKUP($A73,'Return Data'!$B$7:$R$2843,13,0)</f>
        <v>56.722900000000003</v>
      </c>
      <c r="K73" s="66">
        <f t="shared" si="22"/>
        <v>44</v>
      </c>
      <c r="L73" s="65">
        <f>VLOOKUP($A73,'Return Data'!$B$7:$R$2843,17,0)</f>
        <v>26.004999999999999</v>
      </c>
      <c r="M73" s="66">
        <f t="shared" si="17"/>
        <v>50</v>
      </c>
      <c r="N73" s="65">
        <f>VLOOKUP($A73,'Return Data'!$B$7:$R$2843,14,0)</f>
        <v>13.2141</v>
      </c>
      <c r="O73" s="66">
        <f>RANK(N73,N$8:N$73,0)</f>
        <v>40</v>
      </c>
      <c r="P73" s="65">
        <f>VLOOKUP($A73,'Return Data'!$B$7:$R$2843,15,0)</f>
        <v>12.935600000000001</v>
      </c>
      <c r="Q73" s="66">
        <f>RANK(P73,P$8:P$73,0)</f>
        <v>26</v>
      </c>
      <c r="R73" s="65">
        <f>VLOOKUP($A73,'Return Data'!$B$7:$R$2843,16,0)</f>
        <v>18.4986</v>
      </c>
      <c r="S73" s="67">
        <f t="shared" si="23"/>
        <v>18</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12.043769696969697</v>
      </c>
      <c r="E75" s="74"/>
      <c r="F75" s="75">
        <f>AVERAGE(F8:F73)</f>
        <v>21.162731818181822</v>
      </c>
      <c r="G75" s="74"/>
      <c r="H75" s="75">
        <f>AVERAGE(H8:H73)</f>
        <v>39.781442424242428</v>
      </c>
      <c r="I75" s="74"/>
      <c r="J75" s="75">
        <f>AVERAGE(J8:J73)</f>
        <v>62.571189393939385</v>
      </c>
      <c r="K75" s="74"/>
      <c r="L75" s="75">
        <f>AVERAGE(L8:L73)</f>
        <v>31.838877777777782</v>
      </c>
      <c r="M75" s="74"/>
      <c r="N75" s="75">
        <f>AVERAGE(N8:N73)</f>
        <v>16.182044230769225</v>
      </c>
      <c r="O75" s="74"/>
      <c r="P75" s="75">
        <f>AVERAGE(P8:P73)</f>
        <v>14.483002564102566</v>
      </c>
      <c r="Q75" s="74"/>
      <c r="R75" s="75">
        <f>AVERAGE(R8:R73)</f>
        <v>15.725459090909091</v>
      </c>
      <c r="S75" s="76"/>
    </row>
    <row r="76" spans="1:19" x14ac:dyDescent="0.3">
      <c r="A76" s="73" t="s">
        <v>28</v>
      </c>
      <c r="B76" s="74"/>
      <c r="C76" s="74"/>
      <c r="D76" s="75">
        <f>MIN(D8:D73)</f>
        <v>4.3182999999999998</v>
      </c>
      <c r="E76" s="74"/>
      <c r="F76" s="75">
        <f>MIN(F8:F73)</f>
        <v>5.7347999999999999</v>
      </c>
      <c r="G76" s="74"/>
      <c r="H76" s="75">
        <f>MIN(H8:H73)</f>
        <v>20.637899999999998</v>
      </c>
      <c r="I76" s="74"/>
      <c r="J76" s="75">
        <f>MIN(J8:J73)</f>
        <v>32.919899999999998</v>
      </c>
      <c r="K76" s="74"/>
      <c r="L76" s="75">
        <f>MIN(L8:L73)</f>
        <v>20.276800000000001</v>
      </c>
      <c r="M76" s="74"/>
      <c r="N76" s="75">
        <f>MIN(N8:N73)</f>
        <v>7.3696999999999999</v>
      </c>
      <c r="O76" s="74"/>
      <c r="P76" s="75">
        <f>MIN(P8:P73)</f>
        <v>8.3386999999999993</v>
      </c>
      <c r="Q76" s="74"/>
      <c r="R76" s="75">
        <f>MIN(R8:R73)</f>
        <v>4.9458000000000002</v>
      </c>
      <c r="S76" s="76"/>
    </row>
    <row r="77" spans="1:19" ht="15" thickBot="1" x14ac:dyDescent="0.35">
      <c r="A77" s="77" t="s">
        <v>29</v>
      </c>
      <c r="B77" s="78"/>
      <c r="C77" s="78"/>
      <c r="D77" s="79">
        <f>MAX(D8:D73)</f>
        <v>20.119199999999999</v>
      </c>
      <c r="E77" s="78"/>
      <c r="F77" s="79">
        <f>MAX(F8:F73)</f>
        <v>45.054400000000001</v>
      </c>
      <c r="G77" s="78"/>
      <c r="H77" s="79">
        <f>MAX(H8:H73)</f>
        <v>76.619900000000001</v>
      </c>
      <c r="I77" s="78"/>
      <c r="J77" s="79">
        <f>MAX(J8:J73)</f>
        <v>108.9164</v>
      </c>
      <c r="K77" s="78"/>
      <c r="L77" s="79">
        <f>MAX(L8:L73)</f>
        <v>56.2027</v>
      </c>
      <c r="M77" s="78"/>
      <c r="N77" s="79">
        <f>MAX(N8:N73)</f>
        <v>33.310899999999997</v>
      </c>
      <c r="O77" s="78"/>
      <c r="P77" s="79">
        <f>MAX(P8:P73)</f>
        <v>24.5322</v>
      </c>
      <c r="Q77" s="78"/>
      <c r="R77" s="79">
        <f>MAX(R8:R73)</f>
        <v>31.3094</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44445</v>
      </c>
      <c r="C8" s="65">
        <f>VLOOKUP($A8,'Return Data'!$B$7:$R$2843,4,0)</f>
        <v>13.19</v>
      </c>
      <c r="D8" s="65">
        <f>VLOOKUP($A8,'Return Data'!$B$7:$R$2843,8,0)</f>
        <v>6.8882000000000003</v>
      </c>
      <c r="E8" s="66">
        <f>RANK(D8,D$8:D$15,0)</f>
        <v>2</v>
      </c>
      <c r="F8" s="65">
        <f>VLOOKUP($A8,'Return Data'!$B$7:$R$2843,9,0)</f>
        <v>8.6491000000000007</v>
      </c>
      <c r="G8" s="66">
        <f t="shared" ref="G8" si="0">RANK(F8,F$8:F$15,0)</f>
        <v>2</v>
      </c>
      <c r="H8" s="65">
        <f>VLOOKUP($A8,'Return Data'!$B$7:$R$2843,10,0)</f>
        <v>18.508500000000002</v>
      </c>
      <c r="I8" s="66">
        <f t="shared" ref="I8" si="1">RANK(H8,H$8:H$15,0)</f>
        <v>2</v>
      </c>
      <c r="J8" s="65">
        <f>VLOOKUP($A8,'Return Data'!$B$7:$R$2843,11,0)</f>
        <v>23.617599999999999</v>
      </c>
      <c r="K8" s="66">
        <f t="shared" ref="K8" si="2">RANK(J8,J$8:J$15,0)</f>
        <v>2</v>
      </c>
      <c r="L8" s="65"/>
      <c r="M8" s="66"/>
      <c r="N8" s="65"/>
      <c r="O8" s="66"/>
      <c r="P8" s="65">
        <f>VLOOKUP($A8,'Return Data'!$B$7:$R$2843,16,0)</f>
        <v>31.9</v>
      </c>
      <c r="Q8" s="67">
        <f>RANK(P8,P$8:P$15,0)</f>
        <v>4</v>
      </c>
    </row>
    <row r="9" spans="1:18" x14ac:dyDescent="0.3">
      <c r="A9" s="63" t="s">
        <v>377</v>
      </c>
      <c r="B9" s="64">
        <f>VLOOKUP($A9,'Return Data'!$B$7:$R$2843,3,0)</f>
        <v>44445</v>
      </c>
      <c r="C9" s="65">
        <f>VLOOKUP($A9,'Return Data'!$B$7:$R$2843,4,0)</f>
        <v>16.920000000000002</v>
      </c>
      <c r="D9" s="65">
        <f>VLOOKUP($A9,'Return Data'!$B$7:$R$2843,8,0)</f>
        <v>4.8977000000000004</v>
      </c>
      <c r="E9" s="66">
        <f t="shared" ref="E9:E15" si="3">RANK(D9,D$8:D$15,0)</f>
        <v>7</v>
      </c>
      <c r="F9" s="65">
        <f>VLOOKUP($A9,'Return Data'!$B$7:$R$2843,9,0)</f>
        <v>8.3920999999999992</v>
      </c>
      <c r="G9" s="66">
        <f t="shared" ref="G9" si="4">RANK(F9,F$8:F$15,0)</f>
        <v>3</v>
      </c>
      <c r="H9" s="65">
        <f>VLOOKUP($A9,'Return Data'!$B$7:$R$2843,10,0)</f>
        <v>14.7119</v>
      </c>
      <c r="I9" s="66">
        <f t="shared" ref="I9" si="5">RANK(H9,H$8:H$15,0)</f>
        <v>4</v>
      </c>
      <c r="J9" s="65">
        <f>VLOOKUP($A9,'Return Data'!$B$7:$R$2843,11,0)</f>
        <v>19.829999999999998</v>
      </c>
      <c r="K9" s="66">
        <f t="shared" ref="K9" si="6">RANK(J9,J$8:J$15,0)</f>
        <v>4</v>
      </c>
      <c r="L9" s="65">
        <f>VLOOKUP($A9,'Return Data'!$B$7:$R$2843,12,0)</f>
        <v>32.7059</v>
      </c>
      <c r="M9" s="66">
        <f t="shared" ref="M9:M13" si="7">RANK(L9,L$8:L$15,0)</f>
        <v>4</v>
      </c>
      <c r="N9" s="65">
        <f>VLOOKUP($A9,'Return Data'!$B$7:$R$2843,13,0)</f>
        <v>55.229399999999998</v>
      </c>
      <c r="O9" s="66">
        <f t="shared" ref="O9" si="8">RANK(N9,N$8:N$15,0)</f>
        <v>3</v>
      </c>
      <c r="P9" s="65">
        <f>VLOOKUP($A9,'Return Data'!$B$7:$R$2843,16,0)</f>
        <v>39.876600000000003</v>
      </c>
      <c r="Q9" s="67">
        <f t="shared" ref="Q9:Q15" si="9">RANK(P9,P$8:P$15,0)</f>
        <v>3</v>
      </c>
    </row>
    <row r="10" spans="1:18" x14ac:dyDescent="0.3">
      <c r="A10" s="63" t="s">
        <v>1961</v>
      </c>
      <c r="B10" s="64">
        <f>VLOOKUP($A10,'Return Data'!$B$7:$R$2843,3,0)</f>
        <v>44445</v>
      </c>
      <c r="C10" s="65">
        <f>VLOOKUP($A10,'Return Data'!$B$7:$R$2843,4,0)</f>
        <v>14.21</v>
      </c>
      <c r="D10" s="65">
        <f>VLOOKUP($A10,'Return Data'!$B$7:$R$2843,8,0)</f>
        <v>5.1036000000000001</v>
      </c>
      <c r="E10" s="66">
        <f t="shared" si="3"/>
        <v>6</v>
      </c>
      <c r="F10" s="65">
        <f>VLOOKUP($A10,'Return Data'!$B$7:$R$2843,9,0)</f>
        <v>4.1788999999999996</v>
      </c>
      <c r="G10" s="66">
        <f t="shared" ref="G10:G15" si="10">RANK(F10,F$8:F$15,0)</f>
        <v>8</v>
      </c>
      <c r="H10" s="65">
        <f>VLOOKUP($A10,'Return Data'!$B$7:$R$2843,10,0)</f>
        <v>12.599</v>
      </c>
      <c r="I10" s="66">
        <f t="shared" ref="I10:I15" si="11">RANK(H10,H$8:H$15,0)</f>
        <v>6</v>
      </c>
      <c r="J10" s="65">
        <f>VLOOKUP($A10,'Return Data'!$B$7:$R$2843,11,0)</f>
        <v>19.915600000000001</v>
      </c>
      <c r="K10" s="66">
        <f t="shared" ref="K10:K15" si="12">RANK(J10,J$8:J$15,0)</f>
        <v>3</v>
      </c>
      <c r="L10" s="65">
        <f>VLOOKUP($A10,'Return Data'!$B$7:$R$2843,12,0)</f>
        <v>30.367000000000001</v>
      </c>
      <c r="M10" s="66">
        <f t="shared" si="7"/>
        <v>5</v>
      </c>
      <c r="N10" s="65"/>
      <c r="O10" s="66"/>
      <c r="P10" s="65">
        <f>VLOOKUP($A10,'Return Data'!$B$7:$R$2843,16,0)</f>
        <v>42.1</v>
      </c>
      <c r="Q10" s="67">
        <f t="shared" si="9"/>
        <v>2</v>
      </c>
    </row>
    <row r="11" spans="1:18" x14ac:dyDescent="0.3">
      <c r="A11" s="63" t="s">
        <v>1962</v>
      </c>
      <c r="B11" s="64">
        <f>VLOOKUP($A11,'Return Data'!$B$7:$R$2843,3,0)</f>
        <v>44445</v>
      </c>
      <c r="C11" s="65">
        <f>VLOOKUP($A11,'Return Data'!$B$7:$R$2843,4,0)</f>
        <v>12.73</v>
      </c>
      <c r="D11" s="65">
        <f>VLOOKUP($A11,'Return Data'!$B$7:$R$2843,8,0)</f>
        <v>6.4381000000000004</v>
      </c>
      <c r="E11" s="66">
        <f t="shared" si="3"/>
        <v>3</v>
      </c>
      <c r="F11" s="65">
        <f>VLOOKUP($A11,'Return Data'!$B$7:$R$2843,9,0)</f>
        <v>6.6163999999999996</v>
      </c>
      <c r="G11" s="66">
        <f t="shared" si="10"/>
        <v>5</v>
      </c>
      <c r="H11" s="65">
        <f>VLOOKUP($A11,'Return Data'!$B$7:$R$2843,10,0)</f>
        <v>17.543900000000001</v>
      </c>
      <c r="I11" s="66">
        <f t="shared" ref="I11" si="13">RANK(H11,H$8:H$15,0)</f>
        <v>3</v>
      </c>
      <c r="J11" s="65"/>
      <c r="K11" s="66"/>
      <c r="L11" s="65"/>
      <c r="M11" s="66"/>
      <c r="N11" s="65"/>
      <c r="O11" s="66"/>
      <c r="P11" s="65">
        <f>VLOOKUP($A11,'Return Data'!$B$7:$R$2843,16,0)</f>
        <v>27.3</v>
      </c>
      <c r="Q11" s="67">
        <f t="shared" si="9"/>
        <v>6</v>
      </c>
    </row>
    <row r="12" spans="1:18" x14ac:dyDescent="0.3">
      <c r="A12" s="63" t="s">
        <v>1964</v>
      </c>
      <c r="B12" s="64">
        <f>VLOOKUP($A12,'Return Data'!$B$7:$R$2843,3,0)</f>
        <v>44445</v>
      </c>
      <c r="C12" s="65">
        <f>VLOOKUP($A12,'Return Data'!$B$7:$R$2843,4,0)</f>
        <v>12.622</v>
      </c>
      <c r="D12" s="65">
        <f>VLOOKUP($A12,'Return Data'!$B$7:$R$2843,8,0)</f>
        <v>6.1207000000000003</v>
      </c>
      <c r="E12" s="66">
        <f t="shared" si="3"/>
        <v>4</v>
      </c>
      <c r="F12" s="65">
        <f>VLOOKUP($A12,'Return Data'!$B$7:$R$2843,9,0)</f>
        <v>5.2096</v>
      </c>
      <c r="G12" s="66">
        <f t="shared" si="10"/>
        <v>6</v>
      </c>
      <c r="H12" s="65">
        <f>VLOOKUP($A12,'Return Data'!$B$7:$R$2843,10,0)</f>
        <v>11.3935</v>
      </c>
      <c r="I12" s="66">
        <f t="shared" si="11"/>
        <v>8</v>
      </c>
      <c r="J12" s="65">
        <f>VLOOKUP($A12,'Return Data'!$B$7:$R$2843,11,0)</f>
        <v>19.469899999999999</v>
      </c>
      <c r="K12" s="66">
        <f t="shared" ref="K12" si="14">RANK(J12,J$8:J$15,0)</f>
        <v>5</v>
      </c>
      <c r="L12" s="65"/>
      <c r="M12" s="66"/>
      <c r="N12" s="65"/>
      <c r="O12" s="66"/>
      <c r="P12" s="65">
        <f>VLOOKUP($A12,'Return Data'!$B$7:$R$2843,16,0)</f>
        <v>26.22</v>
      </c>
      <c r="Q12" s="67">
        <f t="shared" si="9"/>
        <v>7</v>
      </c>
    </row>
    <row r="13" spans="1:18" x14ac:dyDescent="0.3">
      <c r="A13" s="63" t="s">
        <v>1967</v>
      </c>
      <c r="B13" s="64">
        <f>VLOOKUP($A13,'Return Data'!$B$7:$R$2843,3,0)</f>
        <v>44445</v>
      </c>
      <c r="C13" s="65">
        <f>VLOOKUP($A13,'Return Data'!$B$7:$R$2843,4,0)</f>
        <v>18.522200000000002</v>
      </c>
      <c r="D13" s="65">
        <f>VLOOKUP($A13,'Return Data'!$B$7:$R$2843,8,0)</f>
        <v>11.515700000000001</v>
      </c>
      <c r="E13" s="66">
        <f t="shared" si="3"/>
        <v>1</v>
      </c>
      <c r="F13" s="65">
        <f>VLOOKUP($A13,'Return Data'!$B$7:$R$2843,9,0)</f>
        <v>8.8952000000000009</v>
      </c>
      <c r="G13" s="66">
        <f t="shared" si="10"/>
        <v>1</v>
      </c>
      <c r="H13" s="65">
        <f>VLOOKUP($A13,'Return Data'!$B$7:$R$2843,10,0)</f>
        <v>21.363900000000001</v>
      </c>
      <c r="I13" s="66">
        <f t="shared" si="11"/>
        <v>1</v>
      </c>
      <c r="J13" s="65">
        <f>VLOOKUP($A13,'Return Data'!$B$7:$R$2843,11,0)</f>
        <v>41.915199999999999</v>
      </c>
      <c r="K13" s="66">
        <f t="shared" ref="K13" si="15">RANK(J13,J$8:J$15,0)</f>
        <v>1</v>
      </c>
      <c r="L13" s="65">
        <f>VLOOKUP($A13,'Return Data'!$B$7:$R$2843,12,0)</f>
        <v>68.250600000000006</v>
      </c>
      <c r="M13" s="66">
        <f t="shared" si="7"/>
        <v>1</v>
      </c>
      <c r="N13" s="65"/>
      <c r="O13" s="66"/>
      <c r="P13" s="65">
        <f>VLOOKUP($A13,'Return Data'!$B$7:$R$2843,16,0)</f>
        <v>85.221999999999994</v>
      </c>
      <c r="Q13" s="67">
        <f t="shared" si="9"/>
        <v>1</v>
      </c>
    </row>
    <row r="14" spans="1:18" x14ac:dyDescent="0.3">
      <c r="A14" s="63" t="s">
        <v>49</v>
      </c>
      <c r="B14" s="64">
        <f>VLOOKUP($A14,'Return Data'!$B$7:$R$2843,3,0)</f>
        <v>44445</v>
      </c>
      <c r="C14" s="65">
        <f>VLOOKUP($A14,'Return Data'!$B$7:$R$2843,4,0)</f>
        <v>17.3</v>
      </c>
      <c r="D14" s="65">
        <f>VLOOKUP($A14,'Return Data'!$B$7:$R$2843,8,0)</f>
        <v>4.5316999999999998</v>
      </c>
      <c r="E14" s="66">
        <f t="shared" si="3"/>
        <v>8</v>
      </c>
      <c r="F14" s="65">
        <f>VLOOKUP($A14,'Return Data'!$B$7:$R$2843,9,0)</f>
        <v>4.7850000000000001</v>
      </c>
      <c r="G14" s="66">
        <f t="shared" si="10"/>
        <v>7</v>
      </c>
      <c r="H14" s="65">
        <f>VLOOKUP($A14,'Return Data'!$B$7:$R$2843,10,0)</f>
        <v>12.192</v>
      </c>
      <c r="I14" s="66">
        <f t="shared" si="11"/>
        <v>7</v>
      </c>
      <c r="J14" s="65">
        <f>VLOOKUP($A14,'Return Data'!$B$7:$R$2843,11,0)</f>
        <v>17.927700000000002</v>
      </c>
      <c r="K14" s="66">
        <f t="shared" si="12"/>
        <v>7</v>
      </c>
      <c r="L14" s="65">
        <f>VLOOKUP($A14,'Return Data'!$B$7:$R$2843,12,0)</f>
        <v>34.525700000000001</v>
      </c>
      <c r="M14" s="66">
        <f t="shared" ref="M14:M15" si="16">RANK(L14,L$8:L$15,0)</f>
        <v>2</v>
      </c>
      <c r="N14" s="65">
        <f>VLOOKUP($A14,'Return Data'!$B$7:$R$2843,13,0)</f>
        <v>59.741500000000002</v>
      </c>
      <c r="O14" s="66">
        <f t="shared" ref="O14:O15" si="17">RANK(N14,N$8:N$15,0)</f>
        <v>1</v>
      </c>
      <c r="P14" s="65">
        <f>VLOOKUP($A14,'Return Data'!$B$7:$R$2843,16,0)</f>
        <v>28.944400000000002</v>
      </c>
      <c r="Q14" s="67">
        <f t="shared" si="9"/>
        <v>5</v>
      </c>
    </row>
    <row r="15" spans="1:18" x14ac:dyDescent="0.3">
      <c r="A15" s="63" t="s">
        <v>50</v>
      </c>
      <c r="B15" s="64">
        <f>VLOOKUP($A15,'Return Data'!$B$7:$R$2843,3,0)</f>
        <v>44445</v>
      </c>
      <c r="C15" s="65">
        <f>VLOOKUP($A15,'Return Data'!$B$7:$R$2843,4,0)</f>
        <v>174.6396</v>
      </c>
      <c r="D15" s="65">
        <f>VLOOKUP($A15,'Return Data'!$B$7:$R$2843,8,0)</f>
        <v>5.8318000000000003</v>
      </c>
      <c r="E15" s="66">
        <f t="shared" si="3"/>
        <v>5</v>
      </c>
      <c r="F15" s="65">
        <f>VLOOKUP($A15,'Return Data'!$B$7:$R$2843,9,0)</f>
        <v>6.7843</v>
      </c>
      <c r="G15" s="66">
        <f t="shared" si="10"/>
        <v>4</v>
      </c>
      <c r="H15" s="65">
        <f>VLOOKUP($A15,'Return Data'!$B$7:$R$2843,10,0)</f>
        <v>13.514900000000001</v>
      </c>
      <c r="I15" s="66">
        <f t="shared" si="11"/>
        <v>5</v>
      </c>
      <c r="J15" s="65">
        <f>VLOOKUP($A15,'Return Data'!$B$7:$R$2843,11,0)</f>
        <v>18.8704</v>
      </c>
      <c r="K15" s="66">
        <f t="shared" si="12"/>
        <v>6</v>
      </c>
      <c r="L15" s="65">
        <f>VLOOKUP($A15,'Return Data'!$B$7:$R$2843,12,0)</f>
        <v>34.3367</v>
      </c>
      <c r="M15" s="66">
        <f t="shared" si="16"/>
        <v>3</v>
      </c>
      <c r="N15" s="65">
        <f>VLOOKUP($A15,'Return Data'!$B$7:$R$2843,13,0)</f>
        <v>56.058599999999998</v>
      </c>
      <c r="O15" s="66">
        <f t="shared" si="17"/>
        <v>2</v>
      </c>
      <c r="P15" s="65">
        <f>VLOOKUP($A15,'Return Data'!$B$7:$R$2843,16,0)</f>
        <v>15.9696</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6.415937500000001</v>
      </c>
      <c r="E17" s="74"/>
      <c r="F17" s="75">
        <f>AVERAGE(F8:F15)</f>
        <v>6.6888249999999996</v>
      </c>
      <c r="G17" s="74"/>
      <c r="H17" s="75">
        <f>AVERAGE(H8:H15)</f>
        <v>15.22845</v>
      </c>
      <c r="I17" s="74"/>
      <c r="J17" s="75">
        <f>AVERAGE(J8:J15)</f>
        <v>23.078057142857141</v>
      </c>
      <c r="K17" s="74"/>
      <c r="L17" s="75">
        <f>AVERAGE(L8:L15)</f>
        <v>40.037180000000006</v>
      </c>
      <c r="M17" s="74"/>
      <c r="N17" s="75">
        <f>AVERAGE(N8:N15)</f>
        <v>57.009833333333326</v>
      </c>
      <c r="O17" s="74"/>
      <c r="P17" s="75">
        <f>AVERAGE(P8:P15)</f>
        <v>37.191575</v>
      </c>
      <c r="Q17" s="76"/>
    </row>
    <row r="18" spans="1:17" ht="15" customHeight="1" x14ac:dyDescent="0.3">
      <c r="A18" s="73" t="s">
        <v>28</v>
      </c>
      <c r="B18" s="74"/>
      <c r="C18" s="74"/>
      <c r="D18" s="75">
        <f>MIN(D8:D15)</f>
        <v>4.5316999999999998</v>
      </c>
      <c r="E18" s="74"/>
      <c r="F18" s="75">
        <f>MIN(F8:F15)</f>
        <v>4.1788999999999996</v>
      </c>
      <c r="G18" s="74"/>
      <c r="H18" s="75">
        <f>MIN(H8:H15)</f>
        <v>11.3935</v>
      </c>
      <c r="I18" s="74"/>
      <c r="J18" s="75">
        <f>MIN(J8:J15)</f>
        <v>17.927700000000002</v>
      </c>
      <c r="K18" s="74"/>
      <c r="L18" s="75">
        <f>MIN(L8:L15)</f>
        <v>30.367000000000001</v>
      </c>
      <c r="M18" s="74"/>
      <c r="N18" s="75">
        <f>MIN(N8:N15)</f>
        <v>55.229399999999998</v>
      </c>
      <c r="O18" s="74"/>
      <c r="P18" s="75">
        <f>MIN(P8:P15)</f>
        <v>15.9696</v>
      </c>
      <c r="Q18" s="76"/>
    </row>
    <row r="19" spans="1:17" ht="15" thickBot="1" x14ac:dyDescent="0.35">
      <c r="A19" s="77" t="s">
        <v>29</v>
      </c>
      <c r="B19" s="78"/>
      <c r="C19" s="78"/>
      <c r="D19" s="79">
        <f>MAX(D8:D15)</f>
        <v>11.515700000000001</v>
      </c>
      <c r="E19" s="78"/>
      <c r="F19" s="79">
        <f>MAX(F8:F15)</f>
        <v>8.8952000000000009</v>
      </c>
      <c r="G19" s="78"/>
      <c r="H19" s="79">
        <f>MAX(H8:H15)</f>
        <v>21.363900000000001</v>
      </c>
      <c r="I19" s="78"/>
      <c r="J19" s="79">
        <f>MAX(J8:J15)</f>
        <v>41.915199999999999</v>
      </c>
      <c r="K19" s="78"/>
      <c r="L19" s="79">
        <f>MAX(L8:L15)</f>
        <v>68.250600000000006</v>
      </c>
      <c r="M19" s="78"/>
      <c r="N19" s="79">
        <f>MAX(N8:N15)</f>
        <v>59.741500000000002</v>
      </c>
      <c r="O19" s="78"/>
      <c r="P19" s="79">
        <f>MAX(P8:P15)</f>
        <v>85.221999999999994</v>
      </c>
      <c r="Q19" s="80"/>
    </row>
    <row r="20" spans="1:17" x14ac:dyDescent="0.3">
      <c r="A20" s="112" t="s">
        <v>432</v>
      </c>
    </row>
    <row r="21" spans="1:17" x14ac:dyDescent="0.3">
      <c r="A21" s="14" t="s">
        <v>340</v>
      </c>
    </row>
    <row r="22" spans="1:17" x14ac:dyDescent="0.3">
      <c r="A22" s="112"/>
    </row>
  </sheetData>
  <sheetProtection algorithmName="SHA-512" hashValue="t7aN5vNu5ExFlF1QRBS2ERSPwMUsZ8IjAfBqe9TLM7Vnk6gG84Ubcc9sPdeYaUjCEPc5or9e0olOo6HKDzrpdA==" saltValue="960e7OZLh8xVXrbG/pLd1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44445</v>
      </c>
      <c r="C8" s="65">
        <f>VLOOKUP($A8,'Return Data'!$B$7:$R$2843,4,0)</f>
        <v>13.01</v>
      </c>
      <c r="D8" s="65">
        <f>VLOOKUP($A8,'Return Data'!$B$7:$R$2843,8,0)</f>
        <v>6.8144</v>
      </c>
      <c r="E8" s="66">
        <f>RANK(D8,D$8:D$16,0)</f>
        <v>2</v>
      </c>
      <c r="F8" s="65">
        <f>VLOOKUP($A8,'Return Data'!$B$7:$R$2843,9,0)</f>
        <v>8.4167000000000005</v>
      </c>
      <c r="G8" s="66">
        <f>RANK(F8,F$8:F$16,0)</f>
        <v>2</v>
      </c>
      <c r="H8" s="65">
        <f>VLOOKUP($A8,'Return Data'!$B$7:$R$2843,10,0)</f>
        <v>17.844200000000001</v>
      </c>
      <c r="I8" s="66">
        <f t="shared" ref="I8" si="0">RANK(H8,H$8:H$16,0)</f>
        <v>2</v>
      </c>
      <c r="J8" s="65">
        <f>VLOOKUP($A8,'Return Data'!$B$7:$R$2843,11,0)</f>
        <v>22.389500000000002</v>
      </c>
      <c r="K8" s="66">
        <f t="shared" ref="K8" si="1">RANK(J8,J$8:J$16,0)</f>
        <v>2</v>
      </c>
      <c r="L8" s="65"/>
      <c r="M8" s="66"/>
      <c r="N8" s="65"/>
      <c r="O8" s="66"/>
      <c r="P8" s="65">
        <f>VLOOKUP($A8,'Return Data'!$B$7:$R$2843,16,0)</f>
        <v>30.1</v>
      </c>
      <c r="Q8" s="67">
        <f>RANK(P8,P$8:P$16,0)</f>
        <v>5</v>
      </c>
    </row>
    <row r="9" spans="1:17" x14ac:dyDescent="0.3">
      <c r="A9" s="63" t="s">
        <v>379</v>
      </c>
      <c r="B9" s="64">
        <f>VLOOKUP($A9,'Return Data'!$B$7:$R$2843,3,0)</f>
        <v>44445</v>
      </c>
      <c r="C9" s="65">
        <f>VLOOKUP($A9,'Return Data'!$B$7:$R$2843,4,0)</f>
        <v>16.489999999999998</v>
      </c>
      <c r="D9" s="65">
        <f>VLOOKUP($A9,'Return Data'!$B$7:$R$2843,8,0)</f>
        <v>4.8315000000000001</v>
      </c>
      <c r="E9" s="66">
        <f t="shared" ref="E9:E16" si="2">RANK(D9,D$8:D$16,0)</f>
        <v>8</v>
      </c>
      <c r="F9" s="65">
        <f>VLOOKUP($A9,'Return Data'!$B$7:$R$2843,9,0)</f>
        <v>8.2020999999999997</v>
      </c>
      <c r="G9" s="66">
        <f t="shared" ref="G9:G16" si="3">RANK(F9,F$8:F$16,0)</f>
        <v>3</v>
      </c>
      <c r="H9" s="65">
        <f>VLOOKUP($A9,'Return Data'!$B$7:$R$2843,10,0)</f>
        <v>14.2758</v>
      </c>
      <c r="I9" s="66">
        <f t="shared" ref="I9" si="4">RANK(H9,H$8:H$16,0)</f>
        <v>4</v>
      </c>
      <c r="J9" s="65">
        <f>VLOOKUP($A9,'Return Data'!$B$7:$R$2843,11,0)</f>
        <v>18.803999999999998</v>
      </c>
      <c r="K9" s="66">
        <f t="shared" ref="K9" si="5">RANK(J9,J$8:J$16,0)</f>
        <v>4</v>
      </c>
      <c r="L9" s="65">
        <f>VLOOKUP($A9,'Return Data'!$B$7:$R$2843,12,0)</f>
        <v>30.977</v>
      </c>
      <c r="M9" s="66">
        <f t="shared" ref="M9" si="6">RANK(L9,L$8:L$16,0)</f>
        <v>4</v>
      </c>
      <c r="N9" s="65">
        <f>VLOOKUP($A9,'Return Data'!$B$7:$R$2843,13,0)</f>
        <v>52.685200000000002</v>
      </c>
      <c r="O9" s="66">
        <f t="shared" ref="O9" si="7">RANK(N9,N$8:N$16,0)</f>
        <v>3</v>
      </c>
      <c r="P9" s="65">
        <f>VLOOKUP($A9,'Return Data'!$B$7:$R$2843,16,0)</f>
        <v>37.597700000000003</v>
      </c>
      <c r="Q9" s="67">
        <f t="shared" ref="Q9:Q16" si="8">RANK(P9,P$8:P$16,0)</f>
        <v>3</v>
      </c>
    </row>
    <row r="10" spans="1:17" x14ac:dyDescent="0.3">
      <c r="A10" s="63" t="s">
        <v>1960</v>
      </c>
      <c r="B10" s="64">
        <f>VLOOKUP($A10,'Return Data'!$B$7:$R$2843,3,0)</f>
        <v>44445</v>
      </c>
      <c r="C10" s="65">
        <f>VLOOKUP($A10,'Return Data'!$B$7:$R$2843,4,0)</f>
        <v>14</v>
      </c>
      <c r="D10" s="65">
        <f>VLOOKUP($A10,'Return Data'!$B$7:$R$2843,8,0)</f>
        <v>5.1051000000000002</v>
      </c>
      <c r="E10" s="66">
        <f t="shared" si="2"/>
        <v>7</v>
      </c>
      <c r="F10" s="65">
        <f>VLOOKUP($A10,'Return Data'!$B$7:$R$2843,9,0)</f>
        <v>4.0891999999999999</v>
      </c>
      <c r="G10" s="66">
        <f t="shared" si="3"/>
        <v>9</v>
      </c>
      <c r="H10" s="65">
        <f>VLOOKUP($A10,'Return Data'!$B$7:$R$2843,10,0)</f>
        <v>12.179500000000001</v>
      </c>
      <c r="I10" s="66">
        <f t="shared" ref="I10:I16" si="9">RANK(H10,H$8:H$16,0)</f>
        <v>6</v>
      </c>
      <c r="J10" s="65">
        <f>VLOOKUP($A10,'Return Data'!$B$7:$R$2843,11,0)</f>
        <v>18.9465</v>
      </c>
      <c r="K10" s="66">
        <f t="shared" ref="K10:K16" si="10">RANK(J10,J$8:J$16,0)</f>
        <v>3</v>
      </c>
      <c r="L10" s="65">
        <f>VLOOKUP($A10,'Return Data'!$B$7:$R$2843,12,0)</f>
        <v>28.794799999999999</v>
      </c>
      <c r="M10" s="66">
        <f t="shared" ref="M10:M16" si="11">RANK(L10,L$8:L$16,0)</f>
        <v>5</v>
      </c>
      <c r="N10" s="65"/>
      <c r="O10" s="66"/>
      <c r="P10" s="65">
        <f>VLOOKUP($A10,'Return Data'!$B$7:$R$2843,16,0)</f>
        <v>40</v>
      </c>
      <c r="Q10" s="67">
        <f t="shared" si="8"/>
        <v>2</v>
      </c>
    </row>
    <row r="11" spans="1:17" x14ac:dyDescent="0.3">
      <c r="A11" s="63" t="s">
        <v>1963</v>
      </c>
      <c r="B11" s="64">
        <f>VLOOKUP($A11,'Return Data'!$B$7:$R$2843,3,0)</f>
        <v>44445</v>
      </c>
      <c r="C11" s="65">
        <f>VLOOKUP($A11,'Return Data'!$B$7:$R$2843,4,0)</f>
        <v>12.62</v>
      </c>
      <c r="D11" s="65">
        <f>VLOOKUP($A11,'Return Data'!$B$7:$R$2843,8,0)</f>
        <v>6.3183999999999996</v>
      </c>
      <c r="E11" s="66">
        <f t="shared" si="2"/>
        <v>3</v>
      </c>
      <c r="F11" s="65">
        <f>VLOOKUP($A11,'Return Data'!$B$7:$R$2843,9,0)</f>
        <v>6.4081000000000001</v>
      </c>
      <c r="G11" s="66">
        <f t="shared" ref="G11" si="12">RANK(F11,F$8:F$16,0)</f>
        <v>6</v>
      </c>
      <c r="H11" s="65">
        <f>VLOOKUP($A11,'Return Data'!$B$7:$R$2843,10,0)</f>
        <v>16.960100000000001</v>
      </c>
      <c r="I11" s="66">
        <f t="shared" si="9"/>
        <v>3</v>
      </c>
      <c r="J11" s="65"/>
      <c r="K11" s="66"/>
      <c r="L11" s="65"/>
      <c r="M11" s="66"/>
      <c r="N11" s="65"/>
      <c r="O11" s="66"/>
      <c r="P11" s="65">
        <f>VLOOKUP($A11,'Return Data'!$B$7:$R$2843,16,0)</f>
        <v>26.2</v>
      </c>
      <c r="Q11" s="67">
        <f t="shared" si="8"/>
        <v>7</v>
      </c>
    </row>
    <row r="12" spans="1:17" x14ac:dyDescent="0.3">
      <c r="A12" s="63" t="s">
        <v>1965</v>
      </c>
      <c r="B12" s="64">
        <f>VLOOKUP($A12,'Return Data'!$B$7:$R$2843,3,0)</f>
        <v>44445</v>
      </c>
      <c r="C12" s="65">
        <f>VLOOKUP($A12,'Return Data'!$B$7:$R$2843,4,0)</f>
        <v>12.457000000000001</v>
      </c>
      <c r="D12" s="65">
        <f>VLOOKUP($A12,'Return Data'!$B$7:$R$2843,8,0)</f>
        <v>6.0441000000000003</v>
      </c>
      <c r="E12" s="66">
        <f t="shared" si="2"/>
        <v>4</v>
      </c>
      <c r="F12" s="65">
        <f>VLOOKUP($A12,'Return Data'!$B$7:$R$2843,9,0)</f>
        <v>5.0514000000000001</v>
      </c>
      <c r="G12" s="66">
        <f t="shared" si="3"/>
        <v>7</v>
      </c>
      <c r="H12" s="65">
        <f>VLOOKUP($A12,'Return Data'!$B$7:$R$2843,10,0)</f>
        <v>10.8965</v>
      </c>
      <c r="I12" s="66">
        <f t="shared" si="9"/>
        <v>9</v>
      </c>
      <c r="J12" s="65">
        <f>VLOOKUP($A12,'Return Data'!$B$7:$R$2843,11,0)</f>
        <v>18.412500000000001</v>
      </c>
      <c r="K12" s="66">
        <f t="shared" si="10"/>
        <v>5</v>
      </c>
      <c r="L12" s="65"/>
      <c r="M12" s="66"/>
      <c r="N12" s="65"/>
      <c r="O12" s="66"/>
      <c r="P12" s="65">
        <f>VLOOKUP($A12,'Return Data'!$B$7:$R$2843,16,0)</f>
        <v>24.57</v>
      </c>
      <c r="Q12" s="67">
        <f t="shared" si="8"/>
        <v>8</v>
      </c>
    </row>
    <row r="13" spans="1:17" x14ac:dyDescent="0.3">
      <c r="A13" s="63" t="s">
        <v>1966</v>
      </c>
      <c r="B13" s="64">
        <f>VLOOKUP($A13,'Return Data'!$B$7:$R$2843,3,0)</f>
        <v>44445</v>
      </c>
      <c r="C13" s="65">
        <f>VLOOKUP($A13,'Return Data'!$B$7:$R$2843,4,0)</f>
        <v>29.829000000000001</v>
      </c>
      <c r="D13" s="65">
        <f>VLOOKUP($A13,'Return Data'!$B$7:$R$2843,8,0)</f>
        <v>5.4661999999999997</v>
      </c>
      <c r="E13" s="66">
        <f t="shared" si="2"/>
        <v>6</v>
      </c>
      <c r="F13" s="65">
        <f>VLOOKUP($A13,'Return Data'!$B$7:$R$2843,9,0)</f>
        <v>7.8845999999999998</v>
      </c>
      <c r="G13" s="66">
        <f t="shared" si="3"/>
        <v>4</v>
      </c>
      <c r="H13" s="65">
        <f>VLOOKUP($A13,'Return Data'!$B$7:$R$2843,10,0)</f>
        <v>11.6271</v>
      </c>
      <c r="I13" s="66">
        <f t="shared" si="9"/>
        <v>8</v>
      </c>
      <c r="J13" s="65">
        <f>VLOOKUP($A13,'Return Data'!$B$7:$R$2843,11,0)</f>
        <v>18.064499999999999</v>
      </c>
      <c r="K13" s="66">
        <f t="shared" si="10"/>
        <v>7</v>
      </c>
      <c r="L13" s="65"/>
      <c r="M13" s="66"/>
      <c r="N13" s="65"/>
      <c r="O13" s="66"/>
      <c r="P13" s="65">
        <f>VLOOKUP($A13,'Return Data'!$B$7:$R$2843,16,0)</f>
        <v>33.732300000000002</v>
      </c>
      <c r="Q13" s="67">
        <f t="shared" si="8"/>
        <v>4</v>
      </c>
    </row>
    <row r="14" spans="1:17" x14ac:dyDescent="0.3">
      <c r="A14" s="63" t="s">
        <v>1968</v>
      </c>
      <c r="B14" s="64">
        <f>VLOOKUP($A14,'Return Data'!$B$7:$R$2843,3,0)</f>
        <v>44445</v>
      </c>
      <c r="C14" s="65">
        <f>VLOOKUP($A14,'Return Data'!$B$7:$R$2843,4,0)</f>
        <v>18.3279</v>
      </c>
      <c r="D14" s="65">
        <f>VLOOKUP($A14,'Return Data'!$B$7:$R$2843,8,0)</f>
        <v>11.464600000000001</v>
      </c>
      <c r="E14" s="66">
        <f t="shared" si="2"/>
        <v>1</v>
      </c>
      <c r="F14" s="65">
        <f>VLOOKUP($A14,'Return Data'!$B$7:$R$2843,9,0)</f>
        <v>8.7844999999999995</v>
      </c>
      <c r="G14" s="66">
        <f t="shared" si="3"/>
        <v>1</v>
      </c>
      <c r="H14" s="65">
        <f>VLOOKUP($A14,'Return Data'!$B$7:$R$2843,10,0)</f>
        <v>20.992999999999999</v>
      </c>
      <c r="I14" s="66">
        <f t="shared" si="9"/>
        <v>1</v>
      </c>
      <c r="J14" s="65">
        <f>VLOOKUP($A14,'Return Data'!$B$7:$R$2843,11,0)</f>
        <v>41.0533</v>
      </c>
      <c r="K14" s="66">
        <f t="shared" si="10"/>
        <v>1</v>
      </c>
      <c r="L14" s="65">
        <f>VLOOKUP($A14,'Return Data'!$B$7:$R$2843,12,0)</f>
        <v>66.646100000000004</v>
      </c>
      <c r="M14" s="66">
        <f t="shared" si="11"/>
        <v>1</v>
      </c>
      <c r="N14" s="65"/>
      <c r="O14" s="66"/>
      <c r="P14" s="65">
        <f>VLOOKUP($A14,'Return Data'!$B$7:$R$2843,16,0)</f>
        <v>83.278999999999996</v>
      </c>
      <c r="Q14" s="67">
        <f t="shared" si="8"/>
        <v>1</v>
      </c>
    </row>
    <row r="15" spans="1:17" x14ac:dyDescent="0.3">
      <c r="A15" s="63" t="s">
        <v>51</v>
      </c>
      <c r="B15" s="64">
        <f>VLOOKUP($A15,'Return Data'!$B$7:$R$2843,3,0)</f>
        <v>44445</v>
      </c>
      <c r="C15" s="65">
        <f>VLOOKUP($A15,'Return Data'!$B$7:$R$2843,4,0)</f>
        <v>17.059999999999999</v>
      </c>
      <c r="D15" s="65">
        <f>VLOOKUP($A15,'Return Data'!$B$7:$R$2843,8,0)</f>
        <v>4.4702999999999999</v>
      </c>
      <c r="E15" s="66">
        <f t="shared" si="2"/>
        <v>9</v>
      </c>
      <c r="F15" s="65">
        <f>VLOOKUP($A15,'Return Data'!$B$7:$R$2843,9,0)</f>
        <v>4.7267999999999999</v>
      </c>
      <c r="G15" s="66">
        <f t="shared" si="3"/>
        <v>8</v>
      </c>
      <c r="H15" s="65">
        <f>VLOOKUP($A15,'Return Data'!$B$7:$R$2843,10,0)</f>
        <v>11.942299999999999</v>
      </c>
      <c r="I15" s="66">
        <f t="shared" si="9"/>
        <v>7</v>
      </c>
      <c r="J15" s="65">
        <f>VLOOKUP($A15,'Return Data'!$B$7:$R$2843,11,0)</f>
        <v>17.412299999999998</v>
      </c>
      <c r="K15" s="66">
        <f t="shared" si="10"/>
        <v>8</v>
      </c>
      <c r="L15" s="65">
        <f>VLOOKUP($A15,'Return Data'!$B$7:$R$2843,12,0)</f>
        <v>33.699100000000001</v>
      </c>
      <c r="M15" s="66">
        <f t="shared" si="11"/>
        <v>2</v>
      </c>
      <c r="N15" s="65">
        <f>VLOOKUP($A15,'Return Data'!$B$7:$R$2843,13,0)</f>
        <v>58.550199999999997</v>
      </c>
      <c r="O15" s="66">
        <f t="shared" ref="O15:O16" si="13">RANK(N15,N$8:N$16,0)</f>
        <v>1</v>
      </c>
      <c r="P15" s="65">
        <f>VLOOKUP($A15,'Return Data'!$B$7:$R$2843,16,0)</f>
        <v>28.111699999999999</v>
      </c>
      <c r="Q15" s="67">
        <f t="shared" si="8"/>
        <v>6</v>
      </c>
    </row>
    <row r="16" spans="1:17" x14ac:dyDescent="0.3">
      <c r="A16" s="63" t="s">
        <v>52</v>
      </c>
      <c r="B16" s="64">
        <f>VLOOKUP($A16,'Return Data'!$B$7:$R$2843,3,0)</f>
        <v>44445</v>
      </c>
      <c r="C16" s="65">
        <f>VLOOKUP($A16,'Return Data'!$B$7:$R$2843,4,0)</f>
        <v>721.09125357204505</v>
      </c>
      <c r="D16" s="65">
        <f>VLOOKUP($A16,'Return Data'!$B$7:$R$2843,8,0)</f>
        <v>5.8030999999999997</v>
      </c>
      <c r="E16" s="66">
        <f t="shared" si="2"/>
        <v>5</v>
      </c>
      <c r="F16" s="65">
        <f>VLOOKUP($A16,'Return Data'!$B$7:$R$2843,9,0)</f>
        <v>6.7167000000000003</v>
      </c>
      <c r="G16" s="66">
        <f t="shared" si="3"/>
        <v>5</v>
      </c>
      <c r="H16" s="65">
        <f>VLOOKUP($A16,'Return Data'!$B$7:$R$2843,10,0)</f>
        <v>13.2898</v>
      </c>
      <c r="I16" s="66">
        <f t="shared" si="9"/>
        <v>5</v>
      </c>
      <c r="J16" s="65">
        <f>VLOOKUP($A16,'Return Data'!$B$7:$R$2843,11,0)</f>
        <v>18.392800000000001</v>
      </c>
      <c r="K16" s="66">
        <f t="shared" si="10"/>
        <v>6</v>
      </c>
      <c r="L16" s="65">
        <f>VLOOKUP($A16,'Return Data'!$B$7:$R$2843,12,0)</f>
        <v>33.522199999999998</v>
      </c>
      <c r="M16" s="66">
        <f t="shared" si="11"/>
        <v>3</v>
      </c>
      <c r="N16" s="65">
        <f>VLOOKUP($A16,'Return Data'!$B$7:$R$2843,13,0)</f>
        <v>54.822400000000002</v>
      </c>
      <c r="O16" s="66">
        <f t="shared" si="13"/>
        <v>2</v>
      </c>
      <c r="P16" s="65">
        <f>VLOOKUP($A16,'Return Data'!$B$7:$R$2843,16,0)</f>
        <v>14.952400000000001</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6.2575222222222235</v>
      </c>
      <c r="E18" s="74"/>
      <c r="F18" s="75">
        <f>AVERAGE(F8:F16)</f>
        <v>6.6977888888888888</v>
      </c>
      <c r="G18" s="74"/>
      <c r="H18" s="75">
        <f>AVERAGE(H8:H16)</f>
        <v>14.445366666666668</v>
      </c>
      <c r="I18" s="74"/>
      <c r="J18" s="75">
        <f>AVERAGE(J8:J16)</f>
        <v>21.684424999999997</v>
      </c>
      <c r="K18" s="74"/>
      <c r="L18" s="75">
        <f>AVERAGE(L8:L16)</f>
        <v>38.72784</v>
      </c>
      <c r="M18" s="74"/>
      <c r="N18" s="75">
        <f>AVERAGE(N8:N16)</f>
        <v>55.352599999999995</v>
      </c>
      <c r="O18" s="74"/>
      <c r="P18" s="75">
        <f>AVERAGE(P8:P16)</f>
        <v>35.393677777777775</v>
      </c>
      <c r="Q18" s="76"/>
    </row>
    <row r="19" spans="1:17" x14ac:dyDescent="0.3">
      <c r="A19" s="73" t="s">
        <v>28</v>
      </c>
      <c r="B19" s="74"/>
      <c r="C19" s="74"/>
      <c r="D19" s="75">
        <f>MIN(D8:D16)</f>
        <v>4.4702999999999999</v>
      </c>
      <c r="E19" s="74"/>
      <c r="F19" s="75">
        <f>MIN(F8:F16)</f>
        <v>4.0891999999999999</v>
      </c>
      <c r="G19" s="74"/>
      <c r="H19" s="75">
        <f>MIN(H8:H16)</f>
        <v>10.8965</v>
      </c>
      <c r="I19" s="74"/>
      <c r="J19" s="75">
        <f>MIN(J8:J16)</f>
        <v>17.412299999999998</v>
      </c>
      <c r="K19" s="74"/>
      <c r="L19" s="75">
        <f>MIN(L8:L16)</f>
        <v>28.794799999999999</v>
      </c>
      <c r="M19" s="74"/>
      <c r="N19" s="75">
        <f>MIN(N8:N16)</f>
        <v>52.685200000000002</v>
      </c>
      <c r="O19" s="74"/>
      <c r="P19" s="75">
        <f>MIN(P8:P16)</f>
        <v>14.952400000000001</v>
      </c>
      <c r="Q19" s="76"/>
    </row>
    <row r="20" spans="1:17" ht="15" thickBot="1" x14ac:dyDescent="0.35">
      <c r="A20" s="77" t="s">
        <v>29</v>
      </c>
      <c r="B20" s="78"/>
      <c r="C20" s="78"/>
      <c r="D20" s="79">
        <f>MAX(D8:D16)</f>
        <v>11.464600000000001</v>
      </c>
      <c r="E20" s="78"/>
      <c r="F20" s="79">
        <f>MAX(F8:F16)</f>
        <v>8.7844999999999995</v>
      </c>
      <c r="G20" s="78"/>
      <c r="H20" s="79">
        <f>MAX(H8:H16)</f>
        <v>20.992999999999999</v>
      </c>
      <c r="I20" s="78"/>
      <c r="J20" s="79">
        <f>MAX(J8:J16)</f>
        <v>41.0533</v>
      </c>
      <c r="K20" s="78"/>
      <c r="L20" s="79">
        <f>MAX(L8:L16)</f>
        <v>66.646100000000004</v>
      </c>
      <c r="M20" s="78"/>
      <c r="N20" s="79">
        <f>MAX(N8:N16)</f>
        <v>58.550199999999997</v>
      </c>
      <c r="O20" s="78"/>
      <c r="P20" s="79">
        <f>MAX(P8:P16)</f>
        <v>83.278999999999996</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44445</v>
      </c>
      <c r="C8" s="65">
        <f>VLOOKUP($A8,'Return Data'!$B$7:$R$2843,4,0)</f>
        <v>39.661499999999997</v>
      </c>
      <c r="D8" s="65">
        <f>VLOOKUP($A8,'Return Data'!$B$7:$R$2843,9,0)</f>
        <v>9.8455999999999992</v>
      </c>
      <c r="E8" s="66">
        <f t="shared" ref="E8:E33" si="0">RANK(D8,D$8:D$33,0)</f>
        <v>8</v>
      </c>
      <c r="F8" s="65">
        <f>VLOOKUP($A8,'Return Data'!$B$7:$R$2843,10,0)</f>
        <v>6.7087000000000003</v>
      </c>
      <c r="G8" s="66">
        <f t="shared" ref="G8:G33" si="1">RANK(F8,F$8:F$33,0)</f>
        <v>3</v>
      </c>
      <c r="H8" s="65">
        <f>VLOOKUP($A8,'Return Data'!$B$7:$R$2843,11,0)</f>
        <v>7.5526999999999997</v>
      </c>
      <c r="I8" s="66">
        <f t="shared" ref="I8:I33" si="2">RANK(H8,H$8:H$33,0)</f>
        <v>3</v>
      </c>
      <c r="J8" s="65">
        <f>VLOOKUP($A8,'Return Data'!$B$7:$R$2843,12,0)</f>
        <v>5.2770999999999999</v>
      </c>
      <c r="K8" s="66">
        <f t="shared" ref="K8:K33" si="3">RANK(J8,J$8:J$33,0)</f>
        <v>3</v>
      </c>
      <c r="L8" s="65">
        <f>VLOOKUP($A8,'Return Data'!$B$7:$R$2843,13,0)</f>
        <v>6.8352000000000004</v>
      </c>
      <c r="M8" s="66">
        <f t="shared" ref="M8:M33" si="4">RANK(L8,L$8:L$33,0)</f>
        <v>3</v>
      </c>
      <c r="N8" s="65">
        <f>VLOOKUP($A8,'Return Data'!$B$7:$R$2843,17,0)</f>
        <v>8.7089999999999996</v>
      </c>
      <c r="O8" s="66">
        <f t="shared" ref="O8:O24" si="5">RANK(N8,N$8:N$33,0)</f>
        <v>2</v>
      </c>
      <c r="P8" s="65">
        <f>VLOOKUP($A8,'Return Data'!$B$7:$R$2843,14,0)</f>
        <v>9.3704999999999998</v>
      </c>
      <c r="Q8" s="66">
        <f t="shared" ref="Q8:Q24" si="6">RANK(P8,P$8:P$33,0)</f>
        <v>2</v>
      </c>
      <c r="R8" s="65">
        <f>VLOOKUP($A8,'Return Data'!$B$7:$R$2843,16,0)</f>
        <v>9.3808000000000007</v>
      </c>
      <c r="S8" s="67">
        <f t="shared" ref="S8:S33" si="7">RANK(R8,R$8:R$33,0)</f>
        <v>1</v>
      </c>
    </row>
    <row r="9" spans="1:19" x14ac:dyDescent="0.3">
      <c r="A9" s="82" t="s">
        <v>1385</v>
      </c>
      <c r="B9" s="64">
        <f>VLOOKUP($A9,'Return Data'!$B$7:$R$2843,3,0)</f>
        <v>44445</v>
      </c>
      <c r="C9" s="65">
        <f>VLOOKUP($A9,'Return Data'!$B$7:$R$2843,4,0)</f>
        <v>26.1249</v>
      </c>
      <c r="D9" s="65">
        <f>VLOOKUP($A9,'Return Data'!$B$7:$R$2843,9,0)</f>
        <v>9.2847000000000008</v>
      </c>
      <c r="E9" s="66">
        <f t="shared" si="0"/>
        <v>12</v>
      </c>
      <c r="F9" s="65">
        <f>VLOOKUP($A9,'Return Data'!$B$7:$R$2843,10,0)</f>
        <v>5.9870999999999999</v>
      </c>
      <c r="G9" s="66">
        <f t="shared" si="1"/>
        <v>11</v>
      </c>
      <c r="H9" s="65">
        <f>VLOOKUP($A9,'Return Data'!$B$7:$R$2843,11,0)</f>
        <v>6.5368000000000004</v>
      </c>
      <c r="I9" s="66">
        <f t="shared" si="2"/>
        <v>16</v>
      </c>
      <c r="J9" s="65">
        <f>VLOOKUP($A9,'Return Data'!$B$7:$R$2843,12,0)</f>
        <v>4.7472000000000003</v>
      </c>
      <c r="K9" s="66">
        <f t="shared" si="3"/>
        <v>9</v>
      </c>
      <c r="L9" s="65">
        <f>VLOOKUP($A9,'Return Data'!$B$7:$R$2843,13,0)</f>
        <v>5.7279999999999998</v>
      </c>
      <c r="M9" s="66">
        <f t="shared" si="4"/>
        <v>8</v>
      </c>
      <c r="N9" s="65">
        <f>VLOOKUP($A9,'Return Data'!$B$7:$R$2843,17,0)</f>
        <v>8.3437999999999999</v>
      </c>
      <c r="O9" s="66">
        <f t="shared" si="5"/>
        <v>5</v>
      </c>
      <c r="P9" s="65">
        <f>VLOOKUP($A9,'Return Data'!$B$7:$R$2843,14,0)</f>
        <v>9.1765000000000008</v>
      </c>
      <c r="Q9" s="66">
        <f t="shared" si="6"/>
        <v>5</v>
      </c>
      <c r="R9" s="65">
        <f>VLOOKUP($A9,'Return Data'!$B$7:$R$2843,16,0)</f>
        <v>8.8346999999999998</v>
      </c>
      <c r="S9" s="67">
        <f t="shared" si="7"/>
        <v>3</v>
      </c>
    </row>
    <row r="10" spans="1:19" x14ac:dyDescent="0.3">
      <c r="A10" s="82" t="s">
        <v>1388</v>
      </c>
      <c r="B10" s="64">
        <f>VLOOKUP($A10,'Return Data'!$B$7:$R$2843,3,0)</f>
        <v>44445</v>
      </c>
      <c r="C10" s="65">
        <f>VLOOKUP($A10,'Return Data'!$B$7:$R$2843,4,0)</f>
        <v>24.753799999999998</v>
      </c>
      <c r="D10" s="65">
        <f>VLOOKUP($A10,'Return Data'!$B$7:$R$2843,9,0)</f>
        <v>8.5520999999999994</v>
      </c>
      <c r="E10" s="66">
        <f t="shared" si="0"/>
        <v>14</v>
      </c>
      <c r="F10" s="65">
        <f>VLOOKUP($A10,'Return Data'!$B$7:$R$2843,10,0)</f>
        <v>5.6287000000000003</v>
      </c>
      <c r="G10" s="66">
        <f t="shared" si="1"/>
        <v>18</v>
      </c>
      <c r="H10" s="65">
        <f>VLOOKUP($A10,'Return Data'!$B$7:$R$2843,11,0)</f>
        <v>6.8926999999999996</v>
      </c>
      <c r="I10" s="66">
        <f t="shared" si="2"/>
        <v>12</v>
      </c>
      <c r="J10" s="65">
        <f>VLOOKUP($A10,'Return Data'!$B$7:$R$2843,12,0)</f>
        <v>5.0252999999999997</v>
      </c>
      <c r="K10" s="66">
        <f t="shared" si="3"/>
        <v>5</v>
      </c>
      <c r="L10" s="65">
        <f>VLOOKUP($A10,'Return Data'!$B$7:$R$2843,13,0)</f>
        <v>5.5255999999999998</v>
      </c>
      <c r="M10" s="66">
        <f t="shared" si="4"/>
        <v>10</v>
      </c>
      <c r="N10" s="65">
        <f>VLOOKUP($A10,'Return Data'!$B$7:$R$2843,17,0)</f>
        <v>7.1223999999999998</v>
      </c>
      <c r="O10" s="66">
        <f t="shared" si="5"/>
        <v>19</v>
      </c>
      <c r="P10" s="65">
        <f>VLOOKUP($A10,'Return Data'!$B$7:$R$2843,14,0)</f>
        <v>8.0761000000000003</v>
      </c>
      <c r="Q10" s="66">
        <f t="shared" si="6"/>
        <v>14</v>
      </c>
      <c r="R10" s="65">
        <f>VLOOKUP($A10,'Return Data'!$B$7:$R$2843,16,0)</f>
        <v>8.7067999999999994</v>
      </c>
      <c r="S10" s="67">
        <f t="shared" si="7"/>
        <v>7</v>
      </c>
    </row>
    <row r="11" spans="1:19" x14ac:dyDescent="0.3">
      <c r="A11" s="82" t="s">
        <v>1390</v>
      </c>
      <c r="B11" s="64">
        <f>VLOOKUP($A11,'Return Data'!$B$7:$R$2843,3,0)</f>
        <v>44445</v>
      </c>
      <c r="C11" s="65">
        <f>VLOOKUP($A11,'Return Data'!$B$7:$R$2843,4,0)</f>
        <v>26.526900000000001</v>
      </c>
      <c r="D11" s="65">
        <f>VLOOKUP($A11,'Return Data'!$B$7:$R$2843,9,0)</f>
        <v>7.3964999999999996</v>
      </c>
      <c r="E11" s="66">
        <f t="shared" si="0"/>
        <v>24</v>
      </c>
      <c r="F11" s="65">
        <f>VLOOKUP($A11,'Return Data'!$B$7:$R$2843,10,0)</f>
        <v>5.8437000000000001</v>
      </c>
      <c r="G11" s="66">
        <f t="shared" si="1"/>
        <v>14</v>
      </c>
      <c r="H11" s="65">
        <f>VLOOKUP($A11,'Return Data'!$B$7:$R$2843,11,0)</f>
        <v>7.1356000000000002</v>
      </c>
      <c r="I11" s="66">
        <f t="shared" si="2"/>
        <v>9</v>
      </c>
      <c r="J11" s="65">
        <f>VLOOKUP($A11,'Return Data'!$B$7:$R$2843,12,0)</f>
        <v>4.5227000000000004</v>
      </c>
      <c r="K11" s="66">
        <f t="shared" si="3"/>
        <v>13</v>
      </c>
      <c r="L11" s="65">
        <f>VLOOKUP($A11,'Return Data'!$B$7:$R$2843,13,0)</f>
        <v>5.8696000000000002</v>
      </c>
      <c r="M11" s="66">
        <f t="shared" si="4"/>
        <v>6</v>
      </c>
      <c r="N11" s="65">
        <f>VLOOKUP($A11,'Return Data'!$B$7:$R$2843,17,0)</f>
        <v>8.2842000000000002</v>
      </c>
      <c r="O11" s="66">
        <f t="shared" si="5"/>
        <v>7</v>
      </c>
      <c r="P11" s="65">
        <f>VLOOKUP($A11,'Return Data'!$B$7:$R$2843,14,0)</f>
        <v>8.3109000000000002</v>
      </c>
      <c r="Q11" s="66">
        <f t="shared" si="6"/>
        <v>12</v>
      </c>
      <c r="R11" s="65">
        <f>VLOOKUP($A11,'Return Data'!$B$7:$R$2843,16,0)</f>
        <v>8.4174000000000007</v>
      </c>
      <c r="S11" s="67">
        <f t="shared" si="7"/>
        <v>12</v>
      </c>
    </row>
    <row r="12" spans="1:19" x14ac:dyDescent="0.3">
      <c r="A12" s="82" t="s">
        <v>1391</v>
      </c>
      <c r="B12" s="64">
        <f>VLOOKUP($A12,'Return Data'!$B$7:$R$2843,3,0)</f>
        <v>44445</v>
      </c>
      <c r="C12" s="65">
        <f>VLOOKUP($A12,'Return Data'!$B$7:$R$2843,4,0)</f>
        <v>18.601700000000001</v>
      </c>
      <c r="D12" s="65">
        <f>VLOOKUP($A12,'Return Data'!$B$7:$R$2843,9,0)</f>
        <v>4.7282000000000002</v>
      </c>
      <c r="E12" s="66">
        <f t="shared" si="0"/>
        <v>26</v>
      </c>
      <c r="F12" s="65">
        <f>VLOOKUP($A12,'Return Data'!$B$7:$R$2843,10,0)</f>
        <v>3.7961999999999998</v>
      </c>
      <c r="G12" s="66">
        <f t="shared" si="1"/>
        <v>25</v>
      </c>
      <c r="H12" s="65">
        <f>VLOOKUP($A12,'Return Data'!$B$7:$R$2843,11,0)</f>
        <v>5.2840999999999996</v>
      </c>
      <c r="I12" s="66">
        <f t="shared" si="2"/>
        <v>25</v>
      </c>
      <c r="J12" s="65">
        <f>VLOOKUP($A12,'Return Data'!$B$7:$R$2843,12,0)</f>
        <v>4.0911999999999997</v>
      </c>
      <c r="K12" s="66">
        <f t="shared" si="3"/>
        <v>19</v>
      </c>
      <c r="L12" s="65">
        <f>VLOOKUP($A12,'Return Data'!$B$7:$R$2843,13,0)</f>
        <v>4.5887000000000002</v>
      </c>
      <c r="M12" s="66">
        <f t="shared" si="4"/>
        <v>25</v>
      </c>
      <c r="N12" s="65">
        <f>VLOOKUP($A12,'Return Data'!$B$7:$R$2843,17,0)</f>
        <v>2.4759000000000002</v>
      </c>
      <c r="O12" s="66">
        <f t="shared" si="5"/>
        <v>24</v>
      </c>
      <c r="P12" s="65">
        <f>VLOOKUP($A12,'Return Data'!$B$7:$R$2843,14,0)</f>
        <v>-3.0350999999999999</v>
      </c>
      <c r="Q12" s="66">
        <f t="shared" si="6"/>
        <v>24</v>
      </c>
      <c r="R12" s="65">
        <f>VLOOKUP($A12,'Return Data'!$B$7:$R$2843,16,0)</f>
        <v>4.6459000000000001</v>
      </c>
      <c r="S12" s="67">
        <f t="shared" si="7"/>
        <v>26</v>
      </c>
    </row>
    <row r="13" spans="1:19" x14ac:dyDescent="0.3">
      <c r="A13" s="82" t="s">
        <v>1393</v>
      </c>
      <c r="B13" s="64">
        <f>VLOOKUP($A13,'Return Data'!$B$7:$R$2843,3,0)</f>
        <v>44445</v>
      </c>
      <c r="C13" s="65">
        <f>VLOOKUP($A13,'Return Data'!$B$7:$R$2843,4,0)</f>
        <v>22.080100000000002</v>
      </c>
      <c r="D13" s="65">
        <f>VLOOKUP($A13,'Return Data'!$B$7:$R$2843,9,0)</f>
        <v>7.6102999999999996</v>
      </c>
      <c r="E13" s="66">
        <f t="shared" si="0"/>
        <v>23</v>
      </c>
      <c r="F13" s="65">
        <f>VLOOKUP($A13,'Return Data'!$B$7:$R$2843,10,0)</f>
        <v>5.1696</v>
      </c>
      <c r="G13" s="66">
        <f t="shared" si="1"/>
        <v>23</v>
      </c>
      <c r="H13" s="65">
        <f>VLOOKUP($A13,'Return Data'!$B$7:$R$2843,11,0)</f>
        <v>5.7995000000000001</v>
      </c>
      <c r="I13" s="66">
        <f t="shared" si="2"/>
        <v>23</v>
      </c>
      <c r="J13" s="65">
        <f>VLOOKUP($A13,'Return Data'!$B$7:$R$2843,12,0)</f>
        <v>4.0506000000000002</v>
      </c>
      <c r="K13" s="66">
        <f t="shared" si="3"/>
        <v>21</v>
      </c>
      <c r="L13" s="65">
        <f>VLOOKUP($A13,'Return Data'!$B$7:$R$2843,13,0)</f>
        <v>4.8906999999999998</v>
      </c>
      <c r="M13" s="66">
        <f t="shared" si="4"/>
        <v>23</v>
      </c>
      <c r="N13" s="65">
        <f>VLOOKUP($A13,'Return Data'!$B$7:$R$2843,17,0)</f>
        <v>7.2740999999999998</v>
      </c>
      <c r="O13" s="66">
        <f t="shared" si="5"/>
        <v>18</v>
      </c>
      <c r="P13" s="65">
        <f>VLOOKUP($A13,'Return Data'!$B$7:$R$2843,14,0)</f>
        <v>8.1572999999999993</v>
      </c>
      <c r="Q13" s="66">
        <f t="shared" si="6"/>
        <v>13</v>
      </c>
      <c r="R13" s="65">
        <f>VLOOKUP($A13,'Return Data'!$B$7:$R$2843,16,0)</f>
        <v>7.8090999999999999</v>
      </c>
      <c r="S13" s="67">
        <f t="shared" si="7"/>
        <v>18</v>
      </c>
    </row>
    <row r="14" spans="1:19" x14ac:dyDescent="0.3">
      <c r="A14" s="82" t="s">
        <v>1395</v>
      </c>
      <c r="B14" s="64">
        <f>VLOOKUP($A14,'Return Data'!$B$7:$R$2843,3,0)</f>
        <v>44445</v>
      </c>
      <c r="C14" s="65">
        <f>VLOOKUP($A14,'Return Data'!$B$7:$R$2843,4,0)</f>
        <v>39.9026</v>
      </c>
      <c r="D14" s="65">
        <f>VLOOKUP($A14,'Return Data'!$B$7:$R$2843,9,0)</f>
        <v>8.3414000000000001</v>
      </c>
      <c r="E14" s="66">
        <f t="shared" si="0"/>
        <v>16</v>
      </c>
      <c r="F14" s="65">
        <f>VLOOKUP($A14,'Return Data'!$B$7:$R$2843,10,0)</f>
        <v>5.8596000000000004</v>
      </c>
      <c r="G14" s="66">
        <f t="shared" si="1"/>
        <v>13</v>
      </c>
      <c r="H14" s="65">
        <f>VLOOKUP($A14,'Return Data'!$B$7:$R$2843,11,0)</f>
        <v>6.4664000000000001</v>
      </c>
      <c r="I14" s="66">
        <f t="shared" si="2"/>
        <v>19</v>
      </c>
      <c r="J14" s="65">
        <f>VLOOKUP($A14,'Return Data'!$B$7:$R$2843,12,0)</f>
        <v>4.1369999999999996</v>
      </c>
      <c r="K14" s="66">
        <f t="shared" si="3"/>
        <v>17</v>
      </c>
      <c r="L14" s="65">
        <f>VLOOKUP($A14,'Return Data'!$B$7:$R$2843,13,0)</f>
        <v>5.3244999999999996</v>
      </c>
      <c r="M14" s="66">
        <f t="shared" si="4"/>
        <v>15</v>
      </c>
      <c r="N14" s="65">
        <f>VLOOKUP($A14,'Return Data'!$B$7:$R$2843,17,0)</f>
        <v>7.6877000000000004</v>
      </c>
      <c r="O14" s="66">
        <f t="shared" si="5"/>
        <v>12</v>
      </c>
      <c r="P14" s="65">
        <f>VLOOKUP($A14,'Return Data'!$B$7:$R$2843,14,0)</f>
        <v>8.6541999999999994</v>
      </c>
      <c r="Q14" s="66">
        <f t="shared" si="6"/>
        <v>9</v>
      </c>
      <c r="R14" s="65">
        <f>VLOOKUP($A14,'Return Data'!$B$7:$R$2843,16,0)</f>
        <v>8.5531000000000006</v>
      </c>
      <c r="S14" s="67">
        <f t="shared" si="7"/>
        <v>9</v>
      </c>
    </row>
    <row r="15" spans="1:19" x14ac:dyDescent="0.3">
      <c r="A15" s="82" t="s">
        <v>1405</v>
      </c>
      <c r="B15" s="64">
        <f>VLOOKUP($A15,'Return Data'!$B$7:$R$2843,3,0)</f>
        <v>44445</v>
      </c>
      <c r="C15" s="65">
        <f>VLOOKUP($A15,'Return Data'!$B$7:$R$2843,4,0)</f>
        <v>4295.1979000000001</v>
      </c>
      <c r="D15" s="65">
        <f>VLOOKUP($A15,'Return Data'!$B$7:$R$2843,9,0)</f>
        <v>14.1873</v>
      </c>
      <c r="E15" s="66">
        <f t="shared" si="0"/>
        <v>1</v>
      </c>
      <c r="F15" s="65">
        <f>VLOOKUP($A15,'Return Data'!$B$7:$R$2843,10,0)</f>
        <v>-5.4170999999999996</v>
      </c>
      <c r="G15" s="66">
        <f t="shared" si="1"/>
        <v>26</v>
      </c>
      <c r="H15" s="65">
        <f>VLOOKUP($A15,'Return Data'!$B$7:$R$2843,11,0)</f>
        <v>4.7930000000000001</v>
      </c>
      <c r="I15" s="66">
        <f t="shared" si="2"/>
        <v>26</v>
      </c>
      <c r="J15" s="65">
        <f>VLOOKUP($A15,'Return Data'!$B$7:$R$2843,12,0)</f>
        <v>9.1998999999999995</v>
      </c>
      <c r="K15" s="66">
        <f t="shared" si="3"/>
        <v>1</v>
      </c>
      <c r="L15" s="65">
        <f>VLOOKUP($A15,'Return Data'!$B$7:$R$2843,13,0)</f>
        <v>12.967599999999999</v>
      </c>
      <c r="M15" s="66">
        <f t="shared" si="4"/>
        <v>1</v>
      </c>
      <c r="N15" s="65">
        <f>VLOOKUP($A15,'Return Data'!$B$7:$R$2843,17,0)</f>
        <v>0.1178</v>
      </c>
      <c r="O15" s="66">
        <f t="shared" si="5"/>
        <v>25</v>
      </c>
      <c r="P15" s="65">
        <f>VLOOKUP($A15,'Return Data'!$B$7:$R$2843,14,0)</f>
        <v>2.9859</v>
      </c>
      <c r="Q15" s="66">
        <f t="shared" si="6"/>
        <v>23</v>
      </c>
      <c r="R15" s="65">
        <f>VLOOKUP($A15,'Return Data'!$B$7:$R$2843,16,0)</f>
        <v>7.4372999999999996</v>
      </c>
      <c r="S15" s="67">
        <f t="shared" si="7"/>
        <v>21</v>
      </c>
    </row>
    <row r="16" spans="1:19" x14ac:dyDescent="0.3">
      <c r="A16" s="82" t="s">
        <v>1407</v>
      </c>
      <c r="B16" s="64">
        <f>VLOOKUP($A16,'Return Data'!$B$7:$R$2843,3,0)</f>
        <v>44445</v>
      </c>
      <c r="C16" s="65">
        <f>VLOOKUP($A16,'Return Data'!$B$7:$R$2843,4,0)</f>
        <v>25.724699999999999</v>
      </c>
      <c r="D16" s="65">
        <f>VLOOKUP($A16,'Return Data'!$B$7:$R$2843,9,0)</f>
        <v>9.3605999999999998</v>
      </c>
      <c r="E16" s="66">
        <f t="shared" si="0"/>
        <v>11</v>
      </c>
      <c r="F16" s="65">
        <f>VLOOKUP($A16,'Return Data'!$B$7:$R$2843,10,0)</f>
        <v>6.3964999999999996</v>
      </c>
      <c r="G16" s="66">
        <f t="shared" si="1"/>
        <v>4</v>
      </c>
      <c r="H16" s="65">
        <f>VLOOKUP($A16,'Return Data'!$B$7:$R$2843,11,0)</f>
        <v>7.4307999999999996</v>
      </c>
      <c r="I16" s="66">
        <f t="shared" si="2"/>
        <v>5</v>
      </c>
      <c r="J16" s="65">
        <f>VLOOKUP($A16,'Return Data'!$B$7:$R$2843,12,0)</f>
        <v>5.0084999999999997</v>
      </c>
      <c r="K16" s="66">
        <f t="shared" si="3"/>
        <v>6</v>
      </c>
      <c r="L16" s="65">
        <f>VLOOKUP($A16,'Return Data'!$B$7:$R$2843,13,0)</f>
        <v>6.1177999999999999</v>
      </c>
      <c r="M16" s="66">
        <f t="shared" si="4"/>
        <v>5</v>
      </c>
      <c r="N16" s="65">
        <f>VLOOKUP($A16,'Return Data'!$B$7:$R$2843,17,0)</f>
        <v>8.6880000000000006</v>
      </c>
      <c r="O16" s="66">
        <f t="shared" si="5"/>
        <v>3</v>
      </c>
      <c r="P16" s="65">
        <f>VLOOKUP($A16,'Return Data'!$B$7:$R$2843,14,0)</f>
        <v>9.1610999999999994</v>
      </c>
      <c r="Q16" s="66">
        <f t="shared" si="6"/>
        <v>6</v>
      </c>
      <c r="R16" s="65">
        <f>VLOOKUP($A16,'Return Data'!$B$7:$R$2843,16,0)</f>
        <v>8.7175999999999991</v>
      </c>
      <c r="S16" s="67">
        <f t="shared" si="7"/>
        <v>6</v>
      </c>
    </row>
    <row r="17" spans="1:19" x14ac:dyDescent="0.3">
      <c r="A17" s="82" t="s">
        <v>1409</v>
      </c>
      <c r="B17" s="64">
        <f>VLOOKUP($A17,'Return Data'!$B$7:$R$2843,3,0)</f>
        <v>44445</v>
      </c>
      <c r="C17" s="65">
        <f>VLOOKUP($A17,'Return Data'!$B$7:$R$2843,4,0)</f>
        <v>34.483499999999999</v>
      </c>
      <c r="D17" s="65">
        <f>VLOOKUP($A17,'Return Data'!$B$7:$R$2843,9,0)</f>
        <v>9.4824999999999999</v>
      </c>
      <c r="E17" s="66">
        <f t="shared" si="0"/>
        <v>10</v>
      </c>
      <c r="F17" s="65">
        <f>VLOOKUP($A17,'Return Data'!$B$7:$R$2843,10,0)</f>
        <v>5.9009999999999998</v>
      </c>
      <c r="G17" s="66">
        <f t="shared" si="1"/>
        <v>12</v>
      </c>
      <c r="H17" s="65">
        <f>VLOOKUP($A17,'Return Data'!$B$7:$R$2843,11,0)</f>
        <v>7.1649000000000003</v>
      </c>
      <c r="I17" s="66">
        <f t="shared" si="2"/>
        <v>7</v>
      </c>
      <c r="J17" s="65">
        <f>VLOOKUP($A17,'Return Data'!$B$7:$R$2843,12,0)</f>
        <v>4.7742000000000004</v>
      </c>
      <c r="K17" s="66">
        <f t="shared" si="3"/>
        <v>8</v>
      </c>
      <c r="L17" s="65">
        <f>VLOOKUP($A17,'Return Data'!$B$7:$R$2843,13,0)</f>
        <v>5.5030000000000001</v>
      </c>
      <c r="M17" s="66">
        <f t="shared" si="4"/>
        <v>11</v>
      </c>
      <c r="N17" s="65">
        <f>VLOOKUP($A17,'Return Data'!$B$7:$R$2843,17,0)</f>
        <v>6.1635</v>
      </c>
      <c r="O17" s="66">
        <f t="shared" si="5"/>
        <v>22</v>
      </c>
      <c r="P17" s="65">
        <f>VLOOKUP($A17,'Return Data'!$B$7:$R$2843,14,0)</f>
        <v>4.3342000000000001</v>
      </c>
      <c r="Q17" s="66">
        <f t="shared" si="6"/>
        <v>20</v>
      </c>
      <c r="R17" s="65">
        <f>VLOOKUP($A17,'Return Data'!$B$7:$R$2843,16,0)</f>
        <v>6.9432</v>
      </c>
      <c r="S17" s="67">
        <f t="shared" si="7"/>
        <v>25</v>
      </c>
    </row>
    <row r="18" spans="1:19" x14ac:dyDescent="0.3">
      <c r="A18" s="82" t="s">
        <v>1411</v>
      </c>
      <c r="B18" s="64">
        <f>VLOOKUP($A18,'Return Data'!$B$7:$R$2843,3,0)</f>
        <v>44445</v>
      </c>
      <c r="C18" s="65">
        <f>VLOOKUP($A18,'Return Data'!$B$7:$R$2843,4,0)</f>
        <v>50.072800000000001</v>
      </c>
      <c r="D18" s="65">
        <f>VLOOKUP($A18,'Return Data'!$B$7:$R$2843,9,0)</f>
        <v>10.485799999999999</v>
      </c>
      <c r="E18" s="66">
        <f t="shared" si="0"/>
        <v>6</v>
      </c>
      <c r="F18" s="65">
        <f>VLOOKUP($A18,'Return Data'!$B$7:$R$2843,10,0)</f>
        <v>6.3117000000000001</v>
      </c>
      <c r="G18" s="66">
        <f t="shared" si="1"/>
        <v>7</v>
      </c>
      <c r="H18" s="65">
        <f>VLOOKUP($A18,'Return Data'!$B$7:$R$2843,11,0)</f>
        <v>7.0597000000000003</v>
      </c>
      <c r="I18" s="66">
        <f t="shared" si="2"/>
        <v>10</v>
      </c>
      <c r="J18" s="65">
        <f>VLOOKUP($A18,'Return Data'!$B$7:$R$2843,12,0)</f>
        <v>5.2194000000000003</v>
      </c>
      <c r="K18" s="66">
        <f t="shared" si="3"/>
        <v>4</v>
      </c>
      <c r="L18" s="65">
        <f>VLOOKUP($A18,'Return Data'!$B$7:$R$2843,13,0)</f>
        <v>6.3186</v>
      </c>
      <c r="M18" s="66">
        <f t="shared" si="4"/>
        <v>4</v>
      </c>
      <c r="N18" s="65">
        <f>VLOOKUP($A18,'Return Data'!$B$7:$R$2843,17,0)</f>
        <v>8.8920999999999992</v>
      </c>
      <c r="O18" s="66">
        <f t="shared" si="5"/>
        <v>1</v>
      </c>
      <c r="P18" s="65">
        <f>VLOOKUP($A18,'Return Data'!$B$7:$R$2843,14,0)</f>
        <v>9.4456000000000007</v>
      </c>
      <c r="Q18" s="66">
        <f t="shared" si="6"/>
        <v>1</v>
      </c>
      <c r="R18" s="65">
        <f>VLOOKUP($A18,'Return Data'!$B$7:$R$2843,16,0)</f>
        <v>9.1341000000000001</v>
      </c>
      <c r="S18" s="67">
        <f t="shared" si="7"/>
        <v>2</v>
      </c>
    </row>
    <row r="19" spans="1:19" x14ac:dyDescent="0.3">
      <c r="A19" s="82" t="s">
        <v>1413</v>
      </c>
      <c r="B19" s="64">
        <f>VLOOKUP($A19,'Return Data'!$B$7:$R$2843,3,0)</f>
        <v>44445</v>
      </c>
      <c r="C19" s="65">
        <f>VLOOKUP($A19,'Return Data'!$B$7:$R$2843,4,0)</f>
        <v>21.967700000000001</v>
      </c>
      <c r="D19" s="65">
        <f>VLOOKUP($A19,'Return Data'!$B$7:$R$2843,9,0)</f>
        <v>12.299200000000001</v>
      </c>
      <c r="E19" s="66">
        <f t="shared" si="0"/>
        <v>2</v>
      </c>
      <c r="F19" s="65">
        <f>VLOOKUP($A19,'Return Data'!$B$7:$R$2843,10,0)</f>
        <v>6.2775999999999996</v>
      </c>
      <c r="G19" s="66">
        <f t="shared" si="1"/>
        <v>9</v>
      </c>
      <c r="H19" s="65">
        <f>VLOOKUP($A19,'Return Data'!$B$7:$R$2843,11,0)</f>
        <v>7.6492000000000004</v>
      </c>
      <c r="I19" s="66">
        <f t="shared" si="2"/>
        <v>2</v>
      </c>
      <c r="J19" s="65">
        <f>VLOOKUP($A19,'Return Data'!$B$7:$R$2843,12,0)</f>
        <v>4.5644</v>
      </c>
      <c r="K19" s="66">
        <f t="shared" si="3"/>
        <v>12</v>
      </c>
      <c r="L19" s="65">
        <f>VLOOKUP($A19,'Return Data'!$B$7:$R$2843,13,0)</f>
        <v>5.3958000000000004</v>
      </c>
      <c r="M19" s="66">
        <f t="shared" si="4"/>
        <v>13</v>
      </c>
      <c r="N19" s="65">
        <f>VLOOKUP($A19,'Return Data'!$B$7:$R$2843,17,0)</f>
        <v>6.4551999999999996</v>
      </c>
      <c r="O19" s="66">
        <f t="shared" si="5"/>
        <v>21</v>
      </c>
      <c r="P19" s="65">
        <f>VLOOKUP($A19,'Return Data'!$B$7:$R$2843,14,0)</f>
        <v>5.7632000000000003</v>
      </c>
      <c r="Q19" s="66">
        <f t="shared" si="6"/>
        <v>17</v>
      </c>
      <c r="R19" s="65">
        <f>VLOOKUP($A19,'Return Data'!$B$7:$R$2843,16,0)</f>
        <v>7.4725000000000001</v>
      </c>
      <c r="S19" s="67">
        <f t="shared" si="7"/>
        <v>20</v>
      </c>
    </row>
    <row r="20" spans="1:19" x14ac:dyDescent="0.3">
      <c r="A20" s="82" t="s">
        <v>1414</v>
      </c>
      <c r="B20" s="64">
        <f>VLOOKUP($A20,'Return Data'!$B$7:$R$2843,3,0)</f>
        <v>44445</v>
      </c>
      <c r="C20" s="65">
        <f>VLOOKUP($A20,'Return Data'!$B$7:$R$2843,4,0)</f>
        <v>48.0931</v>
      </c>
      <c r="D20" s="65">
        <f>VLOOKUP($A20,'Return Data'!$B$7:$R$2843,9,0)</f>
        <v>8.7856000000000005</v>
      </c>
      <c r="E20" s="66">
        <f t="shared" si="0"/>
        <v>13</v>
      </c>
      <c r="F20" s="65">
        <f>VLOOKUP($A20,'Return Data'!$B$7:$R$2843,10,0)</f>
        <v>5.7218999999999998</v>
      </c>
      <c r="G20" s="66">
        <f t="shared" si="1"/>
        <v>16</v>
      </c>
      <c r="H20" s="65">
        <f>VLOOKUP($A20,'Return Data'!$B$7:$R$2843,11,0)</f>
        <v>6.6555</v>
      </c>
      <c r="I20" s="66">
        <f t="shared" si="2"/>
        <v>15</v>
      </c>
      <c r="J20" s="65">
        <f>VLOOKUP($A20,'Return Data'!$B$7:$R$2843,12,0)</f>
        <v>4.2300000000000004</v>
      </c>
      <c r="K20" s="66">
        <f t="shared" si="3"/>
        <v>16</v>
      </c>
      <c r="L20" s="65">
        <f>VLOOKUP($A20,'Return Data'!$B$7:$R$2843,13,0)</f>
        <v>5.0640999999999998</v>
      </c>
      <c r="M20" s="66">
        <f t="shared" si="4"/>
        <v>19</v>
      </c>
      <c r="N20" s="65">
        <f>VLOOKUP($A20,'Return Data'!$B$7:$R$2843,17,0)</f>
        <v>7.8083</v>
      </c>
      <c r="O20" s="66">
        <f t="shared" si="5"/>
        <v>10</v>
      </c>
      <c r="P20" s="65">
        <f>VLOOKUP($A20,'Return Data'!$B$7:$R$2843,14,0)</f>
        <v>8.9214000000000002</v>
      </c>
      <c r="Q20" s="66">
        <f t="shared" si="6"/>
        <v>7</v>
      </c>
      <c r="R20" s="65">
        <f>VLOOKUP($A20,'Return Data'!$B$7:$R$2843,16,0)</f>
        <v>8.5573999999999995</v>
      </c>
      <c r="S20" s="67">
        <f t="shared" si="7"/>
        <v>8</v>
      </c>
    </row>
    <row r="21" spans="1:19" x14ac:dyDescent="0.3">
      <c r="A21" s="82" t="s">
        <v>1417</v>
      </c>
      <c r="B21" s="64">
        <f>VLOOKUP($A21,'Return Data'!$B$7:$R$2843,3,0)</f>
        <v>44445</v>
      </c>
      <c r="C21" s="65">
        <f>VLOOKUP($A21,'Return Data'!$B$7:$R$2843,4,0)</f>
        <v>1900.2467999999999</v>
      </c>
      <c r="D21" s="65">
        <f>VLOOKUP($A21,'Return Data'!$B$7:$R$2843,9,0)</f>
        <v>11.689500000000001</v>
      </c>
      <c r="E21" s="66">
        <f t="shared" si="0"/>
        <v>3</v>
      </c>
      <c r="F21" s="65">
        <f>VLOOKUP($A21,'Return Data'!$B$7:$R$2843,10,0)</f>
        <v>6.2798999999999996</v>
      </c>
      <c r="G21" s="66">
        <f t="shared" si="1"/>
        <v>8</v>
      </c>
      <c r="H21" s="65">
        <f>VLOOKUP($A21,'Return Data'!$B$7:$R$2843,11,0)</f>
        <v>6.3609999999999998</v>
      </c>
      <c r="I21" s="66">
        <f t="shared" si="2"/>
        <v>20</v>
      </c>
      <c r="J21" s="65">
        <f>VLOOKUP($A21,'Return Data'!$B$7:$R$2843,12,0)</f>
        <v>4.3211000000000004</v>
      </c>
      <c r="K21" s="66">
        <f t="shared" si="3"/>
        <v>15</v>
      </c>
      <c r="L21" s="65">
        <f>VLOOKUP($A21,'Return Data'!$B$7:$R$2843,13,0)</f>
        <v>5.4779999999999998</v>
      </c>
      <c r="M21" s="66">
        <f t="shared" si="4"/>
        <v>12</v>
      </c>
      <c r="N21" s="65">
        <f>VLOOKUP($A21,'Return Data'!$B$7:$R$2843,17,0)</f>
        <v>5.4626000000000001</v>
      </c>
      <c r="O21" s="66">
        <f t="shared" si="5"/>
        <v>23</v>
      </c>
      <c r="P21" s="65">
        <f>VLOOKUP($A21,'Return Data'!$B$7:$R$2843,14,0)</f>
        <v>6.6963999999999997</v>
      </c>
      <c r="Q21" s="66">
        <f t="shared" si="6"/>
        <v>15</v>
      </c>
      <c r="R21" s="65">
        <f>VLOOKUP($A21,'Return Data'!$B$7:$R$2843,16,0)</f>
        <v>8.3455999999999992</v>
      </c>
      <c r="S21" s="67">
        <f t="shared" si="7"/>
        <v>13</v>
      </c>
    </row>
    <row r="22" spans="1:19" x14ac:dyDescent="0.3">
      <c r="A22" s="82" t="s">
        <v>1419</v>
      </c>
      <c r="B22" s="64">
        <f>VLOOKUP($A22,'Return Data'!$B$7:$R$2843,3,0)</f>
        <v>44445</v>
      </c>
      <c r="C22" s="65">
        <f>VLOOKUP($A22,'Return Data'!$B$7:$R$2843,4,0)</f>
        <v>3112.4052999999999</v>
      </c>
      <c r="D22" s="65">
        <f>VLOOKUP($A22,'Return Data'!$B$7:$R$2843,9,0)</f>
        <v>8.1950000000000003</v>
      </c>
      <c r="E22" s="66">
        <f t="shared" si="0"/>
        <v>19</v>
      </c>
      <c r="F22" s="65">
        <f>VLOOKUP($A22,'Return Data'!$B$7:$R$2843,10,0)</f>
        <v>5.6711999999999998</v>
      </c>
      <c r="G22" s="66">
        <f t="shared" si="1"/>
        <v>17</v>
      </c>
      <c r="H22" s="65">
        <f>VLOOKUP($A22,'Return Data'!$B$7:$R$2843,11,0)</f>
        <v>6.6717000000000004</v>
      </c>
      <c r="I22" s="66">
        <f t="shared" si="2"/>
        <v>14</v>
      </c>
      <c r="J22" s="65">
        <f>VLOOKUP($A22,'Return Data'!$B$7:$R$2843,12,0)</f>
        <v>4.0696000000000003</v>
      </c>
      <c r="K22" s="66">
        <f t="shared" si="3"/>
        <v>20</v>
      </c>
      <c r="L22" s="65">
        <f>VLOOKUP($A22,'Return Data'!$B$7:$R$2843,13,0)</f>
        <v>5.0387000000000004</v>
      </c>
      <c r="M22" s="66">
        <f t="shared" si="4"/>
        <v>21</v>
      </c>
      <c r="N22" s="65">
        <f>VLOOKUP($A22,'Return Data'!$B$7:$R$2843,17,0)</f>
        <v>7.7327000000000004</v>
      </c>
      <c r="O22" s="66">
        <f t="shared" si="5"/>
        <v>11</v>
      </c>
      <c r="P22" s="65">
        <f>VLOOKUP($A22,'Return Data'!$B$7:$R$2843,14,0)</f>
        <v>8.7033000000000005</v>
      </c>
      <c r="Q22" s="66">
        <f t="shared" si="6"/>
        <v>8</v>
      </c>
      <c r="R22" s="65">
        <f>VLOOKUP($A22,'Return Data'!$B$7:$R$2843,16,0)</f>
        <v>8.26</v>
      </c>
      <c r="S22" s="67">
        <f t="shared" si="7"/>
        <v>14</v>
      </c>
    </row>
    <row r="23" spans="1:19" x14ac:dyDescent="0.3">
      <c r="A23" s="82" t="s">
        <v>1423</v>
      </c>
      <c r="B23" s="64">
        <f>VLOOKUP($A23,'Return Data'!$B$7:$R$2843,3,0)</f>
        <v>44445</v>
      </c>
      <c r="C23" s="65">
        <f>VLOOKUP($A23,'Return Data'!$B$7:$R$2843,4,0)</f>
        <v>44.829799999999999</v>
      </c>
      <c r="D23" s="65">
        <f>VLOOKUP($A23,'Return Data'!$B$7:$R$2843,9,0)</f>
        <v>11.047000000000001</v>
      </c>
      <c r="E23" s="66">
        <f t="shared" si="0"/>
        <v>5</v>
      </c>
      <c r="F23" s="65">
        <f>VLOOKUP($A23,'Return Data'!$B$7:$R$2843,10,0)</f>
        <v>6.8550000000000004</v>
      </c>
      <c r="G23" s="66">
        <f t="shared" si="1"/>
        <v>1</v>
      </c>
      <c r="H23" s="65">
        <f>VLOOKUP($A23,'Return Data'!$B$7:$R$2843,11,0)</f>
        <v>7.4657</v>
      </c>
      <c r="I23" s="66">
        <f t="shared" si="2"/>
        <v>4</v>
      </c>
      <c r="J23" s="65">
        <f>VLOOKUP($A23,'Return Data'!$B$7:$R$2843,12,0)</f>
        <v>4.6176000000000004</v>
      </c>
      <c r="K23" s="66">
        <f t="shared" si="3"/>
        <v>11</v>
      </c>
      <c r="L23" s="65">
        <f>VLOOKUP($A23,'Return Data'!$B$7:$R$2843,13,0)</f>
        <v>5.7862999999999998</v>
      </c>
      <c r="M23" s="66">
        <f t="shared" si="4"/>
        <v>7</v>
      </c>
      <c r="N23" s="65">
        <f>VLOOKUP($A23,'Return Data'!$B$7:$R$2843,17,0)</f>
        <v>8.2751999999999999</v>
      </c>
      <c r="O23" s="66">
        <f t="shared" si="5"/>
        <v>8</v>
      </c>
      <c r="P23" s="65">
        <f>VLOOKUP($A23,'Return Data'!$B$7:$R$2843,14,0)</f>
        <v>9.2014999999999993</v>
      </c>
      <c r="Q23" s="66">
        <f t="shared" si="6"/>
        <v>3</v>
      </c>
      <c r="R23" s="65">
        <f>VLOOKUP($A23,'Return Data'!$B$7:$R$2843,16,0)</f>
        <v>8.7444000000000006</v>
      </c>
      <c r="S23" s="67">
        <f t="shared" si="7"/>
        <v>5</v>
      </c>
    </row>
    <row r="24" spans="1:19" x14ac:dyDescent="0.3">
      <c r="A24" s="82" t="s">
        <v>1424</v>
      </c>
      <c r="B24" s="64">
        <f>VLOOKUP($A24,'Return Data'!$B$7:$R$2843,3,0)</f>
        <v>44445</v>
      </c>
      <c r="C24" s="65">
        <f>VLOOKUP($A24,'Return Data'!$B$7:$R$2843,4,0)</f>
        <v>22.245100000000001</v>
      </c>
      <c r="D24" s="65">
        <f>VLOOKUP($A24,'Return Data'!$B$7:$R$2843,9,0)</f>
        <v>8.3046000000000006</v>
      </c>
      <c r="E24" s="66">
        <f t="shared" si="0"/>
        <v>17</v>
      </c>
      <c r="F24" s="65">
        <f>VLOOKUP($A24,'Return Data'!$B$7:$R$2843,10,0)</f>
        <v>5.52</v>
      </c>
      <c r="G24" s="66">
        <f t="shared" si="1"/>
        <v>20</v>
      </c>
      <c r="H24" s="65">
        <f>VLOOKUP($A24,'Return Data'!$B$7:$R$2843,11,0)</f>
        <v>6.6942000000000004</v>
      </c>
      <c r="I24" s="66">
        <f t="shared" si="2"/>
        <v>13</v>
      </c>
      <c r="J24" s="65">
        <f>VLOOKUP($A24,'Return Data'!$B$7:$R$2843,12,0)</f>
        <v>4.0152000000000001</v>
      </c>
      <c r="K24" s="66">
        <f t="shared" si="3"/>
        <v>22</v>
      </c>
      <c r="L24" s="65">
        <f>VLOOKUP($A24,'Return Data'!$B$7:$R$2843,13,0)</f>
        <v>5.0976999999999997</v>
      </c>
      <c r="M24" s="66">
        <f t="shared" si="4"/>
        <v>17</v>
      </c>
      <c r="N24" s="65">
        <f>VLOOKUP($A24,'Return Data'!$B$7:$R$2843,17,0)</f>
        <v>7.6646000000000001</v>
      </c>
      <c r="O24" s="66">
        <f t="shared" si="5"/>
        <v>13</v>
      </c>
      <c r="P24" s="65">
        <f>VLOOKUP($A24,'Return Data'!$B$7:$R$2843,14,0)</f>
        <v>8.6007999999999996</v>
      </c>
      <c r="Q24" s="66">
        <f t="shared" si="6"/>
        <v>10</v>
      </c>
      <c r="R24" s="65">
        <f>VLOOKUP($A24,'Return Data'!$B$7:$R$2843,16,0)</f>
        <v>8.4352</v>
      </c>
      <c r="S24" s="67">
        <f t="shared" si="7"/>
        <v>11</v>
      </c>
    </row>
    <row r="25" spans="1:19" x14ac:dyDescent="0.3">
      <c r="A25" s="82" t="s">
        <v>1426</v>
      </c>
      <c r="B25" s="64">
        <f>VLOOKUP($A25,'Return Data'!$B$7:$R$2843,3,0)</f>
        <v>44445</v>
      </c>
      <c r="C25" s="65">
        <f>VLOOKUP($A25,'Return Data'!$B$7:$R$2843,4,0)</f>
        <v>12.2866</v>
      </c>
      <c r="D25" s="65">
        <f>VLOOKUP($A25,'Return Data'!$B$7:$R$2843,9,0)</f>
        <v>8.1925000000000008</v>
      </c>
      <c r="E25" s="66">
        <f t="shared" si="0"/>
        <v>20</v>
      </c>
      <c r="F25" s="65">
        <f>VLOOKUP($A25,'Return Data'!$B$7:$R$2843,10,0)</f>
        <v>5.5031999999999996</v>
      </c>
      <c r="G25" s="66">
        <f t="shared" si="1"/>
        <v>21</v>
      </c>
      <c r="H25" s="65">
        <f>VLOOKUP($A25,'Return Data'!$B$7:$R$2843,11,0)</f>
        <v>6.1173999999999999</v>
      </c>
      <c r="I25" s="66">
        <f t="shared" si="2"/>
        <v>22</v>
      </c>
      <c r="J25" s="65">
        <f>VLOOKUP($A25,'Return Data'!$B$7:$R$2843,12,0)</f>
        <v>3.7591999999999999</v>
      </c>
      <c r="K25" s="66">
        <f t="shared" si="3"/>
        <v>25</v>
      </c>
      <c r="L25" s="65">
        <f>VLOOKUP($A25,'Return Data'!$B$7:$R$2843,13,0)</f>
        <v>4.7538999999999998</v>
      </c>
      <c r="M25" s="66">
        <f t="shared" si="4"/>
        <v>24</v>
      </c>
      <c r="N25" s="65"/>
      <c r="O25" s="66"/>
      <c r="P25" s="65"/>
      <c r="Q25" s="66"/>
      <c r="R25" s="65">
        <f>VLOOKUP($A25,'Return Data'!$B$7:$R$2843,16,0)</f>
        <v>8.2513000000000005</v>
      </c>
      <c r="S25" s="67">
        <f t="shared" si="7"/>
        <v>15</v>
      </c>
    </row>
    <row r="26" spans="1:19" x14ac:dyDescent="0.3">
      <c r="A26" s="82" t="s">
        <v>1429</v>
      </c>
      <c r="B26" s="64">
        <f>VLOOKUP($A26,'Return Data'!$B$7:$R$2843,3,0)</f>
        <v>44445</v>
      </c>
      <c r="C26" s="65">
        <f>VLOOKUP($A26,'Return Data'!$B$7:$R$2843,4,0)</f>
        <v>13.0669</v>
      </c>
      <c r="D26" s="65">
        <f>VLOOKUP($A26,'Return Data'!$B$7:$R$2843,9,0)</f>
        <v>9.4921000000000006</v>
      </c>
      <c r="E26" s="66">
        <f t="shared" si="0"/>
        <v>9</v>
      </c>
      <c r="F26" s="65">
        <f>VLOOKUP($A26,'Return Data'!$B$7:$R$2843,10,0)</f>
        <v>6.3178000000000001</v>
      </c>
      <c r="G26" s="66">
        <f t="shared" si="1"/>
        <v>6</v>
      </c>
      <c r="H26" s="65">
        <f>VLOOKUP($A26,'Return Data'!$B$7:$R$2843,11,0)</f>
        <v>7.1356999999999999</v>
      </c>
      <c r="I26" s="66">
        <f t="shared" si="2"/>
        <v>8</v>
      </c>
      <c r="J26" s="65">
        <f>VLOOKUP($A26,'Return Data'!$B$7:$R$2843,12,0)</f>
        <v>4.6223999999999998</v>
      </c>
      <c r="K26" s="66">
        <f t="shared" si="3"/>
        <v>10</v>
      </c>
      <c r="L26" s="65">
        <f>VLOOKUP($A26,'Return Data'!$B$7:$R$2843,13,0)</f>
        <v>5.3574000000000002</v>
      </c>
      <c r="M26" s="66">
        <f t="shared" si="4"/>
        <v>14</v>
      </c>
      <c r="N26" s="65">
        <f>VLOOKUP($A26,'Return Data'!$B$7:$R$2843,17,0)</f>
        <v>7.5026999999999999</v>
      </c>
      <c r="O26" s="66">
        <f t="shared" ref="O26:O33" si="8">RANK(N26,N$8:N$33,0)</f>
        <v>16</v>
      </c>
      <c r="P26" s="65"/>
      <c r="Q26" s="66"/>
      <c r="R26" s="65">
        <f>VLOOKUP($A26,'Return Data'!$B$7:$R$2843,16,0)</f>
        <v>7.9912000000000001</v>
      </c>
      <c r="S26" s="67">
        <f t="shared" si="7"/>
        <v>17</v>
      </c>
    </row>
    <row r="27" spans="1:19" x14ac:dyDescent="0.3">
      <c r="A27" s="82" t="s">
        <v>1431</v>
      </c>
      <c r="B27" s="64">
        <f>VLOOKUP($A27,'Return Data'!$B$7:$R$2843,3,0)</f>
        <v>44445</v>
      </c>
      <c r="C27" s="65">
        <f>VLOOKUP($A27,'Return Data'!$B$7:$R$2843,4,0)</f>
        <v>44.501300000000001</v>
      </c>
      <c r="D27" s="65">
        <f>VLOOKUP($A27,'Return Data'!$B$7:$R$2843,9,0)</f>
        <v>10.038399999999999</v>
      </c>
      <c r="E27" s="66">
        <f t="shared" si="0"/>
        <v>7</v>
      </c>
      <c r="F27" s="65">
        <f>VLOOKUP($A27,'Return Data'!$B$7:$R$2843,10,0)</f>
        <v>6.7375999999999996</v>
      </c>
      <c r="G27" s="66">
        <f t="shared" si="1"/>
        <v>2</v>
      </c>
      <c r="H27" s="65">
        <f>VLOOKUP($A27,'Return Data'!$B$7:$R$2843,11,0)</f>
        <v>8.2449999999999992</v>
      </c>
      <c r="I27" s="66">
        <f t="shared" si="2"/>
        <v>1</v>
      </c>
      <c r="J27" s="65">
        <f>VLOOKUP($A27,'Return Data'!$B$7:$R$2843,12,0)</f>
        <v>5.976</v>
      </c>
      <c r="K27" s="66">
        <f t="shared" si="3"/>
        <v>2</v>
      </c>
      <c r="L27" s="65">
        <f>VLOOKUP($A27,'Return Data'!$B$7:$R$2843,13,0)</f>
        <v>6.9447000000000001</v>
      </c>
      <c r="M27" s="66">
        <f t="shared" si="4"/>
        <v>2</v>
      </c>
      <c r="N27" s="65">
        <f>VLOOKUP($A27,'Return Data'!$B$7:$R$2843,17,0)</f>
        <v>8.5536999999999992</v>
      </c>
      <c r="O27" s="66">
        <f t="shared" si="8"/>
        <v>4</v>
      </c>
      <c r="P27" s="65">
        <f>VLOOKUP($A27,'Return Data'!$B$7:$R$2843,14,0)</f>
        <v>9.1823999999999995</v>
      </c>
      <c r="Q27" s="66">
        <f t="shared" ref="Q27:Q33" si="9">RANK(P27,P$8:P$33,0)</f>
        <v>4</v>
      </c>
      <c r="R27" s="65">
        <f>VLOOKUP($A27,'Return Data'!$B$7:$R$2843,16,0)</f>
        <v>8.7858000000000001</v>
      </c>
      <c r="S27" s="67">
        <f t="shared" si="7"/>
        <v>4</v>
      </c>
    </row>
    <row r="28" spans="1:19" x14ac:dyDescent="0.3">
      <c r="A28" s="82" t="s">
        <v>1433</v>
      </c>
      <c r="B28" s="64">
        <f>VLOOKUP($A28,'Return Data'!$B$7:$R$2843,3,0)</f>
        <v>44445</v>
      </c>
      <c r="C28" s="65">
        <f>VLOOKUP($A28,'Return Data'!$B$7:$R$2843,4,0)</f>
        <v>38.979700000000001</v>
      </c>
      <c r="D28" s="65">
        <f>VLOOKUP($A28,'Return Data'!$B$7:$R$2843,9,0)</f>
        <v>8.2706999999999997</v>
      </c>
      <c r="E28" s="66">
        <f t="shared" si="0"/>
        <v>18</v>
      </c>
      <c r="F28" s="65">
        <f>VLOOKUP($A28,'Return Data'!$B$7:$R$2843,10,0)</f>
        <v>5.5766999999999998</v>
      </c>
      <c r="G28" s="66">
        <f t="shared" si="1"/>
        <v>19</v>
      </c>
      <c r="H28" s="65">
        <f>VLOOKUP($A28,'Return Data'!$B$7:$R$2843,11,0)</f>
        <v>6.5301</v>
      </c>
      <c r="I28" s="66">
        <f t="shared" si="2"/>
        <v>17</v>
      </c>
      <c r="J28" s="65">
        <f>VLOOKUP($A28,'Return Data'!$B$7:$R$2843,12,0)</f>
        <v>4.3615000000000004</v>
      </c>
      <c r="K28" s="66">
        <f t="shared" si="3"/>
        <v>14</v>
      </c>
      <c r="L28" s="65">
        <f>VLOOKUP($A28,'Return Data'!$B$7:$R$2843,13,0)</f>
        <v>5.0690999999999997</v>
      </c>
      <c r="M28" s="66">
        <f t="shared" si="4"/>
        <v>18</v>
      </c>
      <c r="N28" s="65">
        <f>VLOOKUP($A28,'Return Data'!$B$7:$R$2843,17,0)</f>
        <v>6.8350999999999997</v>
      </c>
      <c r="O28" s="66">
        <f t="shared" si="8"/>
        <v>20</v>
      </c>
      <c r="P28" s="65">
        <f>VLOOKUP($A28,'Return Data'!$B$7:$R$2843,14,0)</f>
        <v>4.7483000000000004</v>
      </c>
      <c r="Q28" s="66">
        <f t="shared" si="9"/>
        <v>19</v>
      </c>
      <c r="R28" s="65">
        <f>VLOOKUP($A28,'Return Data'!$B$7:$R$2843,16,0)</f>
        <v>7.6394000000000002</v>
      </c>
      <c r="S28" s="67">
        <f t="shared" si="7"/>
        <v>19</v>
      </c>
    </row>
    <row r="29" spans="1:19" x14ac:dyDescent="0.3">
      <c r="A29" s="82" t="s">
        <v>1435</v>
      </c>
      <c r="B29" s="64">
        <f>VLOOKUP($A29,'Return Data'!$B$7:$R$2843,3,0)</f>
        <v>44445</v>
      </c>
      <c r="C29" s="65">
        <f>VLOOKUP($A29,'Return Data'!$B$7:$R$2843,4,0)</f>
        <v>37.371000000000002</v>
      </c>
      <c r="D29" s="65">
        <f>VLOOKUP($A29,'Return Data'!$B$7:$R$2843,9,0)</f>
        <v>11.070399999999999</v>
      </c>
      <c r="E29" s="66">
        <f t="shared" si="0"/>
        <v>4</v>
      </c>
      <c r="F29" s="65">
        <f>VLOOKUP($A29,'Return Data'!$B$7:$R$2843,10,0)</f>
        <v>6.0720999999999998</v>
      </c>
      <c r="G29" s="66">
        <f t="shared" si="1"/>
        <v>10</v>
      </c>
      <c r="H29" s="65">
        <f>VLOOKUP($A29,'Return Data'!$B$7:$R$2843,11,0)</f>
        <v>7.4039999999999999</v>
      </c>
      <c r="I29" s="66">
        <f t="shared" si="2"/>
        <v>6</v>
      </c>
      <c r="J29" s="65">
        <f>VLOOKUP($A29,'Return Data'!$B$7:$R$2843,12,0)</f>
        <v>3.8711000000000002</v>
      </c>
      <c r="K29" s="66">
        <f t="shared" si="3"/>
        <v>24</v>
      </c>
      <c r="L29" s="65">
        <f>VLOOKUP($A29,'Return Data'!$B$7:$R$2843,13,0)</f>
        <v>4.9089</v>
      </c>
      <c r="M29" s="66">
        <f t="shared" si="4"/>
        <v>22</v>
      </c>
      <c r="N29" s="65">
        <f>VLOOKUP($A29,'Return Data'!$B$7:$R$2843,17,0)</f>
        <v>7.6085000000000003</v>
      </c>
      <c r="O29" s="66">
        <f t="shared" si="8"/>
        <v>15</v>
      </c>
      <c r="P29" s="65">
        <f>VLOOKUP($A29,'Return Data'!$B$7:$R$2843,14,0)</f>
        <v>4.9519000000000002</v>
      </c>
      <c r="Q29" s="66">
        <f t="shared" si="9"/>
        <v>18</v>
      </c>
      <c r="R29" s="65">
        <f>VLOOKUP($A29,'Return Data'!$B$7:$R$2843,16,0)</f>
        <v>7.3322000000000003</v>
      </c>
      <c r="S29" s="67">
        <f t="shared" si="7"/>
        <v>22</v>
      </c>
    </row>
    <row r="30" spans="1:19" x14ac:dyDescent="0.3">
      <c r="A30" s="82" t="s">
        <v>1436</v>
      </c>
      <c r="B30" s="64">
        <f>VLOOKUP($A30,'Return Data'!$B$7:$R$2843,3,0)</f>
        <v>44445</v>
      </c>
      <c r="C30" s="65">
        <f>VLOOKUP($A30,'Return Data'!$B$7:$R$2843,4,0)</f>
        <v>26.733499999999999</v>
      </c>
      <c r="D30" s="65">
        <f>VLOOKUP($A30,'Return Data'!$B$7:$R$2843,9,0)</f>
        <v>7.8609</v>
      </c>
      <c r="E30" s="66">
        <f t="shared" si="0"/>
        <v>22</v>
      </c>
      <c r="F30" s="65">
        <f>VLOOKUP($A30,'Return Data'!$B$7:$R$2843,10,0)</f>
        <v>5.4675000000000002</v>
      </c>
      <c r="G30" s="66">
        <f t="shared" si="1"/>
        <v>22</v>
      </c>
      <c r="H30" s="65">
        <f>VLOOKUP($A30,'Return Data'!$B$7:$R$2843,11,0)</f>
        <v>6.2401</v>
      </c>
      <c r="I30" s="66">
        <f t="shared" si="2"/>
        <v>21</v>
      </c>
      <c r="J30" s="65">
        <f>VLOOKUP($A30,'Return Data'!$B$7:$R$2843,12,0)</f>
        <v>3.7319</v>
      </c>
      <c r="K30" s="66">
        <f t="shared" si="3"/>
        <v>26</v>
      </c>
      <c r="L30" s="65">
        <f>VLOOKUP($A30,'Return Data'!$B$7:$R$2843,13,0)</f>
        <v>5.1040999999999999</v>
      </c>
      <c r="M30" s="66">
        <f t="shared" si="4"/>
        <v>16</v>
      </c>
      <c r="N30" s="65">
        <f>VLOOKUP($A30,'Return Data'!$B$7:$R$2843,17,0)</f>
        <v>7.6195000000000004</v>
      </c>
      <c r="O30" s="66">
        <f t="shared" si="8"/>
        <v>14</v>
      </c>
      <c r="P30" s="65">
        <f>VLOOKUP($A30,'Return Data'!$B$7:$R$2843,14,0)</f>
        <v>8.5868000000000002</v>
      </c>
      <c r="Q30" s="66">
        <f t="shared" si="9"/>
        <v>11</v>
      </c>
      <c r="R30" s="65">
        <f>VLOOKUP($A30,'Return Data'!$B$7:$R$2843,16,0)</f>
        <v>8.4533000000000005</v>
      </c>
      <c r="S30" s="67">
        <f t="shared" si="7"/>
        <v>10</v>
      </c>
    </row>
    <row r="31" spans="1:19" x14ac:dyDescent="0.3">
      <c r="A31" s="82" t="s">
        <v>1439</v>
      </c>
      <c r="B31" s="64">
        <f>VLOOKUP($A31,'Return Data'!$B$7:$R$2843,3,0)</f>
        <v>44445</v>
      </c>
      <c r="C31" s="65">
        <f>VLOOKUP($A31,'Return Data'!$B$7:$R$2843,4,0)</f>
        <v>35.361600000000003</v>
      </c>
      <c r="D31" s="65">
        <f>VLOOKUP($A31,'Return Data'!$B$7:$R$2843,9,0)</f>
        <v>7.0542999999999996</v>
      </c>
      <c r="E31" s="66">
        <f t="shared" si="0"/>
        <v>25</v>
      </c>
      <c r="F31" s="65">
        <f>VLOOKUP($A31,'Return Data'!$B$7:$R$2843,10,0)</f>
        <v>4.6089000000000002</v>
      </c>
      <c r="G31" s="66">
        <f t="shared" si="1"/>
        <v>24</v>
      </c>
      <c r="H31" s="65">
        <f>VLOOKUP($A31,'Return Data'!$B$7:$R$2843,11,0)</f>
        <v>5.3208000000000002</v>
      </c>
      <c r="I31" s="66">
        <f t="shared" si="2"/>
        <v>24</v>
      </c>
      <c r="J31" s="65">
        <f>VLOOKUP($A31,'Return Data'!$B$7:$R$2843,12,0)</f>
        <v>3.9866000000000001</v>
      </c>
      <c r="K31" s="66">
        <f t="shared" si="3"/>
        <v>23</v>
      </c>
      <c r="L31" s="65">
        <f>VLOOKUP($A31,'Return Data'!$B$7:$R$2843,13,0)</f>
        <v>4.4560000000000004</v>
      </c>
      <c r="M31" s="66">
        <f t="shared" si="4"/>
        <v>26</v>
      </c>
      <c r="N31" s="65">
        <f>VLOOKUP($A31,'Return Data'!$B$7:$R$2843,17,0)</f>
        <v>7.4798</v>
      </c>
      <c r="O31" s="66">
        <f t="shared" si="8"/>
        <v>17</v>
      </c>
      <c r="P31" s="65">
        <f>VLOOKUP($A31,'Return Data'!$B$7:$R$2843,14,0)</f>
        <v>3.5444</v>
      </c>
      <c r="Q31" s="66">
        <f t="shared" si="9"/>
        <v>22</v>
      </c>
      <c r="R31" s="65">
        <f>VLOOKUP($A31,'Return Data'!$B$7:$R$2843,16,0)</f>
        <v>7.0269000000000004</v>
      </c>
      <c r="S31" s="67">
        <f t="shared" si="7"/>
        <v>24</v>
      </c>
    </row>
    <row r="32" spans="1:19" x14ac:dyDescent="0.3">
      <c r="A32" s="82" t="s">
        <v>1441</v>
      </c>
      <c r="B32" s="64">
        <f>VLOOKUP($A32,'Return Data'!$B$7:$R$2843,3,0)</f>
        <v>44445</v>
      </c>
      <c r="C32" s="65">
        <f>VLOOKUP($A32,'Return Data'!$B$7:$R$2843,4,0)</f>
        <v>41.567399999999999</v>
      </c>
      <c r="D32" s="65">
        <f>VLOOKUP($A32,'Return Data'!$B$7:$R$2843,9,0)</f>
        <v>8.0595999999999997</v>
      </c>
      <c r="E32" s="66">
        <f t="shared" si="0"/>
        <v>21</v>
      </c>
      <c r="F32" s="65">
        <f>VLOOKUP($A32,'Return Data'!$B$7:$R$2843,10,0)</f>
        <v>5.7514000000000003</v>
      </c>
      <c r="G32" s="66">
        <f t="shared" si="1"/>
        <v>15</v>
      </c>
      <c r="H32" s="65">
        <f>VLOOKUP($A32,'Return Data'!$B$7:$R$2843,11,0)</f>
        <v>6.5204000000000004</v>
      </c>
      <c r="I32" s="66">
        <f t="shared" si="2"/>
        <v>18</v>
      </c>
      <c r="J32" s="65">
        <f>VLOOKUP($A32,'Return Data'!$B$7:$R$2843,12,0)</f>
        <v>4.1161000000000003</v>
      </c>
      <c r="K32" s="66">
        <f t="shared" si="3"/>
        <v>18</v>
      </c>
      <c r="L32" s="65">
        <f>VLOOKUP($A32,'Return Data'!$B$7:$R$2843,13,0)</f>
        <v>5.0503999999999998</v>
      </c>
      <c r="M32" s="66">
        <f t="shared" si="4"/>
        <v>20</v>
      </c>
      <c r="N32" s="65">
        <f>VLOOKUP($A32,'Return Data'!$B$7:$R$2843,17,0)</f>
        <v>7.94</v>
      </c>
      <c r="O32" s="66">
        <f t="shared" si="8"/>
        <v>9</v>
      </c>
      <c r="P32" s="65">
        <f>VLOOKUP($A32,'Return Data'!$B$7:$R$2843,14,0)</f>
        <v>6.6947999999999999</v>
      </c>
      <c r="Q32" s="66">
        <f t="shared" si="9"/>
        <v>16</v>
      </c>
      <c r="R32" s="65">
        <f>VLOOKUP($A32,'Return Data'!$B$7:$R$2843,16,0)</f>
        <v>8.0853000000000002</v>
      </c>
      <c r="S32" s="67">
        <f t="shared" si="7"/>
        <v>16</v>
      </c>
    </row>
    <row r="33" spans="1:19" x14ac:dyDescent="0.3">
      <c r="A33" s="82" t="s">
        <v>1442</v>
      </c>
      <c r="B33" s="64">
        <f>VLOOKUP($A33,'Return Data'!$B$7:$R$2843,3,0)</f>
        <v>44445</v>
      </c>
      <c r="C33" s="65">
        <f>VLOOKUP($A33,'Return Data'!$B$7:$R$2843,4,0)</f>
        <v>25.082000000000001</v>
      </c>
      <c r="D33" s="65">
        <f>VLOOKUP($A33,'Return Data'!$B$7:$R$2843,9,0)</f>
        <v>8.4202999999999992</v>
      </c>
      <c r="E33" s="66">
        <f t="shared" si="0"/>
        <v>15</v>
      </c>
      <c r="F33" s="65">
        <f>VLOOKUP($A33,'Return Data'!$B$7:$R$2843,10,0)</f>
        <v>6.3440000000000003</v>
      </c>
      <c r="G33" s="66">
        <f t="shared" si="1"/>
        <v>5</v>
      </c>
      <c r="H33" s="65">
        <f>VLOOKUP($A33,'Return Data'!$B$7:$R$2843,11,0)</f>
        <v>6.9341999999999997</v>
      </c>
      <c r="I33" s="66">
        <f t="shared" si="2"/>
        <v>11</v>
      </c>
      <c r="J33" s="65">
        <f>VLOOKUP($A33,'Return Data'!$B$7:$R$2843,12,0)</f>
        <v>4.7927</v>
      </c>
      <c r="K33" s="66">
        <f t="shared" si="3"/>
        <v>7</v>
      </c>
      <c r="L33" s="65">
        <f>VLOOKUP($A33,'Return Data'!$B$7:$R$2843,13,0)</f>
        <v>5.6256000000000004</v>
      </c>
      <c r="M33" s="66">
        <f t="shared" si="4"/>
        <v>9</v>
      </c>
      <c r="N33" s="65">
        <f>VLOOKUP($A33,'Return Data'!$B$7:$R$2843,17,0)</f>
        <v>8.3430999999999997</v>
      </c>
      <c r="O33" s="66">
        <f t="shared" si="8"/>
        <v>6</v>
      </c>
      <c r="P33" s="65">
        <f>VLOOKUP($A33,'Return Data'!$B$7:$R$2843,14,0)</f>
        <v>4.2415000000000003</v>
      </c>
      <c r="Q33" s="66">
        <f t="shared" si="9"/>
        <v>21</v>
      </c>
      <c r="R33" s="65">
        <f>VLOOKUP($A33,'Return Data'!$B$7:$R$2843,16,0)</f>
        <v>7.2675999999999998</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9.1559653846153832</v>
      </c>
      <c r="E35" s="88"/>
      <c r="F35" s="89">
        <f>AVERAGE(F8:F33)</f>
        <v>5.4188653846153851</v>
      </c>
      <c r="G35" s="88"/>
      <c r="H35" s="89">
        <f>AVERAGE(H8:H33)</f>
        <v>6.6946615384615393</v>
      </c>
      <c r="I35" s="88"/>
      <c r="J35" s="89">
        <f>AVERAGE(J8:J33)</f>
        <v>4.6572499999999986</v>
      </c>
      <c r="K35" s="88"/>
      <c r="L35" s="89">
        <f>AVERAGE(L8:L33)</f>
        <v>5.7230769230769214</v>
      </c>
      <c r="M35" s="88"/>
      <c r="N35" s="89">
        <f>AVERAGE(N8:N33)</f>
        <v>7.1615799999999989</v>
      </c>
      <c r="O35" s="88"/>
      <c r="P35" s="89">
        <f>AVERAGE(P8:P33)</f>
        <v>6.8530791666666664</v>
      </c>
      <c r="Q35" s="88"/>
      <c r="R35" s="89">
        <f>AVERAGE(R8:R33)</f>
        <v>8.0472346153846157</v>
      </c>
      <c r="S35" s="90"/>
    </row>
    <row r="36" spans="1:19" x14ac:dyDescent="0.3">
      <c r="A36" s="87" t="s">
        <v>28</v>
      </c>
      <c r="B36" s="88"/>
      <c r="C36" s="88"/>
      <c r="D36" s="89">
        <f>MIN(D8:D33)</f>
        <v>4.7282000000000002</v>
      </c>
      <c r="E36" s="88"/>
      <c r="F36" s="89">
        <f>MIN(F8:F33)</f>
        <v>-5.4170999999999996</v>
      </c>
      <c r="G36" s="88"/>
      <c r="H36" s="89">
        <f>MIN(H8:H33)</f>
        <v>4.7930000000000001</v>
      </c>
      <c r="I36" s="88"/>
      <c r="J36" s="89">
        <f>MIN(J8:J33)</f>
        <v>3.7319</v>
      </c>
      <c r="K36" s="88"/>
      <c r="L36" s="89">
        <f>MIN(L8:L33)</f>
        <v>4.4560000000000004</v>
      </c>
      <c r="M36" s="88"/>
      <c r="N36" s="89">
        <f>MIN(N8:N33)</f>
        <v>0.1178</v>
      </c>
      <c r="O36" s="88"/>
      <c r="P36" s="89">
        <f>MIN(P8:P33)</f>
        <v>-3.0350999999999999</v>
      </c>
      <c r="Q36" s="88"/>
      <c r="R36" s="89">
        <f>MIN(R8:R33)</f>
        <v>4.6459000000000001</v>
      </c>
      <c r="S36" s="90"/>
    </row>
    <row r="37" spans="1:19" ht="15" thickBot="1" x14ac:dyDescent="0.35">
      <c r="A37" s="91" t="s">
        <v>29</v>
      </c>
      <c r="B37" s="92"/>
      <c r="C37" s="92"/>
      <c r="D37" s="93">
        <f>MAX(D8:D33)</f>
        <v>14.1873</v>
      </c>
      <c r="E37" s="92"/>
      <c r="F37" s="93">
        <f>MAX(F8:F33)</f>
        <v>6.8550000000000004</v>
      </c>
      <c r="G37" s="92"/>
      <c r="H37" s="93">
        <f>MAX(H8:H33)</f>
        <v>8.2449999999999992</v>
      </c>
      <c r="I37" s="92"/>
      <c r="J37" s="93">
        <f>MAX(J8:J33)</f>
        <v>9.1998999999999995</v>
      </c>
      <c r="K37" s="92"/>
      <c r="L37" s="93">
        <f>MAX(L8:L33)</f>
        <v>12.967599999999999</v>
      </c>
      <c r="M37" s="92"/>
      <c r="N37" s="93">
        <f>MAX(N8:N33)</f>
        <v>8.8920999999999992</v>
      </c>
      <c r="O37" s="92"/>
      <c r="P37" s="93">
        <f>MAX(P8:P33)</f>
        <v>9.4456000000000007</v>
      </c>
      <c r="Q37" s="92"/>
      <c r="R37" s="93">
        <f>MAX(R8:R33)</f>
        <v>9.3808000000000007</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44445</v>
      </c>
      <c r="C8" s="65">
        <f>VLOOKUP($A8,'Return Data'!$B$7:$R$2843,4,0)</f>
        <v>37.605400000000003</v>
      </c>
      <c r="D8" s="65">
        <f>VLOOKUP($A8,'Return Data'!$B$7:$R$2843,9,0)</f>
        <v>9.1409000000000002</v>
      </c>
      <c r="E8" s="66">
        <f t="shared" ref="E8:E33" si="0">RANK(D8,D$8:D$33,0)</f>
        <v>8</v>
      </c>
      <c r="F8" s="65">
        <f>VLOOKUP($A8,'Return Data'!$B$7:$R$2843,10,0)</f>
        <v>5.9964000000000004</v>
      </c>
      <c r="G8" s="66">
        <f t="shared" ref="G8:G33" si="1">RANK(F8,F$8:F$33,0)</f>
        <v>2</v>
      </c>
      <c r="H8" s="65">
        <f>VLOOKUP($A8,'Return Data'!$B$7:$R$2843,11,0)</f>
        <v>6.8959999999999999</v>
      </c>
      <c r="I8" s="66">
        <f t="shared" ref="I8:I33" si="2">RANK(H8,H$8:H$33,0)</f>
        <v>4</v>
      </c>
      <c r="J8" s="65">
        <f>VLOOKUP($A8,'Return Data'!$B$7:$R$2843,12,0)</f>
        <v>4.5846</v>
      </c>
      <c r="K8" s="66">
        <f t="shared" ref="K8:K33" si="3">RANK(J8,J$8:J$33,0)</f>
        <v>3</v>
      </c>
      <c r="L8" s="65">
        <f>VLOOKUP($A8,'Return Data'!$B$7:$R$2843,13,0)</f>
        <v>6.1119000000000003</v>
      </c>
      <c r="M8" s="66">
        <f t="shared" ref="M8:M33" si="4">RANK(L8,L$8:L$33,0)</f>
        <v>2</v>
      </c>
      <c r="N8" s="65">
        <f>VLOOKUP($A8,'Return Data'!$B$7:$R$2843,17,0)</f>
        <v>7.9627999999999997</v>
      </c>
      <c r="O8" s="66">
        <f t="shared" ref="O8:O24" si="5">RANK(N8,N$8:N$33,0)</f>
        <v>3</v>
      </c>
      <c r="P8" s="65">
        <f>VLOOKUP($A8,'Return Data'!$B$7:$R$2843,14,0)</f>
        <v>8.6242999999999999</v>
      </c>
      <c r="Q8" s="66">
        <f t="shared" ref="Q8:Q24" si="6">RANK(P8,P$8:P$33,0)</f>
        <v>3</v>
      </c>
      <c r="R8" s="65">
        <f>VLOOKUP($A8,'Return Data'!$B$7:$R$2843,16,0)</f>
        <v>7.4884000000000004</v>
      </c>
      <c r="S8" s="67">
        <f t="shared" ref="S8:S33" si="7">RANK(R8,R$8:R$33,0)</f>
        <v>10</v>
      </c>
    </row>
    <row r="9" spans="1:19" x14ac:dyDescent="0.3">
      <c r="A9" s="82" t="s">
        <v>1386</v>
      </c>
      <c r="B9" s="64">
        <f>VLOOKUP($A9,'Return Data'!$B$7:$R$2843,3,0)</f>
        <v>44445</v>
      </c>
      <c r="C9" s="65">
        <f>VLOOKUP($A9,'Return Data'!$B$7:$R$2843,4,0)</f>
        <v>24.499500000000001</v>
      </c>
      <c r="D9" s="65">
        <f>VLOOKUP($A9,'Return Data'!$B$7:$R$2843,9,0)</f>
        <v>8.5877999999999997</v>
      </c>
      <c r="E9" s="66">
        <f t="shared" si="0"/>
        <v>11</v>
      </c>
      <c r="F9" s="65">
        <f>VLOOKUP($A9,'Return Data'!$B$7:$R$2843,10,0)</f>
        <v>5.2869999999999999</v>
      </c>
      <c r="G9" s="66">
        <f t="shared" si="1"/>
        <v>10</v>
      </c>
      <c r="H9" s="65">
        <f>VLOOKUP($A9,'Return Data'!$B$7:$R$2843,11,0)</f>
        <v>5.8346</v>
      </c>
      <c r="I9" s="66">
        <f t="shared" si="2"/>
        <v>15</v>
      </c>
      <c r="J9" s="65">
        <f>VLOOKUP($A9,'Return Data'!$B$7:$R$2843,12,0)</f>
        <v>4.0368000000000004</v>
      </c>
      <c r="K9" s="66">
        <f t="shared" si="3"/>
        <v>9</v>
      </c>
      <c r="L9" s="65">
        <f>VLOOKUP($A9,'Return Data'!$B$7:$R$2843,13,0)</f>
        <v>4.9981</v>
      </c>
      <c r="M9" s="66">
        <f t="shared" si="4"/>
        <v>8</v>
      </c>
      <c r="N9" s="65">
        <f>VLOOKUP($A9,'Return Data'!$B$7:$R$2843,17,0)</f>
        <v>7.6109</v>
      </c>
      <c r="O9" s="66">
        <f t="shared" si="5"/>
        <v>6</v>
      </c>
      <c r="P9" s="65">
        <f>VLOOKUP($A9,'Return Data'!$B$7:$R$2843,14,0)</f>
        <v>8.4575999999999993</v>
      </c>
      <c r="Q9" s="66">
        <f t="shared" si="6"/>
        <v>4</v>
      </c>
      <c r="R9" s="65">
        <f>VLOOKUP($A9,'Return Data'!$B$7:$R$2843,16,0)</f>
        <v>8.0092999999999996</v>
      </c>
      <c r="S9" s="67">
        <f t="shared" si="7"/>
        <v>4</v>
      </c>
    </row>
    <row r="10" spans="1:19" x14ac:dyDescent="0.3">
      <c r="A10" s="82" t="s">
        <v>1387</v>
      </c>
      <c r="B10" s="64">
        <f>VLOOKUP($A10,'Return Data'!$B$7:$R$2843,3,0)</f>
        <v>44445</v>
      </c>
      <c r="C10" s="65">
        <f>VLOOKUP($A10,'Return Data'!$B$7:$R$2843,4,0)</f>
        <v>23.4025</v>
      </c>
      <c r="D10" s="65">
        <f>VLOOKUP($A10,'Return Data'!$B$7:$R$2843,9,0)</f>
        <v>7.8452000000000002</v>
      </c>
      <c r="E10" s="66">
        <f t="shared" si="0"/>
        <v>14</v>
      </c>
      <c r="F10" s="65">
        <f>VLOOKUP($A10,'Return Data'!$B$7:$R$2843,10,0)</f>
        <v>4.9128999999999996</v>
      </c>
      <c r="G10" s="66">
        <f t="shared" si="1"/>
        <v>17</v>
      </c>
      <c r="H10" s="65">
        <f>VLOOKUP($A10,'Return Data'!$B$7:$R$2843,11,0)</f>
        <v>6.1155999999999997</v>
      </c>
      <c r="I10" s="66">
        <f t="shared" si="2"/>
        <v>13</v>
      </c>
      <c r="J10" s="65">
        <f>VLOOKUP($A10,'Return Data'!$B$7:$R$2843,12,0)</f>
        <v>4.2442000000000002</v>
      </c>
      <c r="K10" s="66">
        <f t="shared" si="3"/>
        <v>6</v>
      </c>
      <c r="L10" s="65">
        <f>VLOOKUP($A10,'Return Data'!$B$7:$R$2843,13,0)</f>
        <v>4.7324999999999999</v>
      </c>
      <c r="M10" s="66">
        <f t="shared" si="4"/>
        <v>11</v>
      </c>
      <c r="N10" s="65">
        <f>VLOOKUP($A10,'Return Data'!$B$7:$R$2843,17,0)</f>
        <v>6.3476999999999997</v>
      </c>
      <c r="O10" s="66">
        <f t="shared" si="5"/>
        <v>19</v>
      </c>
      <c r="P10" s="65">
        <f>VLOOKUP($A10,'Return Data'!$B$7:$R$2843,14,0)</f>
        <v>7.3216000000000001</v>
      </c>
      <c r="Q10" s="66">
        <f t="shared" si="6"/>
        <v>14</v>
      </c>
      <c r="R10" s="65">
        <f>VLOOKUP($A10,'Return Data'!$B$7:$R$2843,16,0)</f>
        <v>7.8912000000000004</v>
      </c>
      <c r="S10" s="67">
        <f t="shared" si="7"/>
        <v>6</v>
      </c>
    </row>
    <row r="11" spans="1:19" x14ac:dyDescent="0.3">
      <c r="A11" s="82" t="s">
        <v>1389</v>
      </c>
      <c r="B11" s="64">
        <f>VLOOKUP($A11,'Return Data'!$B$7:$R$2843,3,0)</f>
        <v>44445</v>
      </c>
      <c r="C11" s="65">
        <f>VLOOKUP($A11,'Return Data'!$B$7:$R$2843,4,0)</f>
        <v>25.143000000000001</v>
      </c>
      <c r="D11" s="65">
        <f>VLOOKUP($A11,'Return Data'!$B$7:$R$2843,9,0)</f>
        <v>6.6875</v>
      </c>
      <c r="E11" s="66">
        <f t="shared" si="0"/>
        <v>24</v>
      </c>
      <c r="F11" s="65">
        <f>VLOOKUP($A11,'Return Data'!$B$7:$R$2843,10,0)</f>
        <v>5.1308999999999996</v>
      </c>
      <c r="G11" s="66">
        <f t="shared" si="1"/>
        <v>13</v>
      </c>
      <c r="H11" s="65">
        <f>VLOOKUP($A11,'Return Data'!$B$7:$R$2843,11,0)</f>
        <v>6.4093999999999998</v>
      </c>
      <c r="I11" s="66">
        <f t="shared" si="2"/>
        <v>7</v>
      </c>
      <c r="J11" s="65">
        <f>VLOOKUP($A11,'Return Data'!$B$7:$R$2843,12,0)</f>
        <v>3.7989999999999999</v>
      </c>
      <c r="K11" s="66">
        <f t="shared" si="3"/>
        <v>10</v>
      </c>
      <c r="L11" s="65">
        <f>VLOOKUP($A11,'Return Data'!$B$7:$R$2843,13,0)</f>
        <v>5.1292</v>
      </c>
      <c r="M11" s="66">
        <f t="shared" si="4"/>
        <v>6</v>
      </c>
      <c r="N11" s="65">
        <f>VLOOKUP($A11,'Return Data'!$B$7:$R$2843,17,0)</f>
        <v>7.4969000000000001</v>
      </c>
      <c r="O11" s="66">
        <f t="shared" si="5"/>
        <v>7</v>
      </c>
      <c r="P11" s="65">
        <f>VLOOKUP($A11,'Return Data'!$B$7:$R$2843,14,0)</f>
        <v>7.4740000000000002</v>
      </c>
      <c r="Q11" s="66">
        <f t="shared" si="6"/>
        <v>12</v>
      </c>
      <c r="R11" s="65">
        <f>VLOOKUP($A11,'Return Data'!$B$7:$R$2843,16,0)</f>
        <v>5.5759999999999996</v>
      </c>
      <c r="S11" s="67">
        <f t="shared" si="7"/>
        <v>25</v>
      </c>
    </row>
    <row r="12" spans="1:19" x14ac:dyDescent="0.3">
      <c r="A12" s="82" t="s">
        <v>1392</v>
      </c>
      <c r="B12" s="64">
        <f>VLOOKUP($A12,'Return Data'!$B$7:$R$2843,3,0)</f>
        <v>44445</v>
      </c>
      <c r="C12" s="65">
        <f>VLOOKUP($A12,'Return Data'!$B$7:$R$2843,4,0)</f>
        <v>17.4101</v>
      </c>
      <c r="D12" s="65">
        <f>VLOOKUP($A12,'Return Data'!$B$7:$R$2843,9,0)</f>
        <v>4.4463999999999997</v>
      </c>
      <c r="E12" s="66">
        <f t="shared" si="0"/>
        <v>26</v>
      </c>
      <c r="F12" s="65">
        <f>VLOOKUP($A12,'Return Data'!$B$7:$R$2843,10,0)</f>
        <v>3.5175000000000001</v>
      </c>
      <c r="G12" s="66">
        <f t="shared" si="1"/>
        <v>25</v>
      </c>
      <c r="H12" s="65">
        <f>VLOOKUP($A12,'Return Data'!$B$7:$R$2843,11,0)</f>
        <v>4.9105999999999996</v>
      </c>
      <c r="I12" s="66">
        <f t="shared" si="2"/>
        <v>24</v>
      </c>
      <c r="J12" s="65">
        <f>VLOOKUP($A12,'Return Data'!$B$7:$R$2843,12,0)</f>
        <v>3.6459000000000001</v>
      </c>
      <c r="K12" s="66">
        <f t="shared" si="3"/>
        <v>15</v>
      </c>
      <c r="L12" s="65">
        <f>VLOOKUP($A12,'Return Data'!$B$7:$R$2843,13,0)</f>
        <v>4.1055000000000001</v>
      </c>
      <c r="M12" s="66">
        <f t="shared" si="4"/>
        <v>22</v>
      </c>
      <c r="N12" s="65">
        <f>VLOOKUP($A12,'Return Data'!$B$7:$R$2843,17,0)</f>
        <v>1.9539</v>
      </c>
      <c r="O12" s="66">
        <f t="shared" si="5"/>
        <v>24</v>
      </c>
      <c r="P12" s="65">
        <f>VLOOKUP($A12,'Return Data'!$B$7:$R$2843,14,0)</f>
        <v>-3.5375000000000001</v>
      </c>
      <c r="Q12" s="66">
        <f t="shared" si="6"/>
        <v>24</v>
      </c>
      <c r="R12" s="65">
        <f>VLOOKUP($A12,'Return Data'!$B$7:$R$2843,16,0)</f>
        <v>4.4531999999999998</v>
      </c>
      <c r="S12" s="67">
        <f t="shared" si="7"/>
        <v>26</v>
      </c>
    </row>
    <row r="13" spans="1:19" x14ac:dyDescent="0.3">
      <c r="A13" s="82" t="s">
        <v>1394</v>
      </c>
      <c r="B13" s="64">
        <f>VLOOKUP($A13,'Return Data'!$B$7:$R$2843,3,0)</f>
        <v>44445</v>
      </c>
      <c r="C13" s="65">
        <f>VLOOKUP($A13,'Return Data'!$B$7:$R$2843,4,0)</f>
        <v>20.71</v>
      </c>
      <c r="D13" s="65">
        <f>VLOOKUP($A13,'Return Data'!$B$7:$R$2843,9,0)</f>
        <v>6.9484000000000004</v>
      </c>
      <c r="E13" s="66">
        <f t="shared" si="0"/>
        <v>23</v>
      </c>
      <c r="F13" s="65">
        <f>VLOOKUP($A13,'Return Data'!$B$7:$R$2843,10,0)</f>
        <v>4.5160999999999998</v>
      </c>
      <c r="G13" s="66">
        <f t="shared" si="1"/>
        <v>22</v>
      </c>
      <c r="H13" s="65">
        <f>VLOOKUP($A13,'Return Data'!$B$7:$R$2843,11,0)</f>
        <v>5.1416000000000004</v>
      </c>
      <c r="I13" s="66">
        <f t="shared" si="2"/>
        <v>21</v>
      </c>
      <c r="J13" s="65">
        <f>VLOOKUP($A13,'Return Data'!$B$7:$R$2843,12,0)</f>
        <v>3.3959999999999999</v>
      </c>
      <c r="K13" s="66">
        <f t="shared" si="3"/>
        <v>20</v>
      </c>
      <c r="L13" s="65">
        <f>VLOOKUP($A13,'Return Data'!$B$7:$R$2843,13,0)</f>
        <v>4.2283999999999997</v>
      </c>
      <c r="M13" s="66">
        <f t="shared" si="4"/>
        <v>20</v>
      </c>
      <c r="N13" s="65">
        <f>VLOOKUP($A13,'Return Data'!$B$7:$R$2843,17,0)</f>
        <v>6.5801999999999996</v>
      </c>
      <c r="O13" s="66">
        <f t="shared" si="5"/>
        <v>18</v>
      </c>
      <c r="P13" s="65">
        <f>VLOOKUP($A13,'Return Data'!$B$7:$R$2843,14,0)</f>
        <v>7.431</v>
      </c>
      <c r="Q13" s="66">
        <f t="shared" si="6"/>
        <v>13</v>
      </c>
      <c r="R13" s="65">
        <f>VLOOKUP($A13,'Return Data'!$B$7:$R$2843,16,0)</f>
        <v>7.2690000000000001</v>
      </c>
      <c r="S13" s="67">
        <f t="shared" si="7"/>
        <v>13</v>
      </c>
    </row>
    <row r="14" spans="1:19" x14ac:dyDescent="0.3">
      <c r="A14" s="82" t="s">
        <v>1396</v>
      </c>
      <c r="B14" s="64">
        <f>VLOOKUP($A14,'Return Data'!$B$7:$R$2843,3,0)</f>
        <v>44445</v>
      </c>
      <c r="C14" s="65">
        <f>VLOOKUP($A14,'Return Data'!$B$7:$R$2843,4,0)</f>
        <v>37.595300000000002</v>
      </c>
      <c r="D14" s="65">
        <f>VLOOKUP($A14,'Return Data'!$B$7:$R$2843,9,0)</f>
        <v>7.7073999999999998</v>
      </c>
      <c r="E14" s="66">
        <f t="shared" si="0"/>
        <v>17</v>
      </c>
      <c r="F14" s="65">
        <f>VLOOKUP($A14,'Return Data'!$B$7:$R$2843,10,0)</f>
        <v>5.2135999999999996</v>
      </c>
      <c r="G14" s="66">
        <f t="shared" si="1"/>
        <v>12</v>
      </c>
      <c r="H14" s="65">
        <f>VLOOKUP($A14,'Return Data'!$B$7:$R$2843,11,0)</f>
        <v>5.8080999999999996</v>
      </c>
      <c r="I14" s="66">
        <f t="shared" si="2"/>
        <v>16</v>
      </c>
      <c r="J14" s="65">
        <f>VLOOKUP($A14,'Return Data'!$B$7:$R$2843,12,0)</f>
        <v>3.4664999999999999</v>
      </c>
      <c r="K14" s="66">
        <f t="shared" si="3"/>
        <v>18</v>
      </c>
      <c r="L14" s="65">
        <f>VLOOKUP($A14,'Return Data'!$B$7:$R$2843,13,0)</f>
        <v>4.6493000000000002</v>
      </c>
      <c r="M14" s="66">
        <f t="shared" si="4"/>
        <v>12</v>
      </c>
      <c r="N14" s="65">
        <f>VLOOKUP($A14,'Return Data'!$B$7:$R$2843,17,0)</f>
        <v>6.9865000000000004</v>
      </c>
      <c r="O14" s="66">
        <f t="shared" si="5"/>
        <v>13</v>
      </c>
      <c r="P14" s="65">
        <f>VLOOKUP($A14,'Return Data'!$B$7:$R$2843,14,0)</f>
        <v>7.9114000000000004</v>
      </c>
      <c r="Q14" s="66">
        <f t="shared" si="6"/>
        <v>10</v>
      </c>
      <c r="R14" s="65">
        <f>VLOOKUP($A14,'Return Data'!$B$7:$R$2843,16,0)</f>
        <v>7.2164999999999999</v>
      </c>
      <c r="S14" s="67">
        <f t="shared" si="7"/>
        <v>14</v>
      </c>
    </row>
    <row r="15" spans="1:19" x14ac:dyDescent="0.3">
      <c r="A15" s="82" t="s">
        <v>1404</v>
      </c>
      <c r="B15" s="64">
        <f>VLOOKUP($A15,'Return Data'!$B$7:$R$2843,3,0)</f>
        <v>44445</v>
      </c>
      <c r="C15" s="65">
        <f>VLOOKUP($A15,'Return Data'!$B$7:$R$2843,4,0)</f>
        <v>4050.5569277108398</v>
      </c>
      <c r="D15" s="65">
        <f>VLOOKUP($A15,'Return Data'!$B$7:$R$2843,9,0)</f>
        <v>14.1874</v>
      </c>
      <c r="E15" s="66">
        <f t="shared" si="0"/>
        <v>1</v>
      </c>
      <c r="F15" s="65">
        <f>VLOOKUP($A15,'Return Data'!$B$7:$R$2843,10,0)</f>
        <v>-5.4169</v>
      </c>
      <c r="G15" s="66">
        <f t="shared" si="1"/>
        <v>26</v>
      </c>
      <c r="H15" s="65">
        <f>VLOOKUP($A15,'Return Data'!$B$7:$R$2843,11,0)</f>
        <v>4.8533999999999997</v>
      </c>
      <c r="I15" s="66">
        <f t="shared" si="2"/>
        <v>25</v>
      </c>
      <c r="J15" s="65">
        <f>VLOOKUP($A15,'Return Data'!$B$7:$R$2843,12,0)</f>
        <v>8.9778000000000002</v>
      </c>
      <c r="K15" s="66">
        <f t="shared" si="3"/>
        <v>1</v>
      </c>
      <c r="L15" s="65">
        <f>VLOOKUP($A15,'Return Data'!$B$7:$R$2843,13,0)</f>
        <v>12.5814</v>
      </c>
      <c r="M15" s="66">
        <f t="shared" si="4"/>
        <v>1</v>
      </c>
      <c r="N15" s="65">
        <f>VLOOKUP($A15,'Return Data'!$B$7:$R$2843,17,0)</f>
        <v>-0.41959999999999997</v>
      </c>
      <c r="O15" s="66">
        <f t="shared" si="5"/>
        <v>25</v>
      </c>
      <c r="P15" s="65">
        <f>VLOOKUP($A15,'Return Data'!$B$7:$R$2843,14,0)</f>
        <v>2.3508</v>
      </c>
      <c r="Q15" s="66">
        <f t="shared" si="6"/>
        <v>23</v>
      </c>
      <c r="R15" s="65">
        <f>VLOOKUP($A15,'Return Data'!$B$7:$R$2843,16,0)</f>
        <v>7.3936000000000002</v>
      </c>
      <c r="S15" s="67">
        <f t="shared" si="7"/>
        <v>11</v>
      </c>
    </row>
    <row r="16" spans="1:19" x14ac:dyDescent="0.3">
      <c r="A16" s="82" t="s">
        <v>1406</v>
      </c>
      <c r="B16" s="64">
        <f>VLOOKUP($A16,'Return Data'!$B$7:$R$2843,3,0)</f>
        <v>44445</v>
      </c>
      <c r="C16" s="65">
        <f>VLOOKUP($A16,'Return Data'!$B$7:$R$2843,4,0)</f>
        <v>25.276</v>
      </c>
      <c r="D16" s="65">
        <f>VLOOKUP($A16,'Return Data'!$B$7:$R$2843,9,0)</f>
        <v>8.8137000000000008</v>
      </c>
      <c r="E16" s="66">
        <f t="shared" si="0"/>
        <v>9</v>
      </c>
      <c r="F16" s="65">
        <f>VLOOKUP($A16,'Return Data'!$B$7:$R$2843,10,0)</f>
        <v>5.8571</v>
      </c>
      <c r="G16" s="66">
        <f t="shared" si="1"/>
        <v>4</v>
      </c>
      <c r="H16" s="65">
        <f>VLOOKUP($A16,'Return Data'!$B$7:$R$2843,11,0)</f>
        <v>6.8949999999999996</v>
      </c>
      <c r="I16" s="66">
        <f t="shared" si="2"/>
        <v>5</v>
      </c>
      <c r="J16" s="65">
        <f>VLOOKUP($A16,'Return Data'!$B$7:$R$2843,12,0)</f>
        <v>4.4739000000000004</v>
      </c>
      <c r="K16" s="66">
        <f t="shared" si="3"/>
        <v>4</v>
      </c>
      <c r="L16" s="65">
        <f>VLOOKUP($A16,'Return Data'!$B$7:$R$2843,13,0)</f>
        <v>5.5716999999999999</v>
      </c>
      <c r="M16" s="66">
        <f t="shared" si="4"/>
        <v>4</v>
      </c>
      <c r="N16" s="65">
        <f>VLOOKUP($A16,'Return Data'!$B$7:$R$2843,17,0)</f>
        <v>8.2704000000000004</v>
      </c>
      <c r="O16" s="66">
        <f t="shared" si="5"/>
        <v>1</v>
      </c>
      <c r="P16" s="65">
        <f>VLOOKUP($A16,'Return Data'!$B$7:$R$2843,14,0)</f>
        <v>8.827</v>
      </c>
      <c r="Q16" s="66">
        <f t="shared" si="6"/>
        <v>1</v>
      </c>
      <c r="R16" s="65">
        <f>VLOOKUP($A16,'Return Data'!$B$7:$R$2843,16,0)</f>
        <v>8.625</v>
      </c>
      <c r="S16" s="67">
        <f t="shared" si="7"/>
        <v>1</v>
      </c>
    </row>
    <row r="17" spans="1:19" x14ac:dyDescent="0.3">
      <c r="A17" s="82" t="s">
        <v>1408</v>
      </c>
      <c r="B17" s="64">
        <f>VLOOKUP($A17,'Return Data'!$B$7:$R$2843,3,0)</f>
        <v>44445</v>
      </c>
      <c r="C17" s="65">
        <f>VLOOKUP($A17,'Return Data'!$B$7:$R$2843,4,0)</f>
        <v>31.829000000000001</v>
      </c>
      <c r="D17" s="65">
        <f>VLOOKUP($A17,'Return Data'!$B$7:$R$2843,9,0)</f>
        <v>8.4574999999999996</v>
      </c>
      <c r="E17" s="66">
        <f t="shared" si="0"/>
        <v>12</v>
      </c>
      <c r="F17" s="65">
        <f>VLOOKUP($A17,'Return Data'!$B$7:$R$2843,10,0)</f>
        <v>4.8593000000000002</v>
      </c>
      <c r="G17" s="66">
        <f t="shared" si="1"/>
        <v>18</v>
      </c>
      <c r="H17" s="65">
        <f>VLOOKUP($A17,'Return Data'!$B$7:$R$2843,11,0)</f>
        <v>6.0785</v>
      </c>
      <c r="I17" s="66">
        <f t="shared" si="2"/>
        <v>14</v>
      </c>
      <c r="J17" s="65">
        <f>VLOOKUP($A17,'Return Data'!$B$7:$R$2843,12,0)</f>
        <v>3.6909000000000001</v>
      </c>
      <c r="K17" s="66">
        <f t="shared" si="3"/>
        <v>14</v>
      </c>
      <c r="L17" s="65">
        <f>VLOOKUP($A17,'Return Data'!$B$7:$R$2843,13,0)</f>
        <v>4.4139999999999997</v>
      </c>
      <c r="M17" s="66">
        <f t="shared" si="4"/>
        <v>18</v>
      </c>
      <c r="N17" s="65">
        <f>VLOOKUP($A17,'Return Data'!$B$7:$R$2843,17,0)</f>
        <v>5.1013000000000002</v>
      </c>
      <c r="O17" s="66">
        <f t="shared" si="5"/>
        <v>22</v>
      </c>
      <c r="P17" s="65">
        <f>VLOOKUP($A17,'Return Data'!$B$7:$R$2843,14,0)</f>
        <v>3.3098999999999998</v>
      </c>
      <c r="Q17" s="66">
        <f t="shared" si="6"/>
        <v>21</v>
      </c>
      <c r="R17" s="65">
        <f>VLOOKUP($A17,'Return Data'!$B$7:$R$2843,16,0)</f>
        <v>6.3682999999999996</v>
      </c>
      <c r="S17" s="67">
        <f t="shared" si="7"/>
        <v>24</v>
      </c>
    </row>
    <row r="18" spans="1:19" x14ac:dyDescent="0.3">
      <c r="A18" s="82" t="s">
        <v>1410</v>
      </c>
      <c r="B18" s="64">
        <f>VLOOKUP($A18,'Return Data'!$B$7:$R$2843,3,0)</f>
        <v>44445</v>
      </c>
      <c r="C18" s="65">
        <f>VLOOKUP($A18,'Return Data'!$B$7:$R$2843,4,0)</f>
        <v>47.078600000000002</v>
      </c>
      <c r="D18" s="65">
        <f>VLOOKUP($A18,'Return Data'!$B$7:$R$2843,9,0)</f>
        <v>9.7208000000000006</v>
      </c>
      <c r="E18" s="66">
        <f t="shared" si="0"/>
        <v>6</v>
      </c>
      <c r="F18" s="65">
        <f>VLOOKUP($A18,'Return Data'!$B$7:$R$2843,10,0)</f>
        <v>5.5396999999999998</v>
      </c>
      <c r="G18" s="66">
        <f t="shared" si="1"/>
        <v>8</v>
      </c>
      <c r="H18" s="65">
        <f>VLOOKUP($A18,'Return Data'!$B$7:$R$2843,11,0)</f>
        <v>6.2747000000000002</v>
      </c>
      <c r="I18" s="66">
        <f t="shared" si="2"/>
        <v>10</v>
      </c>
      <c r="J18" s="65">
        <f>VLOOKUP($A18,'Return Data'!$B$7:$R$2843,12,0)</f>
        <v>4.4320000000000004</v>
      </c>
      <c r="K18" s="66">
        <f t="shared" si="3"/>
        <v>5</v>
      </c>
      <c r="L18" s="65">
        <f>VLOOKUP($A18,'Return Data'!$B$7:$R$2843,13,0)</f>
        <v>5.5138999999999996</v>
      </c>
      <c r="M18" s="66">
        <f t="shared" si="4"/>
        <v>5</v>
      </c>
      <c r="N18" s="65">
        <f>VLOOKUP($A18,'Return Data'!$B$7:$R$2843,17,0)</f>
        <v>8.0730000000000004</v>
      </c>
      <c r="O18" s="66">
        <f t="shared" si="5"/>
        <v>2</v>
      </c>
      <c r="P18" s="65">
        <f>VLOOKUP($A18,'Return Data'!$B$7:$R$2843,14,0)</f>
        <v>8.6282999999999994</v>
      </c>
      <c r="Q18" s="66">
        <f t="shared" si="6"/>
        <v>2</v>
      </c>
      <c r="R18" s="65">
        <f>VLOOKUP($A18,'Return Data'!$B$7:$R$2843,16,0)</f>
        <v>8.1047999999999991</v>
      </c>
      <c r="S18" s="67">
        <f t="shared" si="7"/>
        <v>3</v>
      </c>
    </row>
    <row r="19" spans="1:19" x14ac:dyDescent="0.3">
      <c r="A19" s="82" t="s">
        <v>1412</v>
      </c>
      <c r="B19" s="64">
        <f>VLOOKUP($A19,'Return Data'!$B$7:$R$2843,3,0)</f>
        <v>44445</v>
      </c>
      <c r="C19" s="65">
        <f>VLOOKUP($A19,'Return Data'!$B$7:$R$2843,4,0)</f>
        <v>20.483699999999999</v>
      </c>
      <c r="D19" s="65">
        <f>VLOOKUP($A19,'Return Data'!$B$7:$R$2843,9,0)</f>
        <v>11.838200000000001</v>
      </c>
      <c r="E19" s="66">
        <f t="shared" si="0"/>
        <v>2</v>
      </c>
      <c r="F19" s="65">
        <f>VLOOKUP($A19,'Return Data'!$B$7:$R$2843,10,0)</f>
        <v>5.8242000000000003</v>
      </c>
      <c r="G19" s="66">
        <f t="shared" si="1"/>
        <v>5</v>
      </c>
      <c r="H19" s="65">
        <f>VLOOKUP($A19,'Return Data'!$B$7:$R$2843,11,0)</f>
        <v>7.1959</v>
      </c>
      <c r="I19" s="66">
        <f t="shared" si="2"/>
        <v>2</v>
      </c>
      <c r="J19" s="65">
        <f>VLOOKUP($A19,'Return Data'!$B$7:$R$2843,12,0)</f>
        <v>4.1326000000000001</v>
      </c>
      <c r="K19" s="66">
        <f t="shared" si="3"/>
        <v>8</v>
      </c>
      <c r="L19" s="65">
        <f>VLOOKUP($A19,'Return Data'!$B$7:$R$2843,13,0)</f>
        <v>4.9598000000000004</v>
      </c>
      <c r="M19" s="66">
        <f t="shared" si="4"/>
        <v>9</v>
      </c>
      <c r="N19" s="65">
        <f>VLOOKUP($A19,'Return Data'!$B$7:$R$2843,17,0)</f>
        <v>5.8712999999999997</v>
      </c>
      <c r="O19" s="66">
        <f t="shared" si="5"/>
        <v>21</v>
      </c>
      <c r="P19" s="65">
        <f>VLOOKUP($A19,'Return Data'!$B$7:$R$2843,14,0)</f>
        <v>5.0758999999999999</v>
      </c>
      <c r="Q19" s="66">
        <f t="shared" si="6"/>
        <v>17</v>
      </c>
      <c r="R19" s="65">
        <f>VLOOKUP($A19,'Return Data'!$B$7:$R$2843,16,0)</f>
        <v>7.0914999999999999</v>
      </c>
      <c r="S19" s="67">
        <f t="shared" si="7"/>
        <v>20</v>
      </c>
    </row>
    <row r="20" spans="1:19" x14ac:dyDescent="0.3">
      <c r="A20" s="82" t="s">
        <v>1415</v>
      </c>
      <c r="B20" s="64">
        <f>VLOOKUP($A20,'Return Data'!$B$7:$R$2843,3,0)</f>
        <v>44445</v>
      </c>
      <c r="C20" s="65">
        <f>VLOOKUP($A20,'Return Data'!$B$7:$R$2843,4,0)</f>
        <v>45.741399999999999</v>
      </c>
      <c r="D20" s="65">
        <f>VLOOKUP($A20,'Return Data'!$B$7:$R$2843,9,0)</f>
        <v>8.2742000000000004</v>
      </c>
      <c r="E20" s="66">
        <f t="shared" si="0"/>
        <v>13</v>
      </c>
      <c r="F20" s="65">
        <f>VLOOKUP($A20,'Return Data'!$B$7:$R$2843,10,0)</f>
        <v>5.2229999999999999</v>
      </c>
      <c r="G20" s="66">
        <f t="shared" si="1"/>
        <v>11</v>
      </c>
      <c r="H20" s="65">
        <f>VLOOKUP($A20,'Return Data'!$B$7:$R$2843,11,0)</f>
        <v>6.1517999999999997</v>
      </c>
      <c r="I20" s="66">
        <f t="shared" si="2"/>
        <v>12</v>
      </c>
      <c r="J20" s="65">
        <f>VLOOKUP($A20,'Return Data'!$B$7:$R$2843,12,0)</f>
        <v>3.7212999999999998</v>
      </c>
      <c r="K20" s="66">
        <f t="shared" si="3"/>
        <v>13</v>
      </c>
      <c r="L20" s="65">
        <f>VLOOKUP($A20,'Return Data'!$B$7:$R$2843,13,0)</f>
        <v>4.5396000000000001</v>
      </c>
      <c r="M20" s="66">
        <f t="shared" si="4"/>
        <v>15</v>
      </c>
      <c r="N20" s="65">
        <f>VLOOKUP($A20,'Return Data'!$B$7:$R$2843,17,0)</f>
        <v>7.2630999999999997</v>
      </c>
      <c r="O20" s="66">
        <f t="shared" si="5"/>
        <v>9</v>
      </c>
      <c r="P20" s="65">
        <f>VLOOKUP($A20,'Return Data'!$B$7:$R$2843,14,0)</f>
        <v>8.3780000000000001</v>
      </c>
      <c r="Q20" s="66">
        <f t="shared" si="6"/>
        <v>5</v>
      </c>
      <c r="R20" s="65">
        <f>VLOOKUP($A20,'Return Data'!$B$7:$R$2843,16,0)</f>
        <v>7.6052999999999997</v>
      </c>
      <c r="S20" s="67">
        <f t="shared" si="7"/>
        <v>9</v>
      </c>
    </row>
    <row r="21" spans="1:19" x14ac:dyDescent="0.3">
      <c r="A21" s="82" t="s">
        <v>1416</v>
      </c>
      <c r="B21" s="64">
        <f>VLOOKUP($A21,'Return Data'!$B$7:$R$2843,3,0)</f>
        <v>44445</v>
      </c>
      <c r="C21" s="65">
        <f>VLOOKUP($A21,'Return Data'!$B$7:$R$2843,4,0)</f>
        <v>1728.8945000000001</v>
      </c>
      <c r="D21" s="65">
        <f>VLOOKUP($A21,'Return Data'!$B$7:$R$2843,9,0)</f>
        <v>10.3772</v>
      </c>
      <c r="E21" s="66">
        <f t="shared" si="0"/>
        <v>4</v>
      </c>
      <c r="F21" s="65">
        <f>VLOOKUP($A21,'Return Data'!$B$7:$R$2843,10,0)</f>
        <v>4.9614000000000003</v>
      </c>
      <c r="G21" s="66">
        <f t="shared" si="1"/>
        <v>15</v>
      </c>
      <c r="H21" s="65">
        <f>VLOOKUP($A21,'Return Data'!$B$7:$R$2843,11,0)</f>
        <v>5.0221</v>
      </c>
      <c r="I21" s="66">
        <f t="shared" si="2"/>
        <v>23</v>
      </c>
      <c r="J21" s="65">
        <f>VLOOKUP($A21,'Return Data'!$B$7:$R$2843,12,0)</f>
        <v>2.9474</v>
      </c>
      <c r="K21" s="66">
        <f t="shared" si="3"/>
        <v>25</v>
      </c>
      <c r="L21" s="65">
        <f>VLOOKUP($A21,'Return Data'!$B$7:$R$2843,13,0)</f>
        <v>4.0865</v>
      </c>
      <c r="M21" s="66">
        <f t="shared" si="4"/>
        <v>23</v>
      </c>
      <c r="N21" s="65">
        <f>VLOOKUP($A21,'Return Data'!$B$7:$R$2843,17,0)</f>
        <v>4.1544999999999996</v>
      </c>
      <c r="O21" s="66">
        <f t="shared" si="5"/>
        <v>23</v>
      </c>
      <c r="P21" s="65">
        <f>VLOOKUP($A21,'Return Data'!$B$7:$R$2843,14,0)</f>
        <v>5.4264000000000001</v>
      </c>
      <c r="Q21" s="66">
        <f t="shared" si="6"/>
        <v>16</v>
      </c>
      <c r="R21" s="65">
        <f>VLOOKUP($A21,'Return Data'!$B$7:$R$2843,16,0)</f>
        <v>7.0956999999999999</v>
      </c>
      <c r="S21" s="67">
        <f t="shared" si="7"/>
        <v>19</v>
      </c>
    </row>
    <row r="22" spans="1:19" x14ac:dyDescent="0.3">
      <c r="A22" s="82" t="s">
        <v>1418</v>
      </c>
      <c r="B22" s="64">
        <f>VLOOKUP($A22,'Return Data'!$B$7:$R$2843,3,0)</f>
        <v>44445</v>
      </c>
      <c r="C22" s="65">
        <f>VLOOKUP($A22,'Return Data'!$B$7:$R$2843,4,0)</f>
        <v>2891.9445000000001</v>
      </c>
      <c r="D22" s="65">
        <f>VLOOKUP($A22,'Return Data'!$B$7:$R$2843,9,0)</f>
        <v>7.3391000000000002</v>
      </c>
      <c r="E22" s="66">
        <f t="shared" si="0"/>
        <v>20</v>
      </c>
      <c r="F22" s="65">
        <f>VLOOKUP($A22,'Return Data'!$B$7:$R$2843,10,0)</f>
        <v>4.8097000000000003</v>
      </c>
      <c r="G22" s="66">
        <f t="shared" si="1"/>
        <v>21</v>
      </c>
      <c r="H22" s="65">
        <f>VLOOKUP($A22,'Return Data'!$B$7:$R$2843,11,0)</f>
        <v>5.7949000000000002</v>
      </c>
      <c r="I22" s="66">
        <f t="shared" si="2"/>
        <v>17</v>
      </c>
      <c r="J22" s="65">
        <f>VLOOKUP($A22,'Return Data'!$B$7:$R$2843,12,0)</f>
        <v>3.1962999999999999</v>
      </c>
      <c r="K22" s="66">
        <f t="shared" si="3"/>
        <v>23</v>
      </c>
      <c r="L22" s="65">
        <f>VLOOKUP($A22,'Return Data'!$B$7:$R$2843,13,0)</f>
        <v>4.1494999999999997</v>
      </c>
      <c r="M22" s="66">
        <f t="shared" si="4"/>
        <v>21</v>
      </c>
      <c r="N22" s="65">
        <f>VLOOKUP($A22,'Return Data'!$B$7:$R$2843,17,0)</f>
        <v>6.8224999999999998</v>
      </c>
      <c r="O22" s="66">
        <f t="shared" si="5"/>
        <v>15</v>
      </c>
      <c r="P22" s="65">
        <f>VLOOKUP($A22,'Return Data'!$B$7:$R$2843,14,0)</f>
        <v>7.7847999999999997</v>
      </c>
      <c r="Q22" s="66">
        <f t="shared" si="6"/>
        <v>11</v>
      </c>
      <c r="R22" s="65">
        <f>VLOOKUP($A22,'Return Data'!$B$7:$R$2843,16,0)</f>
        <v>7.6172000000000004</v>
      </c>
      <c r="S22" s="67">
        <f t="shared" si="7"/>
        <v>8</v>
      </c>
    </row>
    <row r="23" spans="1:19" x14ac:dyDescent="0.3">
      <c r="A23" s="82" t="s">
        <v>1422</v>
      </c>
      <c r="B23" s="64">
        <f>VLOOKUP($A23,'Return Data'!$B$7:$R$2843,3,0)</f>
        <v>44445</v>
      </c>
      <c r="C23" s="65">
        <f>VLOOKUP($A23,'Return Data'!$B$7:$R$2843,4,0)</f>
        <v>41.974299999999999</v>
      </c>
      <c r="D23" s="65">
        <f>VLOOKUP($A23,'Return Data'!$B$7:$R$2843,9,0)</f>
        <v>10.220000000000001</v>
      </c>
      <c r="E23" s="66">
        <f t="shared" si="0"/>
        <v>5</v>
      </c>
      <c r="F23" s="65">
        <f>VLOOKUP($A23,'Return Data'!$B$7:$R$2843,10,0)</f>
        <v>6.0198</v>
      </c>
      <c r="G23" s="66">
        <f t="shared" si="1"/>
        <v>1</v>
      </c>
      <c r="H23" s="65">
        <f>VLOOKUP($A23,'Return Data'!$B$7:$R$2843,11,0)</f>
        <v>6.6136999999999997</v>
      </c>
      <c r="I23" s="66">
        <f t="shared" si="2"/>
        <v>6</v>
      </c>
      <c r="J23" s="65">
        <f>VLOOKUP($A23,'Return Data'!$B$7:$R$2843,12,0)</f>
        <v>3.7726000000000002</v>
      </c>
      <c r="K23" s="66">
        <f t="shared" si="3"/>
        <v>11</v>
      </c>
      <c r="L23" s="65">
        <f>VLOOKUP($A23,'Return Data'!$B$7:$R$2843,13,0)</f>
        <v>4.9282000000000004</v>
      </c>
      <c r="M23" s="66">
        <f t="shared" si="4"/>
        <v>10</v>
      </c>
      <c r="N23" s="65">
        <f>VLOOKUP($A23,'Return Data'!$B$7:$R$2843,17,0)</f>
        <v>7.3958000000000004</v>
      </c>
      <c r="O23" s="66">
        <f t="shared" si="5"/>
        <v>8</v>
      </c>
      <c r="P23" s="65">
        <f>VLOOKUP($A23,'Return Data'!$B$7:$R$2843,14,0)</f>
        <v>8.3116000000000003</v>
      </c>
      <c r="Q23" s="66">
        <f t="shared" si="6"/>
        <v>7</v>
      </c>
      <c r="R23" s="65">
        <f>VLOOKUP($A23,'Return Data'!$B$7:$R$2843,16,0)</f>
        <v>7.6901999999999999</v>
      </c>
      <c r="S23" s="67">
        <f t="shared" si="7"/>
        <v>7</v>
      </c>
    </row>
    <row r="24" spans="1:19" x14ac:dyDescent="0.3">
      <c r="A24" s="82" t="s">
        <v>1425</v>
      </c>
      <c r="B24" s="64">
        <f>VLOOKUP($A24,'Return Data'!$B$7:$R$2843,3,0)</f>
        <v>44445</v>
      </c>
      <c r="C24" s="65">
        <f>VLOOKUP($A24,'Return Data'!$B$7:$R$2843,4,0)</f>
        <v>21.367899999999999</v>
      </c>
      <c r="D24" s="65">
        <f>VLOOKUP($A24,'Return Data'!$B$7:$R$2843,9,0)</f>
        <v>7.8209999999999997</v>
      </c>
      <c r="E24" s="66">
        <f t="shared" si="0"/>
        <v>15</v>
      </c>
      <c r="F24" s="65">
        <f>VLOOKUP($A24,'Return Data'!$B$7:$R$2843,10,0)</f>
        <v>5.0345000000000004</v>
      </c>
      <c r="G24" s="66">
        <f t="shared" si="1"/>
        <v>14</v>
      </c>
      <c r="H24" s="65">
        <f>VLOOKUP($A24,'Return Data'!$B$7:$R$2843,11,0)</f>
        <v>6.1959</v>
      </c>
      <c r="I24" s="66">
        <f t="shared" si="2"/>
        <v>11</v>
      </c>
      <c r="J24" s="65">
        <f>VLOOKUP($A24,'Return Data'!$B$7:$R$2843,12,0)</f>
        <v>3.5160999999999998</v>
      </c>
      <c r="K24" s="66">
        <f t="shared" si="3"/>
        <v>17</v>
      </c>
      <c r="L24" s="65">
        <f>VLOOKUP($A24,'Return Data'!$B$7:$R$2843,13,0)</f>
        <v>4.5846</v>
      </c>
      <c r="M24" s="66">
        <f t="shared" si="4"/>
        <v>13</v>
      </c>
      <c r="N24" s="65">
        <f>VLOOKUP($A24,'Return Data'!$B$7:$R$2843,17,0)</f>
        <v>7.1407999999999996</v>
      </c>
      <c r="O24" s="66">
        <f t="shared" si="5"/>
        <v>11</v>
      </c>
      <c r="P24" s="65">
        <f>VLOOKUP($A24,'Return Data'!$B$7:$R$2843,14,0)</f>
        <v>8.0698000000000008</v>
      </c>
      <c r="Q24" s="66">
        <f t="shared" si="6"/>
        <v>8</v>
      </c>
      <c r="R24" s="65">
        <f>VLOOKUP($A24,'Return Data'!$B$7:$R$2843,16,0)</f>
        <v>8.1411999999999995</v>
      </c>
      <c r="S24" s="67">
        <f t="shared" si="7"/>
        <v>2</v>
      </c>
    </row>
    <row r="25" spans="1:19" x14ac:dyDescent="0.3">
      <c r="A25" s="82" t="s">
        <v>1427</v>
      </c>
      <c r="B25" s="64">
        <f>VLOOKUP($A25,'Return Data'!$B$7:$R$2843,3,0)</f>
        <v>44445</v>
      </c>
      <c r="C25" s="65">
        <f>VLOOKUP($A25,'Return Data'!$B$7:$R$2843,4,0)</f>
        <v>11.9552</v>
      </c>
      <c r="D25" s="65">
        <f>VLOOKUP($A25,'Return Data'!$B$7:$R$2843,9,0)</f>
        <v>7.1340000000000003</v>
      </c>
      <c r="E25" s="66">
        <f t="shared" si="0"/>
        <v>22</v>
      </c>
      <c r="F25" s="65">
        <f>VLOOKUP($A25,'Return Data'!$B$7:$R$2843,10,0)</f>
        <v>4.4381000000000004</v>
      </c>
      <c r="G25" s="66">
        <f t="shared" si="1"/>
        <v>23</v>
      </c>
      <c r="H25" s="65">
        <f>VLOOKUP($A25,'Return Data'!$B$7:$R$2843,11,0)</f>
        <v>5.0366999999999997</v>
      </c>
      <c r="I25" s="66">
        <f t="shared" si="2"/>
        <v>22</v>
      </c>
      <c r="J25" s="65">
        <f>VLOOKUP($A25,'Return Data'!$B$7:$R$2843,12,0)</f>
        <v>2.6827000000000001</v>
      </c>
      <c r="K25" s="66">
        <f t="shared" si="3"/>
        <v>26</v>
      </c>
      <c r="L25" s="65">
        <f>VLOOKUP($A25,'Return Data'!$B$7:$R$2843,13,0)</f>
        <v>3.6577999999999999</v>
      </c>
      <c r="M25" s="66">
        <f t="shared" si="4"/>
        <v>26</v>
      </c>
      <c r="N25" s="65"/>
      <c r="O25" s="66"/>
      <c r="P25" s="65"/>
      <c r="Q25" s="66"/>
      <c r="R25" s="65">
        <f>VLOOKUP($A25,'Return Data'!$B$7:$R$2843,16,0)</f>
        <v>7.1176000000000004</v>
      </c>
      <c r="S25" s="67">
        <f t="shared" si="7"/>
        <v>17</v>
      </c>
    </row>
    <row r="26" spans="1:19" x14ac:dyDescent="0.3">
      <c r="A26" s="82" t="s">
        <v>1428</v>
      </c>
      <c r="B26" s="64">
        <f>VLOOKUP($A26,'Return Data'!$B$7:$R$2843,3,0)</f>
        <v>44445</v>
      </c>
      <c r="C26" s="65">
        <f>VLOOKUP($A26,'Return Data'!$B$7:$R$2843,4,0)</f>
        <v>12.715199999999999</v>
      </c>
      <c r="D26" s="65">
        <f>VLOOKUP($A26,'Return Data'!$B$7:$R$2843,9,0)</f>
        <v>8.6563999999999997</v>
      </c>
      <c r="E26" s="66">
        <f t="shared" si="0"/>
        <v>10</v>
      </c>
      <c r="F26" s="65">
        <f>VLOOKUP($A26,'Return Data'!$B$7:$R$2843,10,0)</f>
        <v>5.4783999999999997</v>
      </c>
      <c r="G26" s="66">
        <f t="shared" si="1"/>
        <v>9</v>
      </c>
      <c r="H26" s="65">
        <f>VLOOKUP($A26,'Return Data'!$B$7:$R$2843,11,0)</f>
        <v>6.2759999999999998</v>
      </c>
      <c r="I26" s="66">
        <f t="shared" si="2"/>
        <v>9</v>
      </c>
      <c r="J26" s="65">
        <f>VLOOKUP($A26,'Return Data'!$B$7:$R$2843,12,0)</f>
        <v>3.7587000000000002</v>
      </c>
      <c r="K26" s="66">
        <f t="shared" si="3"/>
        <v>12</v>
      </c>
      <c r="L26" s="65">
        <f>VLOOKUP($A26,'Return Data'!$B$7:$R$2843,13,0)</f>
        <v>4.4802</v>
      </c>
      <c r="M26" s="66">
        <f t="shared" si="4"/>
        <v>16</v>
      </c>
      <c r="N26" s="65">
        <f>VLOOKUP($A26,'Return Data'!$B$7:$R$2843,17,0)</f>
        <v>6.6295000000000002</v>
      </c>
      <c r="O26" s="66">
        <f t="shared" ref="O26:O33" si="8">RANK(N26,N$8:N$33,0)</f>
        <v>17</v>
      </c>
      <c r="P26" s="65"/>
      <c r="Q26" s="66"/>
      <c r="R26" s="65">
        <f>VLOOKUP($A26,'Return Data'!$B$7:$R$2843,16,0)</f>
        <v>7.1477000000000004</v>
      </c>
      <c r="S26" s="67">
        <f t="shared" si="7"/>
        <v>16</v>
      </c>
    </row>
    <row r="27" spans="1:19" x14ac:dyDescent="0.3">
      <c r="A27" s="82" t="s">
        <v>1430</v>
      </c>
      <c r="B27" s="64">
        <f>VLOOKUP($A27,'Return Data'!$B$7:$R$2843,3,0)</f>
        <v>44445</v>
      </c>
      <c r="C27" s="65">
        <f>VLOOKUP($A27,'Return Data'!$B$7:$R$2843,4,0)</f>
        <v>42.021599999999999</v>
      </c>
      <c r="D27" s="65">
        <f>VLOOKUP($A27,'Return Data'!$B$7:$R$2843,9,0)</f>
        <v>9.2426999999999992</v>
      </c>
      <c r="E27" s="66">
        <f t="shared" si="0"/>
        <v>7</v>
      </c>
      <c r="F27" s="65">
        <f>VLOOKUP($A27,'Return Data'!$B$7:$R$2843,10,0)</f>
        <v>5.9177</v>
      </c>
      <c r="G27" s="66">
        <f t="shared" si="1"/>
        <v>3</v>
      </c>
      <c r="H27" s="65">
        <f>VLOOKUP($A27,'Return Data'!$B$7:$R$2843,11,0)</f>
        <v>7.4185999999999996</v>
      </c>
      <c r="I27" s="66">
        <f t="shared" si="2"/>
        <v>1</v>
      </c>
      <c r="J27" s="65">
        <f>VLOOKUP($A27,'Return Data'!$B$7:$R$2843,12,0)</f>
        <v>5.1323999999999996</v>
      </c>
      <c r="K27" s="66">
        <f t="shared" si="3"/>
        <v>2</v>
      </c>
      <c r="L27" s="65">
        <f>VLOOKUP($A27,'Return Data'!$B$7:$R$2843,13,0)</f>
        <v>6.0768000000000004</v>
      </c>
      <c r="M27" s="66">
        <f t="shared" si="4"/>
        <v>3</v>
      </c>
      <c r="N27" s="65">
        <f>VLOOKUP($A27,'Return Data'!$B$7:$R$2843,17,0)</f>
        <v>7.6773999999999996</v>
      </c>
      <c r="O27" s="66">
        <f t="shared" si="8"/>
        <v>5</v>
      </c>
      <c r="P27" s="65">
        <f>VLOOKUP($A27,'Return Data'!$B$7:$R$2843,14,0)</f>
        <v>8.3404000000000007</v>
      </c>
      <c r="Q27" s="66">
        <f t="shared" ref="Q27:Q33" si="9">RANK(P27,P$8:P$33,0)</f>
        <v>6</v>
      </c>
      <c r="R27" s="65">
        <f>VLOOKUP($A27,'Return Data'!$B$7:$R$2843,16,0)</f>
        <v>7.9653999999999998</v>
      </c>
      <c r="S27" s="67">
        <f t="shared" si="7"/>
        <v>5</v>
      </c>
    </row>
    <row r="28" spans="1:19" x14ac:dyDescent="0.3">
      <c r="A28" s="82" t="s">
        <v>1432</v>
      </c>
      <c r="B28" s="64">
        <f>VLOOKUP($A28,'Return Data'!$B$7:$R$2843,3,0)</f>
        <v>44445</v>
      </c>
      <c r="C28" s="65">
        <f>VLOOKUP($A28,'Return Data'!$B$7:$R$2843,4,0)</f>
        <v>36.270200000000003</v>
      </c>
      <c r="D28" s="65">
        <f>VLOOKUP($A28,'Return Data'!$B$7:$R$2843,9,0)</f>
        <v>7.5106999999999999</v>
      </c>
      <c r="E28" s="66">
        <f t="shared" si="0"/>
        <v>18</v>
      </c>
      <c r="F28" s="65">
        <f>VLOOKUP($A28,'Return Data'!$B$7:$R$2843,10,0)</f>
        <v>4.8254000000000001</v>
      </c>
      <c r="G28" s="66">
        <f t="shared" si="1"/>
        <v>19</v>
      </c>
      <c r="H28" s="65">
        <f>VLOOKUP($A28,'Return Data'!$B$7:$R$2843,11,0)</f>
        <v>5.7717999999999998</v>
      </c>
      <c r="I28" s="66">
        <f t="shared" si="2"/>
        <v>18</v>
      </c>
      <c r="J28" s="65">
        <f>VLOOKUP($A28,'Return Data'!$B$7:$R$2843,12,0)</f>
        <v>3.6181999999999999</v>
      </c>
      <c r="K28" s="66">
        <f t="shared" si="3"/>
        <v>16</v>
      </c>
      <c r="L28" s="65">
        <f>VLOOKUP($A28,'Return Data'!$B$7:$R$2843,13,0)</f>
        <v>4.3182999999999998</v>
      </c>
      <c r="M28" s="66">
        <f t="shared" si="4"/>
        <v>19</v>
      </c>
      <c r="N28" s="65">
        <f>VLOOKUP($A28,'Return Data'!$B$7:$R$2843,17,0)</f>
        <v>6.0159000000000002</v>
      </c>
      <c r="O28" s="66">
        <f t="shared" si="8"/>
        <v>20</v>
      </c>
      <c r="P28" s="65">
        <f>VLOOKUP($A28,'Return Data'!$B$7:$R$2843,14,0)</f>
        <v>3.9317000000000002</v>
      </c>
      <c r="Q28" s="66">
        <f t="shared" si="9"/>
        <v>19</v>
      </c>
      <c r="R28" s="65">
        <f>VLOOKUP($A28,'Return Data'!$B$7:$R$2843,16,0)</f>
        <v>7.1638000000000002</v>
      </c>
      <c r="S28" s="67">
        <f t="shared" si="7"/>
        <v>15</v>
      </c>
    </row>
    <row r="29" spans="1:19" x14ac:dyDescent="0.3">
      <c r="A29" s="82" t="s">
        <v>1434</v>
      </c>
      <c r="B29" s="64">
        <f>VLOOKUP($A29,'Return Data'!$B$7:$R$2843,3,0)</f>
        <v>44445</v>
      </c>
      <c r="C29" s="65">
        <f>VLOOKUP($A29,'Return Data'!$B$7:$R$2843,4,0)</f>
        <v>35.282699999999998</v>
      </c>
      <c r="D29" s="65">
        <f>VLOOKUP($A29,'Return Data'!$B$7:$R$2843,9,0)</f>
        <v>10.6677</v>
      </c>
      <c r="E29" s="66">
        <f t="shared" si="0"/>
        <v>3</v>
      </c>
      <c r="F29" s="65">
        <f>VLOOKUP($A29,'Return Data'!$B$7:$R$2843,10,0)</f>
        <v>5.6677999999999997</v>
      </c>
      <c r="G29" s="66">
        <f t="shared" si="1"/>
        <v>7</v>
      </c>
      <c r="H29" s="65">
        <f>VLOOKUP($A29,'Return Data'!$B$7:$R$2843,11,0)</f>
        <v>6.9873000000000003</v>
      </c>
      <c r="I29" s="66">
        <f t="shared" si="2"/>
        <v>3</v>
      </c>
      <c r="J29" s="65">
        <f>VLOOKUP($A29,'Return Data'!$B$7:$R$2843,12,0)</f>
        <v>3.4588999999999999</v>
      </c>
      <c r="K29" s="66">
        <f t="shared" si="3"/>
        <v>19</v>
      </c>
      <c r="L29" s="65">
        <f>VLOOKUP($A29,'Return Data'!$B$7:$R$2843,13,0)</f>
        <v>4.4798999999999998</v>
      </c>
      <c r="M29" s="66">
        <f t="shared" si="4"/>
        <v>17</v>
      </c>
      <c r="N29" s="65">
        <f>VLOOKUP($A29,'Return Data'!$B$7:$R$2843,17,0)</f>
        <v>7.1711</v>
      </c>
      <c r="O29" s="66">
        <f t="shared" si="8"/>
        <v>10</v>
      </c>
      <c r="P29" s="65">
        <f>VLOOKUP($A29,'Return Data'!$B$7:$R$2843,14,0)</f>
        <v>4.4420000000000002</v>
      </c>
      <c r="Q29" s="66">
        <f t="shared" si="9"/>
        <v>18</v>
      </c>
      <c r="R29" s="65">
        <f>VLOOKUP($A29,'Return Data'!$B$7:$R$2843,16,0)</f>
        <v>7.1109999999999998</v>
      </c>
      <c r="S29" s="67">
        <f t="shared" si="7"/>
        <v>18</v>
      </c>
    </row>
    <row r="30" spans="1:19" x14ac:dyDescent="0.3">
      <c r="A30" s="82" t="s">
        <v>1437</v>
      </c>
      <c r="B30" s="64">
        <f>VLOOKUP($A30,'Return Data'!$B$7:$R$2843,3,0)</f>
        <v>44445</v>
      </c>
      <c r="C30" s="65">
        <f>VLOOKUP($A30,'Return Data'!$B$7:$R$2843,4,0)</f>
        <v>25.643699999999999</v>
      </c>
      <c r="D30" s="65">
        <f>VLOOKUP($A30,'Return Data'!$B$7:$R$2843,9,0)</f>
        <v>7.3598999999999997</v>
      </c>
      <c r="E30" s="66">
        <f t="shared" si="0"/>
        <v>19</v>
      </c>
      <c r="F30" s="65">
        <f>VLOOKUP($A30,'Return Data'!$B$7:$R$2843,10,0)</f>
        <v>4.9610000000000003</v>
      </c>
      <c r="G30" s="66">
        <f t="shared" si="1"/>
        <v>16</v>
      </c>
      <c r="H30" s="65">
        <f>VLOOKUP($A30,'Return Data'!$B$7:$R$2843,11,0)</f>
        <v>5.7240000000000002</v>
      </c>
      <c r="I30" s="66">
        <f t="shared" si="2"/>
        <v>19</v>
      </c>
      <c r="J30" s="65">
        <f>VLOOKUP($A30,'Return Data'!$B$7:$R$2843,12,0)</f>
        <v>3.2187000000000001</v>
      </c>
      <c r="K30" s="66">
        <f t="shared" si="3"/>
        <v>22</v>
      </c>
      <c r="L30" s="65">
        <f>VLOOKUP($A30,'Return Data'!$B$7:$R$2843,13,0)</f>
        <v>4.5781999999999998</v>
      </c>
      <c r="M30" s="66">
        <f t="shared" si="4"/>
        <v>14</v>
      </c>
      <c r="N30" s="65">
        <f>VLOOKUP($A30,'Return Data'!$B$7:$R$2843,17,0)</f>
        <v>7.0823</v>
      </c>
      <c r="O30" s="66">
        <f t="shared" si="8"/>
        <v>12</v>
      </c>
      <c r="P30" s="65">
        <f>VLOOKUP($A30,'Return Data'!$B$7:$R$2843,14,0)</f>
        <v>8.0333000000000006</v>
      </c>
      <c r="Q30" s="66">
        <f t="shared" si="9"/>
        <v>9</v>
      </c>
      <c r="R30" s="65">
        <f>VLOOKUP($A30,'Return Data'!$B$7:$R$2843,16,0)</f>
        <v>6.8936999999999999</v>
      </c>
      <c r="S30" s="67">
        <f t="shared" si="7"/>
        <v>21</v>
      </c>
    </row>
    <row r="31" spans="1:19" x14ac:dyDescent="0.3">
      <c r="A31" s="82" t="s">
        <v>1438</v>
      </c>
      <c r="B31" s="64">
        <f>VLOOKUP($A31,'Return Data'!$B$7:$R$2843,3,0)</f>
        <v>44445</v>
      </c>
      <c r="C31" s="65">
        <f>VLOOKUP($A31,'Return Data'!$B$7:$R$2843,4,0)</f>
        <v>32.9788</v>
      </c>
      <c r="D31" s="65">
        <f>VLOOKUP($A31,'Return Data'!$B$7:$R$2843,9,0)</f>
        <v>6.3173000000000004</v>
      </c>
      <c r="E31" s="66">
        <f t="shared" si="0"/>
        <v>25</v>
      </c>
      <c r="F31" s="65">
        <f>VLOOKUP($A31,'Return Data'!$B$7:$R$2843,10,0)</f>
        <v>3.8706999999999998</v>
      </c>
      <c r="G31" s="66">
        <f t="shared" si="1"/>
        <v>24</v>
      </c>
      <c r="H31" s="65">
        <f>VLOOKUP($A31,'Return Data'!$B$7:$R$2843,11,0)</f>
        <v>4.6307999999999998</v>
      </c>
      <c r="I31" s="66">
        <f t="shared" si="2"/>
        <v>26</v>
      </c>
      <c r="J31" s="65">
        <f>VLOOKUP($A31,'Return Data'!$B$7:$R$2843,12,0)</f>
        <v>3.2755999999999998</v>
      </c>
      <c r="K31" s="66">
        <f t="shared" si="3"/>
        <v>21</v>
      </c>
      <c r="L31" s="65">
        <f>VLOOKUP($A31,'Return Data'!$B$7:$R$2843,13,0)</f>
        <v>3.726</v>
      </c>
      <c r="M31" s="66">
        <f t="shared" si="4"/>
        <v>25</v>
      </c>
      <c r="N31" s="65">
        <f>VLOOKUP($A31,'Return Data'!$B$7:$R$2843,17,0)</f>
        <v>6.7478999999999996</v>
      </c>
      <c r="O31" s="66">
        <f t="shared" si="8"/>
        <v>16</v>
      </c>
      <c r="P31" s="65">
        <f>VLOOKUP($A31,'Return Data'!$B$7:$R$2843,14,0)</f>
        <v>2.8418000000000001</v>
      </c>
      <c r="Q31" s="66">
        <f t="shared" si="9"/>
        <v>22</v>
      </c>
      <c r="R31" s="65">
        <f>VLOOKUP($A31,'Return Data'!$B$7:$R$2843,16,0)</f>
        <v>6.4751000000000003</v>
      </c>
      <c r="S31" s="67">
        <f t="shared" si="7"/>
        <v>23</v>
      </c>
    </row>
    <row r="32" spans="1:19" x14ac:dyDescent="0.3">
      <c r="A32" s="82" t="s">
        <v>1440</v>
      </c>
      <c r="B32" s="64">
        <f>VLOOKUP($A32,'Return Data'!$B$7:$R$2843,3,0)</f>
        <v>44445</v>
      </c>
      <c r="C32" s="65">
        <f>VLOOKUP($A32,'Return Data'!$B$7:$R$2843,4,0)</f>
        <v>38.790700000000001</v>
      </c>
      <c r="D32" s="65">
        <f>VLOOKUP($A32,'Return Data'!$B$7:$R$2843,9,0)</f>
        <v>7.1487999999999996</v>
      </c>
      <c r="E32" s="66">
        <f t="shared" si="0"/>
        <v>21</v>
      </c>
      <c r="F32" s="65">
        <f>VLOOKUP($A32,'Return Data'!$B$7:$R$2843,10,0)</f>
        <v>4.8189000000000002</v>
      </c>
      <c r="G32" s="66">
        <f t="shared" si="1"/>
        <v>20</v>
      </c>
      <c r="H32" s="65">
        <f>VLOOKUP($A32,'Return Data'!$B$7:$R$2843,11,0)</f>
        <v>5.5750999999999999</v>
      </c>
      <c r="I32" s="66">
        <f t="shared" si="2"/>
        <v>20</v>
      </c>
      <c r="J32" s="65">
        <f>VLOOKUP($A32,'Return Data'!$B$7:$R$2843,12,0)</f>
        <v>3.1604999999999999</v>
      </c>
      <c r="K32" s="66">
        <f t="shared" si="3"/>
        <v>24</v>
      </c>
      <c r="L32" s="65">
        <f>VLOOKUP($A32,'Return Data'!$B$7:$R$2843,13,0)</f>
        <v>4.0613000000000001</v>
      </c>
      <c r="M32" s="66">
        <f t="shared" si="4"/>
        <v>24</v>
      </c>
      <c r="N32" s="65">
        <f>VLOOKUP($A32,'Return Data'!$B$7:$R$2843,17,0)</f>
        <v>6.9335000000000004</v>
      </c>
      <c r="O32" s="66">
        <f t="shared" si="8"/>
        <v>14</v>
      </c>
      <c r="P32" s="65">
        <f>VLOOKUP($A32,'Return Data'!$B$7:$R$2843,14,0)</f>
        <v>5.7230999999999996</v>
      </c>
      <c r="Q32" s="66">
        <f t="shared" si="9"/>
        <v>15</v>
      </c>
      <c r="R32" s="65">
        <f>VLOOKUP($A32,'Return Data'!$B$7:$R$2843,16,0)</f>
        <v>7.3579999999999997</v>
      </c>
      <c r="S32" s="67">
        <f t="shared" si="7"/>
        <v>12</v>
      </c>
    </row>
    <row r="33" spans="1:19" x14ac:dyDescent="0.3">
      <c r="A33" s="82" t="s">
        <v>1443</v>
      </c>
      <c r="B33" s="64">
        <f>VLOOKUP($A33,'Return Data'!$B$7:$R$2843,3,0)</f>
        <v>44445</v>
      </c>
      <c r="C33" s="65">
        <f>VLOOKUP($A33,'Return Data'!$B$7:$R$2843,4,0)</f>
        <v>24.078199999999999</v>
      </c>
      <c r="D33" s="65">
        <f>VLOOKUP($A33,'Return Data'!$B$7:$R$2843,9,0)</f>
        <v>7.8068999999999997</v>
      </c>
      <c r="E33" s="66">
        <f t="shared" si="0"/>
        <v>16</v>
      </c>
      <c r="F33" s="65">
        <f>VLOOKUP($A33,'Return Data'!$B$7:$R$2843,10,0)</f>
        <v>5.7241999999999997</v>
      </c>
      <c r="G33" s="66">
        <f t="shared" si="1"/>
        <v>6</v>
      </c>
      <c r="H33" s="65">
        <f>VLOOKUP($A33,'Return Data'!$B$7:$R$2843,11,0)</f>
        <v>6.3021000000000003</v>
      </c>
      <c r="I33" s="66">
        <f t="shared" si="2"/>
        <v>8</v>
      </c>
      <c r="J33" s="65">
        <f>VLOOKUP($A33,'Return Data'!$B$7:$R$2843,12,0)</f>
        <v>4.1763000000000003</v>
      </c>
      <c r="K33" s="66">
        <f t="shared" si="3"/>
        <v>7</v>
      </c>
      <c r="L33" s="65">
        <f>VLOOKUP($A33,'Return Data'!$B$7:$R$2843,13,0)</f>
        <v>5.0175000000000001</v>
      </c>
      <c r="M33" s="66">
        <f t="shared" si="4"/>
        <v>7</v>
      </c>
      <c r="N33" s="65">
        <f>VLOOKUP($A33,'Return Data'!$B$7:$R$2843,17,0)</f>
        <v>7.8121999999999998</v>
      </c>
      <c r="O33" s="66">
        <f t="shared" si="8"/>
        <v>4</v>
      </c>
      <c r="P33" s="65">
        <f>VLOOKUP($A33,'Return Data'!$B$7:$R$2843,14,0)</f>
        <v>3.7385999999999999</v>
      </c>
      <c r="Q33" s="66">
        <f t="shared" si="9"/>
        <v>20</v>
      </c>
      <c r="R33" s="65">
        <f>VLOOKUP($A33,'Return Data'!$B$7:$R$2843,16,0)</f>
        <v>6.4882</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8.4714269230769208</v>
      </c>
      <c r="E35" s="88"/>
      <c r="F35" s="89">
        <f>AVERAGE(F8:F33)</f>
        <v>4.7303230769230762</v>
      </c>
      <c r="G35" s="88"/>
      <c r="H35" s="89">
        <f>AVERAGE(H8:H33)</f>
        <v>5.9966999999999979</v>
      </c>
      <c r="I35" s="88"/>
      <c r="J35" s="89">
        <f>AVERAGE(J8:J33)</f>
        <v>3.9429192307692307</v>
      </c>
      <c r="K35" s="88"/>
      <c r="L35" s="89">
        <f>AVERAGE(L8:L33)</f>
        <v>4.9876961538461542</v>
      </c>
      <c r="M35" s="88"/>
      <c r="N35" s="89">
        <f>AVERAGE(N8:N33)</f>
        <v>6.4272720000000003</v>
      </c>
      <c r="O35" s="88"/>
      <c r="P35" s="89">
        <f>AVERAGE(P8:P33)</f>
        <v>6.1206583333333322</v>
      </c>
      <c r="Q35" s="88"/>
      <c r="R35" s="89">
        <f>AVERAGE(R8:R33)</f>
        <v>7.2060346153846151</v>
      </c>
      <c r="S35" s="90"/>
    </row>
    <row r="36" spans="1:19" x14ac:dyDescent="0.3">
      <c r="A36" s="87" t="s">
        <v>28</v>
      </c>
      <c r="B36" s="88"/>
      <c r="C36" s="88"/>
      <c r="D36" s="89">
        <f>MIN(D8:D33)</f>
        <v>4.4463999999999997</v>
      </c>
      <c r="E36" s="88"/>
      <c r="F36" s="89">
        <f>MIN(F8:F33)</f>
        <v>-5.4169</v>
      </c>
      <c r="G36" s="88"/>
      <c r="H36" s="89">
        <f>MIN(H8:H33)</f>
        <v>4.6307999999999998</v>
      </c>
      <c r="I36" s="88"/>
      <c r="J36" s="89">
        <f>MIN(J8:J33)</f>
        <v>2.6827000000000001</v>
      </c>
      <c r="K36" s="88"/>
      <c r="L36" s="89">
        <f>MIN(L8:L33)</f>
        <v>3.6577999999999999</v>
      </c>
      <c r="M36" s="88"/>
      <c r="N36" s="89">
        <f>MIN(N8:N33)</f>
        <v>-0.41959999999999997</v>
      </c>
      <c r="O36" s="88"/>
      <c r="P36" s="89">
        <f>MIN(P8:P33)</f>
        <v>-3.5375000000000001</v>
      </c>
      <c r="Q36" s="88"/>
      <c r="R36" s="89">
        <f>MIN(R8:R33)</f>
        <v>4.4531999999999998</v>
      </c>
      <c r="S36" s="90"/>
    </row>
    <row r="37" spans="1:19" ht="15" thickBot="1" x14ac:dyDescent="0.35">
      <c r="A37" s="91" t="s">
        <v>29</v>
      </c>
      <c r="B37" s="92"/>
      <c r="C37" s="92"/>
      <c r="D37" s="93">
        <f>MAX(D8:D33)</f>
        <v>14.1874</v>
      </c>
      <c r="E37" s="92"/>
      <c r="F37" s="93">
        <f>MAX(F8:F33)</f>
        <v>6.0198</v>
      </c>
      <c r="G37" s="92"/>
      <c r="H37" s="93">
        <f>MAX(H8:H33)</f>
        <v>7.4185999999999996</v>
      </c>
      <c r="I37" s="92"/>
      <c r="J37" s="93">
        <f>MAX(J8:J33)</f>
        <v>8.9778000000000002</v>
      </c>
      <c r="K37" s="92"/>
      <c r="L37" s="93">
        <f>MAX(L8:L33)</f>
        <v>12.5814</v>
      </c>
      <c r="M37" s="92"/>
      <c r="N37" s="93">
        <f>MAX(N8:N33)</f>
        <v>8.2704000000000004</v>
      </c>
      <c r="O37" s="92"/>
      <c r="P37" s="93">
        <f>MAX(P8:P33)</f>
        <v>8.827</v>
      </c>
      <c r="Q37" s="92"/>
      <c r="R37" s="93">
        <f>MAX(R8:R33)</f>
        <v>8.625</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44445</v>
      </c>
      <c r="C8" s="65">
        <f>VLOOKUP($A8,'Return Data'!$B$7:$R$2843,4,0)</f>
        <v>26.375299999999999</v>
      </c>
      <c r="D8" s="65">
        <f>VLOOKUP($A8,'Return Data'!$B$7:$R$2843,9,0)</f>
        <v>9.8764000000000003</v>
      </c>
      <c r="E8" s="66">
        <f>RANK(D8,D$8:D$42,0)</f>
        <v>30</v>
      </c>
      <c r="F8" s="65">
        <f>VLOOKUP($A8,'Return Data'!$B$7:$R$2843,10,0)</f>
        <v>6.7291999999999996</v>
      </c>
      <c r="G8" s="66">
        <f>RANK(F8,F$8:F$42,0)</f>
        <v>19</v>
      </c>
      <c r="H8" s="65">
        <f>VLOOKUP($A8,'Return Data'!$B$7:$R$2843,11,0)</f>
        <v>7.9896000000000003</v>
      </c>
      <c r="I8" s="66">
        <f>RANK(H8,H$8:H$42,0)</f>
        <v>20</v>
      </c>
      <c r="J8" s="65">
        <f>VLOOKUP($A8,'Return Data'!$B$7:$R$2843,12,0)</f>
        <v>8.9257000000000009</v>
      </c>
      <c r="K8" s="66">
        <f>RANK(J8,J$8:J$42,0)</f>
        <v>3</v>
      </c>
      <c r="L8" s="65">
        <f>VLOOKUP($A8,'Return Data'!$B$7:$R$2843,13,0)</f>
        <v>10.0137</v>
      </c>
      <c r="M8" s="66">
        <f>RANK(L8,L$8:L$42,0)</f>
        <v>3</v>
      </c>
      <c r="N8" s="65">
        <f>VLOOKUP($A8,'Return Data'!$B$7:$R$2843,17,0)</f>
        <v>3.8624999999999998</v>
      </c>
      <c r="O8" s="66">
        <f>RANK(N8,N$8:N$42,0)</f>
        <v>27</v>
      </c>
      <c r="P8" s="65">
        <f>VLOOKUP($A8,'Return Data'!$B$7:$R$2843,14,0)</f>
        <v>4.3361000000000001</v>
      </c>
      <c r="Q8" s="66">
        <f>RANK(P8,P$8:P$42,0)</f>
        <v>23</v>
      </c>
      <c r="R8" s="65">
        <f>VLOOKUP($A8,'Return Data'!$B$7:$R$2843,16,0)</f>
        <v>8.0570000000000004</v>
      </c>
      <c r="S8" s="67">
        <f t="shared" ref="S8:S42" si="0">RANK(R8,R$8:R$42,0)</f>
        <v>19</v>
      </c>
    </row>
    <row r="9" spans="1:19" x14ac:dyDescent="0.3">
      <c r="A9" s="82" t="s">
        <v>1072</v>
      </c>
      <c r="B9" s="64">
        <f>VLOOKUP($A9,'Return Data'!$B$7:$R$2843,3,0)</f>
        <v>44445</v>
      </c>
      <c r="C9" s="65">
        <f>VLOOKUP($A9,'Return Data'!$B$7:$R$2843,4,0)</f>
        <v>1.3931</v>
      </c>
      <c r="D9" s="65"/>
      <c r="E9" s="66"/>
      <c r="F9" s="65"/>
      <c r="G9" s="66"/>
      <c r="H9" s="65"/>
      <c r="I9" s="66"/>
      <c r="J9" s="65"/>
      <c r="K9" s="66"/>
      <c r="L9" s="65"/>
      <c r="M9" s="66"/>
      <c r="N9" s="65"/>
      <c r="O9" s="66"/>
      <c r="P9" s="65"/>
      <c r="Q9" s="66"/>
      <c r="R9" s="65">
        <f>VLOOKUP($A9,'Return Data'!$B$7:$R$2843,16,0)</f>
        <v>-14.2216</v>
      </c>
      <c r="S9" s="67">
        <f t="shared" si="0"/>
        <v>34</v>
      </c>
    </row>
    <row r="10" spans="1:19" x14ac:dyDescent="0.3">
      <c r="A10" s="82" t="s">
        <v>1074</v>
      </c>
      <c r="B10" s="64">
        <f>VLOOKUP($A10,'Return Data'!$B$7:$R$2843,3,0)</f>
        <v>44445</v>
      </c>
      <c r="C10" s="65">
        <f>VLOOKUP($A10,'Return Data'!$B$7:$R$2843,4,0)</f>
        <v>23.382899999999999</v>
      </c>
      <c r="D10" s="65">
        <f>VLOOKUP($A10,'Return Data'!$B$7:$R$2843,9,0)</f>
        <v>12.0458</v>
      </c>
      <c r="E10" s="66">
        <f t="shared" ref="E10:E42" si="1">RANK(D10,D$8:D$42,0)</f>
        <v>19</v>
      </c>
      <c r="F10" s="65">
        <f>VLOOKUP($A10,'Return Data'!$B$7:$R$2843,10,0)</f>
        <v>7.4329999999999998</v>
      </c>
      <c r="G10" s="66">
        <f t="shared" ref="G10:G42" si="2">RANK(F10,F$8:F$42,0)</f>
        <v>16</v>
      </c>
      <c r="H10" s="65">
        <f>VLOOKUP($A10,'Return Data'!$B$7:$R$2843,11,0)</f>
        <v>8.7105999999999995</v>
      </c>
      <c r="I10" s="66">
        <f t="shared" ref="I10:I42" si="3">RANK(H10,H$8:H$42,0)</f>
        <v>14</v>
      </c>
      <c r="J10" s="65">
        <f>VLOOKUP($A10,'Return Data'!$B$7:$R$2843,12,0)</f>
        <v>6.7085999999999997</v>
      </c>
      <c r="K10" s="66">
        <f t="shared" ref="K10:K19" si="4">RANK(J10,J$8:J$42,0)</f>
        <v>6</v>
      </c>
      <c r="L10" s="65">
        <f>VLOOKUP($A10,'Return Data'!$B$7:$R$2843,13,0)</f>
        <v>7.9843999999999999</v>
      </c>
      <c r="M10" s="66">
        <f t="shared" ref="M10:M19" si="5">RANK(L10,L$8:L$42,0)</f>
        <v>8</v>
      </c>
      <c r="N10" s="65">
        <f>VLOOKUP($A10,'Return Data'!$B$7:$R$2843,17,0)</f>
        <v>9.2594999999999992</v>
      </c>
      <c r="O10" s="66">
        <f t="shared" ref="O10:O19" si="6">RANK(N10,N$8:N$42,0)</f>
        <v>5</v>
      </c>
      <c r="P10" s="65">
        <f>VLOOKUP($A10,'Return Data'!$B$7:$R$2843,14,0)</f>
        <v>8.9315999999999995</v>
      </c>
      <c r="Q10" s="66">
        <f t="shared" ref="Q10:Q19" si="7">RANK(P10,P$8:P$42,0)</f>
        <v>15</v>
      </c>
      <c r="R10" s="65">
        <f>VLOOKUP($A10,'Return Data'!$B$7:$R$2843,16,0)</f>
        <v>9.2512000000000008</v>
      </c>
      <c r="S10" s="67">
        <f t="shared" si="0"/>
        <v>3</v>
      </c>
    </row>
    <row r="11" spans="1:19" x14ac:dyDescent="0.3">
      <c r="A11" s="82" t="s">
        <v>1077</v>
      </c>
      <c r="B11" s="64">
        <f>VLOOKUP($A11,'Return Data'!$B$7:$R$2843,3,0)</f>
        <v>44445</v>
      </c>
      <c r="C11" s="65">
        <f>VLOOKUP($A11,'Return Data'!$B$7:$R$2843,4,0)</f>
        <v>16.047000000000001</v>
      </c>
      <c r="D11" s="65">
        <f>VLOOKUP($A11,'Return Data'!$B$7:$R$2843,9,0)</f>
        <v>10.2357</v>
      </c>
      <c r="E11" s="66">
        <f t="shared" si="1"/>
        <v>29</v>
      </c>
      <c r="F11" s="65">
        <f>VLOOKUP($A11,'Return Data'!$B$7:$R$2843,10,0)</f>
        <v>4.7343999999999999</v>
      </c>
      <c r="G11" s="66">
        <f t="shared" si="2"/>
        <v>29</v>
      </c>
      <c r="H11" s="65">
        <f>VLOOKUP($A11,'Return Data'!$B$7:$R$2843,11,0)</f>
        <v>6.6258999999999997</v>
      </c>
      <c r="I11" s="66">
        <f t="shared" si="3"/>
        <v>30</v>
      </c>
      <c r="J11" s="65">
        <f>VLOOKUP($A11,'Return Data'!$B$7:$R$2843,12,0)</f>
        <v>3.1661000000000001</v>
      </c>
      <c r="K11" s="66">
        <f t="shared" si="4"/>
        <v>22</v>
      </c>
      <c r="L11" s="65">
        <f>VLOOKUP($A11,'Return Data'!$B$7:$R$2843,13,0)</f>
        <v>4.5301999999999998</v>
      </c>
      <c r="M11" s="66">
        <f t="shared" si="5"/>
        <v>22</v>
      </c>
      <c r="N11" s="65">
        <f>VLOOKUP($A11,'Return Data'!$B$7:$R$2843,17,0)</f>
        <v>5.8822999999999999</v>
      </c>
      <c r="O11" s="66">
        <f t="shared" si="6"/>
        <v>23</v>
      </c>
      <c r="P11" s="65">
        <f>VLOOKUP($A11,'Return Data'!$B$7:$R$2843,14,0)</f>
        <v>3.6025999999999998</v>
      </c>
      <c r="Q11" s="66">
        <f t="shared" si="7"/>
        <v>25</v>
      </c>
      <c r="R11" s="65">
        <f>VLOOKUP($A11,'Return Data'!$B$7:$R$2843,16,0)</f>
        <v>6.4889000000000001</v>
      </c>
      <c r="S11" s="67">
        <f t="shared" si="0"/>
        <v>27</v>
      </c>
    </row>
    <row r="12" spans="1:19" x14ac:dyDescent="0.3">
      <c r="A12" s="82" t="s">
        <v>1078</v>
      </c>
      <c r="B12" s="64">
        <f>VLOOKUP($A12,'Return Data'!$B$7:$R$2843,3,0)</f>
        <v>44445</v>
      </c>
      <c r="C12" s="65">
        <f>VLOOKUP($A12,'Return Data'!$B$7:$R$2843,4,0)</f>
        <v>68.200199999999995</v>
      </c>
      <c r="D12" s="65">
        <f>VLOOKUP($A12,'Return Data'!$B$7:$R$2843,9,0)</f>
        <v>10.28</v>
      </c>
      <c r="E12" s="66">
        <f t="shared" si="1"/>
        <v>28</v>
      </c>
      <c r="F12" s="65">
        <f>VLOOKUP($A12,'Return Data'!$B$7:$R$2843,10,0)</f>
        <v>4.9858000000000002</v>
      </c>
      <c r="G12" s="66">
        <f t="shared" si="2"/>
        <v>28</v>
      </c>
      <c r="H12" s="65">
        <f>VLOOKUP($A12,'Return Data'!$B$7:$R$2843,11,0)</f>
        <v>6.9736000000000002</v>
      </c>
      <c r="I12" s="66">
        <f t="shared" si="3"/>
        <v>28</v>
      </c>
      <c r="J12" s="65">
        <f>VLOOKUP($A12,'Return Data'!$B$7:$R$2843,12,0)</f>
        <v>4.2466999999999997</v>
      </c>
      <c r="K12" s="66">
        <f t="shared" si="4"/>
        <v>13</v>
      </c>
      <c r="L12" s="65">
        <f>VLOOKUP($A12,'Return Data'!$B$7:$R$2843,13,0)</f>
        <v>4.9713000000000003</v>
      </c>
      <c r="M12" s="66">
        <f t="shared" si="5"/>
        <v>17</v>
      </c>
      <c r="N12" s="65">
        <f>VLOOKUP($A12,'Return Data'!$B$7:$R$2843,17,0)</f>
        <v>7.2797000000000001</v>
      </c>
      <c r="O12" s="66">
        <f t="shared" si="6"/>
        <v>18</v>
      </c>
      <c r="P12" s="65">
        <f>VLOOKUP($A12,'Return Data'!$B$7:$R$2843,14,0)</f>
        <v>5.6978999999999997</v>
      </c>
      <c r="Q12" s="66">
        <f t="shared" si="7"/>
        <v>21</v>
      </c>
      <c r="R12" s="65">
        <f>VLOOKUP($A12,'Return Data'!$B$7:$R$2843,16,0)</f>
        <v>7.4476000000000004</v>
      </c>
      <c r="S12" s="67">
        <f t="shared" si="0"/>
        <v>24</v>
      </c>
    </row>
    <row r="13" spans="1:19" x14ac:dyDescent="0.3">
      <c r="A13" s="82" t="s">
        <v>1083</v>
      </c>
      <c r="B13" s="64">
        <f>VLOOKUP($A13,'Return Data'!$B$7:$R$2843,3,0)</f>
        <v>44445</v>
      </c>
      <c r="C13" s="65">
        <f>VLOOKUP($A13,'Return Data'!$B$7:$R$2843,4,0)</f>
        <v>25.896100000000001</v>
      </c>
      <c r="D13" s="65">
        <f>VLOOKUP($A13,'Return Data'!$B$7:$R$2843,9,0)</f>
        <v>10.634499999999999</v>
      </c>
      <c r="E13" s="66">
        <f t="shared" si="1"/>
        <v>26</v>
      </c>
      <c r="F13" s="65">
        <f>VLOOKUP($A13,'Return Data'!$B$7:$R$2843,10,0)</f>
        <v>12.787100000000001</v>
      </c>
      <c r="G13" s="66">
        <f t="shared" si="2"/>
        <v>2</v>
      </c>
      <c r="H13" s="65">
        <f>VLOOKUP($A13,'Return Data'!$B$7:$R$2843,11,0)</f>
        <v>16.562999999999999</v>
      </c>
      <c r="I13" s="66">
        <f t="shared" si="3"/>
        <v>2</v>
      </c>
      <c r="J13" s="65">
        <f>VLOOKUP($A13,'Return Data'!$B$7:$R$2843,12,0)</f>
        <v>17.691299999999998</v>
      </c>
      <c r="K13" s="66">
        <f t="shared" si="4"/>
        <v>2</v>
      </c>
      <c r="L13" s="65">
        <f>VLOOKUP($A13,'Return Data'!$B$7:$R$2843,13,0)</f>
        <v>21.642299999999999</v>
      </c>
      <c r="M13" s="66">
        <f t="shared" si="5"/>
        <v>1</v>
      </c>
      <c r="N13" s="65">
        <f>VLOOKUP($A13,'Return Data'!$B$7:$R$2843,17,0)</f>
        <v>3.94</v>
      </c>
      <c r="O13" s="66">
        <f t="shared" si="6"/>
        <v>26</v>
      </c>
      <c r="P13" s="65">
        <f>VLOOKUP($A13,'Return Data'!$B$7:$R$2843,14,0)</f>
        <v>5.4210000000000003</v>
      </c>
      <c r="Q13" s="66">
        <f t="shared" si="7"/>
        <v>22</v>
      </c>
      <c r="R13" s="65">
        <f>VLOOKUP($A13,'Return Data'!$B$7:$R$2843,16,0)</f>
        <v>8.2868999999999993</v>
      </c>
      <c r="S13" s="67">
        <f t="shared" si="0"/>
        <v>18</v>
      </c>
    </row>
    <row r="14" spans="1:19" x14ac:dyDescent="0.3">
      <c r="A14" s="82" t="s">
        <v>1085</v>
      </c>
      <c r="B14" s="64">
        <f>VLOOKUP($A14,'Return Data'!$B$7:$R$2843,3,0)</f>
        <v>44445</v>
      </c>
      <c r="C14" s="65">
        <f>VLOOKUP($A14,'Return Data'!$B$7:$R$2843,4,0)</f>
        <v>47.517800000000001</v>
      </c>
      <c r="D14" s="65">
        <f>VLOOKUP($A14,'Return Data'!$B$7:$R$2843,9,0)</f>
        <v>13.3796</v>
      </c>
      <c r="E14" s="66">
        <f t="shared" si="1"/>
        <v>13</v>
      </c>
      <c r="F14" s="65">
        <f>VLOOKUP($A14,'Return Data'!$B$7:$R$2843,10,0)</f>
        <v>8.0124999999999993</v>
      </c>
      <c r="G14" s="66">
        <f t="shared" si="2"/>
        <v>9</v>
      </c>
      <c r="H14" s="65">
        <f>VLOOKUP($A14,'Return Data'!$B$7:$R$2843,11,0)</f>
        <v>9.6830999999999996</v>
      </c>
      <c r="I14" s="66">
        <f t="shared" si="3"/>
        <v>9</v>
      </c>
      <c r="J14" s="65">
        <f>VLOOKUP($A14,'Return Data'!$B$7:$R$2843,12,0)</f>
        <v>6.7023999999999999</v>
      </c>
      <c r="K14" s="66">
        <f t="shared" si="4"/>
        <v>7</v>
      </c>
      <c r="L14" s="65">
        <f>VLOOKUP($A14,'Return Data'!$B$7:$R$2843,13,0)</f>
        <v>8.4069000000000003</v>
      </c>
      <c r="M14" s="66">
        <f t="shared" si="5"/>
        <v>6</v>
      </c>
      <c r="N14" s="65">
        <f>VLOOKUP($A14,'Return Data'!$B$7:$R$2843,17,0)</f>
        <v>9.0465</v>
      </c>
      <c r="O14" s="66">
        <f t="shared" si="6"/>
        <v>6</v>
      </c>
      <c r="P14" s="65">
        <f>VLOOKUP($A14,'Return Data'!$B$7:$R$2843,14,0)</f>
        <v>9.4723000000000006</v>
      </c>
      <c r="Q14" s="66">
        <f t="shared" si="7"/>
        <v>11</v>
      </c>
      <c r="R14" s="65">
        <f>VLOOKUP($A14,'Return Data'!$B$7:$R$2843,16,0)</f>
        <v>8.89</v>
      </c>
      <c r="S14" s="67">
        <f t="shared" si="0"/>
        <v>8</v>
      </c>
    </row>
    <row r="15" spans="1:19" x14ac:dyDescent="0.3">
      <c r="A15" s="82" t="s">
        <v>1087</v>
      </c>
      <c r="B15" s="64">
        <f>VLOOKUP($A15,'Return Data'!$B$7:$R$2843,3,0)</f>
        <v>44445</v>
      </c>
      <c r="C15" s="65">
        <f>VLOOKUP($A15,'Return Data'!$B$7:$R$2843,4,0)</f>
        <v>37.622799999999998</v>
      </c>
      <c r="D15" s="65">
        <f>VLOOKUP($A15,'Return Data'!$B$7:$R$2843,9,0)</f>
        <v>12.9213</v>
      </c>
      <c r="E15" s="66">
        <f t="shared" si="1"/>
        <v>17</v>
      </c>
      <c r="F15" s="65">
        <f>VLOOKUP($A15,'Return Data'!$B$7:$R$2843,10,0)</f>
        <v>7.6801000000000004</v>
      </c>
      <c r="G15" s="66">
        <f t="shared" si="2"/>
        <v>12</v>
      </c>
      <c r="H15" s="65">
        <f>VLOOKUP($A15,'Return Data'!$B$7:$R$2843,11,0)</f>
        <v>9.4030000000000005</v>
      </c>
      <c r="I15" s="66">
        <f t="shared" si="3"/>
        <v>10</v>
      </c>
      <c r="J15" s="65">
        <f>VLOOKUP($A15,'Return Data'!$B$7:$R$2843,12,0)</f>
        <v>6.9497</v>
      </c>
      <c r="K15" s="66">
        <f t="shared" si="4"/>
        <v>5</v>
      </c>
      <c r="L15" s="65">
        <f>VLOOKUP($A15,'Return Data'!$B$7:$R$2843,13,0)</f>
        <v>8.6385000000000005</v>
      </c>
      <c r="M15" s="66">
        <f t="shared" si="5"/>
        <v>5</v>
      </c>
      <c r="N15" s="65">
        <f>VLOOKUP($A15,'Return Data'!$B$7:$R$2843,17,0)</f>
        <v>9.9027999999999992</v>
      </c>
      <c r="O15" s="66">
        <f t="shared" si="6"/>
        <v>1</v>
      </c>
      <c r="P15" s="65">
        <f>VLOOKUP($A15,'Return Data'!$B$7:$R$2843,14,0)</f>
        <v>9.3696000000000002</v>
      </c>
      <c r="Q15" s="66">
        <f t="shared" si="7"/>
        <v>12</v>
      </c>
      <c r="R15" s="65">
        <f>VLOOKUP($A15,'Return Data'!$B$7:$R$2843,16,0)</f>
        <v>9.1501999999999999</v>
      </c>
      <c r="S15" s="67">
        <f t="shared" si="0"/>
        <v>5</v>
      </c>
    </row>
    <row r="16" spans="1:19" x14ac:dyDescent="0.3">
      <c r="A16" s="82" t="s">
        <v>1088</v>
      </c>
      <c r="B16" s="64">
        <f>VLOOKUP($A16,'Return Data'!$B$7:$R$2843,3,0)</f>
        <v>44445</v>
      </c>
      <c r="C16" s="65">
        <f>VLOOKUP($A16,'Return Data'!$B$7:$R$2843,4,0)</f>
        <v>39.840800000000002</v>
      </c>
      <c r="D16" s="65">
        <f>VLOOKUP($A16,'Return Data'!$B$7:$R$2843,9,0)</f>
        <v>11.5342</v>
      </c>
      <c r="E16" s="66">
        <f t="shared" si="1"/>
        <v>21</v>
      </c>
      <c r="F16" s="65">
        <f>VLOOKUP($A16,'Return Data'!$B$7:$R$2843,10,0)</f>
        <v>6.1944999999999997</v>
      </c>
      <c r="G16" s="66">
        <f t="shared" si="2"/>
        <v>22</v>
      </c>
      <c r="H16" s="65">
        <f>VLOOKUP($A16,'Return Data'!$B$7:$R$2843,11,0)</f>
        <v>7.7808999999999999</v>
      </c>
      <c r="I16" s="66">
        <f t="shared" si="3"/>
        <v>22</v>
      </c>
      <c r="J16" s="65">
        <f>VLOOKUP($A16,'Return Data'!$B$7:$R$2843,12,0)</f>
        <v>3.5975000000000001</v>
      </c>
      <c r="K16" s="66">
        <f t="shared" si="4"/>
        <v>18</v>
      </c>
      <c r="L16" s="65">
        <f>VLOOKUP($A16,'Return Data'!$B$7:$R$2843,13,0)</f>
        <v>5.1483999999999996</v>
      </c>
      <c r="M16" s="66">
        <f t="shared" si="5"/>
        <v>16</v>
      </c>
      <c r="N16" s="65">
        <f>VLOOKUP($A16,'Return Data'!$B$7:$R$2843,17,0)</f>
        <v>7.7137000000000002</v>
      </c>
      <c r="O16" s="66">
        <f t="shared" si="6"/>
        <v>13</v>
      </c>
      <c r="P16" s="65">
        <f>VLOOKUP($A16,'Return Data'!$B$7:$R$2843,14,0)</f>
        <v>9.1288</v>
      </c>
      <c r="Q16" s="66">
        <f t="shared" si="7"/>
        <v>14</v>
      </c>
      <c r="R16" s="65">
        <f>VLOOKUP($A16,'Return Data'!$B$7:$R$2843,16,0)</f>
        <v>8.4663000000000004</v>
      </c>
      <c r="S16" s="67">
        <f t="shared" si="0"/>
        <v>16</v>
      </c>
    </row>
    <row r="17" spans="1:19" x14ac:dyDescent="0.3">
      <c r="A17" s="82" t="s">
        <v>1093</v>
      </c>
      <c r="B17" s="64">
        <f>VLOOKUP($A17,'Return Data'!$B$7:$R$2843,3,0)</f>
        <v>44445</v>
      </c>
      <c r="C17" s="65">
        <f>VLOOKUP($A17,'Return Data'!$B$7:$R$2843,4,0)</f>
        <v>19.2608</v>
      </c>
      <c r="D17" s="65">
        <f>VLOOKUP($A17,'Return Data'!$B$7:$R$2843,9,0)</f>
        <v>14.4115</v>
      </c>
      <c r="E17" s="66">
        <f t="shared" si="1"/>
        <v>10</v>
      </c>
      <c r="F17" s="65">
        <f>VLOOKUP($A17,'Return Data'!$B$7:$R$2843,10,0)</f>
        <v>8.9848999999999997</v>
      </c>
      <c r="G17" s="66">
        <f t="shared" si="2"/>
        <v>7</v>
      </c>
      <c r="H17" s="65">
        <f>VLOOKUP($A17,'Return Data'!$B$7:$R$2843,11,0)</f>
        <v>9.8559999999999999</v>
      </c>
      <c r="I17" s="66">
        <f t="shared" si="3"/>
        <v>7</v>
      </c>
      <c r="J17" s="65">
        <f>VLOOKUP($A17,'Return Data'!$B$7:$R$2843,12,0)</f>
        <v>6.4589999999999996</v>
      </c>
      <c r="K17" s="66">
        <f t="shared" si="4"/>
        <v>9</v>
      </c>
      <c r="L17" s="65">
        <f>VLOOKUP($A17,'Return Data'!$B$7:$R$2843,13,0)</f>
        <v>8.2461000000000002</v>
      </c>
      <c r="M17" s="66">
        <f t="shared" si="5"/>
        <v>7</v>
      </c>
      <c r="N17" s="65">
        <f>VLOOKUP($A17,'Return Data'!$B$7:$R$2843,17,0)</f>
        <v>8.5902999999999992</v>
      </c>
      <c r="O17" s="66">
        <f t="shared" si="6"/>
        <v>11</v>
      </c>
      <c r="P17" s="65">
        <f>VLOOKUP($A17,'Return Data'!$B$7:$R$2843,14,0)</f>
        <v>8.1499000000000006</v>
      </c>
      <c r="Q17" s="66">
        <f t="shared" si="7"/>
        <v>19</v>
      </c>
      <c r="R17" s="65">
        <f>VLOOKUP($A17,'Return Data'!$B$7:$R$2843,16,0)</f>
        <v>9.1734000000000009</v>
      </c>
      <c r="S17" s="67">
        <f t="shared" si="0"/>
        <v>4</v>
      </c>
    </row>
    <row r="18" spans="1:19" x14ac:dyDescent="0.3">
      <c r="A18" s="82" t="s">
        <v>1094</v>
      </c>
      <c r="B18" s="64">
        <f>VLOOKUP($A18,'Return Data'!$B$7:$R$2843,3,0)</f>
        <v>44445</v>
      </c>
      <c r="C18" s="65">
        <f>VLOOKUP($A18,'Return Data'!$B$7:$R$2843,4,0)</f>
        <v>17.2546</v>
      </c>
      <c r="D18" s="65">
        <f>VLOOKUP($A18,'Return Data'!$B$7:$R$2843,9,0)</f>
        <v>12.914300000000001</v>
      </c>
      <c r="E18" s="66">
        <f t="shared" si="1"/>
        <v>18</v>
      </c>
      <c r="F18" s="65">
        <f>VLOOKUP($A18,'Return Data'!$B$7:$R$2843,10,0)</f>
        <v>7.5056000000000003</v>
      </c>
      <c r="G18" s="66">
        <f t="shared" si="2"/>
        <v>13</v>
      </c>
      <c r="H18" s="65">
        <f>VLOOKUP($A18,'Return Data'!$B$7:$R$2843,11,0)</f>
        <v>8.6410999999999998</v>
      </c>
      <c r="I18" s="66">
        <f t="shared" si="3"/>
        <v>15</v>
      </c>
      <c r="J18" s="65">
        <f>VLOOKUP($A18,'Return Data'!$B$7:$R$2843,12,0)</f>
        <v>7.1753</v>
      </c>
      <c r="K18" s="66">
        <f t="shared" si="4"/>
        <v>4</v>
      </c>
      <c r="L18" s="65">
        <f>VLOOKUP($A18,'Return Data'!$B$7:$R$2843,13,0)</f>
        <v>8.9393999999999991</v>
      </c>
      <c r="M18" s="66">
        <f t="shared" si="5"/>
        <v>4</v>
      </c>
      <c r="N18" s="65">
        <f>VLOOKUP($A18,'Return Data'!$B$7:$R$2843,17,0)</f>
        <v>8.9606999999999992</v>
      </c>
      <c r="O18" s="66">
        <f t="shared" si="6"/>
        <v>7</v>
      </c>
      <c r="P18" s="65">
        <f>VLOOKUP($A18,'Return Data'!$B$7:$R$2843,14,0)</f>
        <v>8.6898999999999997</v>
      </c>
      <c r="Q18" s="66">
        <f t="shared" si="7"/>
        <v>16</v>
      </c>
      <c r="R18" s="65">
        <f>VLOOKUP($A18,'Return Data'!$B$7:$R$2843,16,0)</f>
        <v>8.6198999999999995</v>
      </c>
      <c r="S18" s="67">
        <f t="shared" si="0"/>
        <v>14</v>
      </c>
    </row>
    <row r="19" spans="1:19" x14ac:dyDescent="0.3">
      <c r="A19" s="82" t="s">
        <v>1097</v>
      </c>
      <c r="B19" s="64">
        <f>VLOOKUP($A19,'Return Data'!$B$7:$R$2843,3,0)</f>
        <v>44445</v>
      </c>
      <c r="C19" s="65">
        <f>VLOOKUP($A19,'Return Data'!$B$7:$R$2843,4,0)</f>
        <v>13.2006</v>
      </c>
      <c r="D19" s="65">
        <f>VLOOKUP($A19,'Return Data'!$B$7:$R$2843,9,0)</f>
        <v>10.583500000000001</v>
      </c>
      <c r="E19" s="66">
        <f t="shared" si="1"/>
        <v>27</v>
      </c>
      <c r="F19" s="65">
        <f>VLOOKUP($A19,'Return Data'!$B$7:$R$2843,10,0)</f>
        <v>59.199100000000001</v>
      </c>
      <c r="G19" s="66">
        <f t="shared" si="2"/>
        <v>1</v>
      </c>
      <c r="H19" s="65">
        <f>VLOOKUP($A19,'Return Data'!$B$7:$R$2843,11,0)</f>
        <v>34.629300000000001</v>
      </c>
      <c r="I19" s="66">
        <f t="shared" si="3"/>
        <v>1</v>
      </c>
      <c r="J19" s="65">
        <f>VLOOKUP($A19,'Return Data'!$B$7:$R$2843,12,0)</f>
        <v>23.918099999999999</v>
      </c>
      <c r="K19" s="66">
        <f t="shared" si="4"/>
        <v>1</v>
      </c>
      <c r="L19" s="65">
        <f>VLOOKUP($A19,'Return Data'!$B$7:$R$2843,13,0)</f>
        <v>18.5045</v>
      </c>
      <c r="M19" s="66">
        <f t="shared" si="5"/>
        <v>2</v>
      </c>
      <c r="N19" s="65">
        <f>VLOOKUP($A19,'Return Data'!$B$7:$R$2843,17,0)</f>
        <v>-4.9984999999999999</v>
      </c>
      <c r="O19" s="66">
        <f t="shared" si="6"/>
        <v>30</v>
      </c>
      <c r="P19" s="65">
        <f>VLOOKUP($A19,'Return Data'!$B$7:$R$2843,14,0)</f>
        <v>-3.5206</v>
      </c>
      <c r="Q19" s="66">
        <f t="shared" si="7"/>
        <v>29</v>
      </c>
      <c r="R19" s="65">
        <f>VLOOKUP($A19,'Return Data'!$B$7:$R$2843,16,0)</f>
        <v>3.9304000000000001</v>
      </c>
      <c r="S19" s="67">
        <f t="shared" si="0"/>
        <v>30</v>
      </c>
    </row>
    <row r="20" spans="1:19" x14ac:dyDescent="0.3">
      <c r="A20" s="82" t="s">
        <v>1099</v>
      </c>
      <c r="B20" s="64">
        <f>VLOOKUP($A20,'Return Data'!$B$7:$R$2843,3,0)</f>
        <v>44445</v>
      </c>
      <c r="C20" s="65">
        <f>VLOOKUP($A20,'Return Data'!$B$7:$R$2843,4,0)</f>
        <v>4.5900000000000003E-2</v>
      </c>
      <c r="D20" s="65">
        <f>VLOOKUP($A20,'Return Data'!$B$7:$R$2843,9,0)</f>
        <v>12.9672</v>
      </c>
      <c r="E20" s="66">
        <f t="shared" si="1"/>
        <v>16</v>
      </c>
      <c r="F20" s="65">
        <f>VLOOKUP($A20,'Return Data'!$B$7:$R$2843,10,0)</f>
        <v>11.318099999999999</v>
      </c>
      <c r="G20" s="66">
        <f t="shared" si="2"/>
        <v>3</v>
      </c>
      <c r="H20" s="65">
        <f>VLOOKUP($A20,'Return Data'!$B$7:$R$2843,11,0)</f>
        <v>11.3651</v>
      </c>
      <c r="I20" s="66">
        <f t="shared" si="3"/>
        <v>3</v>
      </c>
      <c r="J20" s="65"/>
      <c r="K20" s="66"/>
      <c r="L20" s="65"/>
      <c r="M20" s="66"/>
      <c r="N20" s="65"/>
      <c r="O20" s="66"/>
      <c r="P20" s="65"/>
      <c r="Q20" s="66"/>
      <c r="R20" s="65">
        <f>VLOOKUP($A20,'Return Data'!$B$7:$R$2843,16,0)</f>
        <v>-10.7819</v>
      </c>
      <c r="S20" s="67">
        <f t="shared" si="0"/>
        <v>33</v>
      </c>
    </row>
    <row r="21" spans="1:19" x14ac:dyDescent="0.3">
      <c r="A21" s="82" t="s">
        <v>1102</v>
      </c>
      <c r="B21" s="64">
        <f>VLOOKUP($A21,'Return Data'!$B$7:$R$2843,3,0)</f>
        <v>44445</v>
      </c>
      <c r="C21" s="65">
        <f>VLOOKUP($A21,'Return Data'!$B$7:$R$2843,4,0)</f>
        <v>42.881300000000003</v>
      </c>
      <c r="D21" s="65">
        <f>VLOOKUP($A21,'Return Data'!$B$7:$R$2843,9,0)</f>
        <v>9.3405000000000005</v>
      </c>
      <c r="E21" s="66">
        <f t="shared" si="1"/>
        <v>31</v>
      </c>
      <c r="F21" s="65">
        <f>VLOOKUP($A21,'Return Data'!$B$7:$R$2843,10,0)</f>
        <v>6.6002000000000001</v>
      </c>
      <c r="G21" s="66">
        <f t="shared" si="2"/>
        <v>20</v>
      </c>
      <c r="H21" s="65">
        <f>VLOOKUP($A21,'Return Data'!$B$7:$R$2843,11,0)</f>
        <v>7.6653000000000002</v>
      </c>
      <c r="I21" s="66">
        <f t="shared" si="3"/>
        <v>24</v>
      </c>
      <c r="J21" s="65">
        <f>VLOOKUP($A21,'Return Data'!$B$7:$R$2843,12,0)</f>
        <v>4.9771000000000001</v>
      </c>
      <c r="K21" s="66">
        <f>RANK(J21,J$8:J$42,0)</f>
        <v>11</v>
      </c>
      <c r="L21" s="65">
        <f>VLOOKUP($A21,'Return Data'!$B$7:$R$2843,13,0)</f>
        <v>7.0648999999999997</v>
      </c>
      <c r="M21" s="66">
        <f>RANK(L21,L$8:L$42,0)</f>
        <v>10</v>
      </c>
      <c r="N21" s="65">
        <f>VLOOKUP($A21,'Return Data'!$B$7:$R$2843,17,0)</f>
        <v>9.5589999999999993</v>
      </c>
      <c r="O21" s="66">
        <f>RANK(N21,N$8:N$42,0)</f>
        <v>4</v>
      </c>
      <c r="P21" s="65">
        <f>VLOOKUP($A21,'Return Data'!$B$7:$R$2843,14,0)</f>
        <v>10.2468</v>
      </c>
      <c r="Q21" s="66">
        <f>RANK(P21,P$8:P$42,0)</f>
        <v>6</v>
      </c>
      <c r="R21" s="65">
        <f>VLOOKUP($A21,'Return Data'!$B$7:$R$2843,16,0)</f>
        <v>9.9572000000000003</v>
      </c>
      <c r="S21" s="67">
        <f t="shared" si="0"/>
        <v>2</v>
      </c>
    </row>
    <row r="22" spans="1:19" x14ac:dyDescent="0.3">
      <c r="A22" s="82" t="s">
        <v>1105</v>
      </c>
      <c r="B22" s="64">
        <f>VLOOKUP($A22,'Return Data'!$B$7:$R$2843,3,0)</f>
        <v>44445</v>
      </c>
      <c r="C22" s="65">
        <f>VLOOKUP($A22,'Return Data'!$B$7:$R$2843,4,0)</f>
        <v>63.516500000000001</v>
      </c>
      <c r="D22" s="65">
        <f>VLOOKUP($A22,'Return Data'!$B$7:$R$2843,9,0)</f>
        <v>11.015000000000001</v>
      </c>
      <c r="E22" s="66">
        <f t="shared" si="1"/>
        <v>23</v>
      </c>
      <c r="F22" s="65">
        <f>VLOOKUP($A22,'Return Data'!$B$7:$R$2843,10,0)</f>
        <v>4.5384000000000002</v>
      </c>
      <c r="G22" s="66">
        <f t="shared" si="2"/>
        <v>31</v>
      </c>
      <c r="H22" s="65">
        <f>VLOOKUP($A22,'Return Data'!$B$7:$R$2843,11,0)</f>
        <v>6.7644000000000002</v>
      </c>
      <c r="I22" s="66">
        <f t="shared" si="3"/>
        <v>29</v>
      </c>
      <c r="J22" s="65">
        <f>VLOOKUP($A22,'Return Data'!$B$7:$R$2843,12,0)</f>
        <v>3.2208999999999999</v>
      </c>
      <c r="K22" s="66">
        <f>RANK(J22,J$8:J$42,0)</f>
        <v>21</v>
      </c>
      <c r="L22" s="65">
        <f>VLOOKUP($A22,'Return Data'!$B$7:$R$2843,13,0)</f>
        <v>3.9941</v>
      </c>
      <c r="M22" s="66">
        <f>RANK(L22,L$8:L$42,0)</f>
        <v>25</v>
      </c>
      <c r="N22" s="65">
        <f>VLOOKUP($A22,'Return Data'!$B$7:$R$2843,17,0)</f>
        <v>5.7149000000000001</v>
      </c>
      <c r="O22" s="66">
        <f>RANK(N22,N$8:N$42,0)</f>
        <v>24</v>
      </c>
      <c r="P22" s="65">
        <f>VLOOKUP($A22,'Return Data'!$B$7:$R$2843,14,0)</f>
        <v>7.0636000000000001</v>
      </c>
      <c r="Q22" s="66">
        <f>RANK(P22,P$8:P$42,0)</f>
        <v>20</v>
      </c>
      <c r="R22" s="65">
        <f>VLOOKUP($A22,'Return Data'!$B$7:$R$2843,16,0)</f>
        <v>7.7065000000000001</v>
      </c>
      <c r="S22" s="67">
        <f t="shared" si="0"/>
        <v>21</v>
      </c>
    </row>
    <row r="23" spans="1:19" x14ac:dyDescent="0.3">
      <c r="A23" s="82" t="s">
        <v>1106</v>
      </c>
      <c r="B23" s="64">
        <f>VLOOKUP($A23,'Return Data'!$B$7:$R$2843,3,0)</f>
        <v>44445</v>
      </c>
      <c r="C23" s="65">
        <f>VLOOKUP($A23,'Return Data'!$B$7:$R$2843,4,0)</f>
        <v>31.8506</v>
      </c>
      <c r="D23" s="65">
        <f>VLOOKUP($A23,'Return Data'!$B$7:$R$2843,9,0)</f>
        <v>15.225099999999999</v>
      </c>
      <c r="E23" s="66">
        <f t="shared" si="1"/>
        <v>9</v>
      </c>
      <c r="F23" s="65">
        <f>VLOOKUP($A23,'Return Data'!$B$7:$R$2843,10,0)</f>
        <v>8.5256000000000007</v>
      </c>
      <c r="G23" s="66">
        <f t="shared" si="2"/>
        <v>8</v>
      </c>
      <c r="H23" s="65">
        <f>VLOOKUP($A23,'Return Data'!$B$7:$R$2843,11,0)</f>
        <v>9.8137000000000008</v>
      </c>
      <c r="I23" s="66">
        <f t="shared" si="3"/>
        <v>8</v>
      </c>
      <c r="J23" s="65">
        <f>VLOOKUP($A23,'Return Data'!$B$7:$R$2843,12,0)</f>
        <v>6.7020999999999997</v>
      </c>
      <c r="K23" s="66">
        <f>RANK(J23,J$8:J$42,0)</f>
        <v>8</v>
      </c>
      <c r="L23" s="65">
        <f>VLOOKUP($A23,'Return Data'!$B$7:$R$2843,13,0)</f>
        <v>7.4031000000000002</v>
      </c>
      <c r="M23" s="66">
        <f>RANK(L23,L$8:L$42,0)</f>
        <v>9</v>
      </c>
      <c r="N23" s="65">
        <f>VLOOKUP($A23,'Return Data'!$B$7:$R$2843,17,0)</f>
        <v>9.7524999999999995</v>
      </c>
      <c r="O23" s="66">
        <f>RANK(N23,N$8:N$42,0)</f>
        <v>3</v>
      </c>
      <c r="P23" s="65">
        <f>VLOOKUP($A23,'Return Data'!$B$7:$R$2843,14,0)</f>
        <v>3.4529999999999998</v>
      </c>
      <c r="Q23" s="66">
        <f>RANK(P23,P$8:P$42,0)</f>
        <v>26</v>
      </c>
      <c r="R23" s="65">
        <f>VLOOKUP($A23,'Return Data'!$B$7:$R$2843,16,0)</f>
        <v>6.8918999999999997</v>
      </c>
      <c r="S23" s="67">
        <f t="shared" si="0"/>
        <v>25</v>
      </c>
    </row>
    <row r="24" spans="1:19" x14ac:dyDescent="0.3">
      <c r="A24" s="82" t="s">
        <v>1107</v>
      </c>
      <c r="B24" s="64">
        <f>VLOOKUP($A24,'Return Data'!$B$7:$R$2843,3,0)</f>
        <v>44445</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-20.636500000000002</v>
      </c>
      <c r="S24" s="67">
        <f t="shared" si="0"/>
        <v>35</v>
      </c>
    </row>
    <row r="25" spans="1:19" x14ac:dyDescent="0.3">
      <c r="A25" s="82" t="s">
        <v>1112</v>
      </c>
      <c r="B25" s="64">
        <f>VLOOKUP($A25,'Return Data'!$B$7:$R$2843,3,0)</f>
        <v>44445</v>
      </c>
      <c r="C25" s="65">
        <f>VLOOKUP($A25,'Return Data'!$B$7:$R$2843,4,0)</f>
        <v>8.9300000000000004E-2</v>
      </c>
      <c r="D25" s="65">
        <f>VLOOKUP($A25,'Return Data'!$B$7:$R$2843,9,0)</f>
        <v>10.6433</v>
      </c>
      <c r="E25" s="66">
        <f t="shared" si="1"/>
        <v>25</v>
      </c>
      <c r="F25" s="65">
        <f>VLOOKUP($A25,'Return Data'!$B$7:$R$2843,10,0)</f>
        <v>10.724</v>
      </c>
      <c r="G25" s="66">
        <f t="shared" si="2"/>
        <v>5</v>
      </c>
      <c r="H25" s="65">
        <f>VLOOKUP($A25,'Return Data'!$B$7:$R$2843,11,0)</f>
        <v>11.2074</v>
      </c>
      <c r="I25" s="66">
        <f t="shared" si="3"/>
        <v>5</v>
      </c>
      <c r="J25" s="65"/>
      <c r="K25" s="66"/>
      <c r="L25" s="65"/>
      <c r="M25" s="66"/>
      <c r="N25" s="65"/>
      <c r="O25" s="66"/>
      <c r="P25" s="65"/>
      <c r="Q25" s="66"/>
      <c r="R25" s="65">
        <f>VLOOKUP($A25,'Return Data'!$B$7:$R$2843,16,0)</f>
        <v>-7.9713000000000003</v>
      </c>
      <c r="S25" s="67">
        <f t="shared" si="0"/>
        <v>32</v>
      </c>
    </row>
    <row r="26" spans="1:19" x14ac:dyDescent="0.3">
      <c r="A26" s="82" t="s">
        <v>1114</v>
      </c>
      <c r="B26" s="64">
        <f>VLOOKUP($A26,'Return Data'!$B$7:$R$2843,3,0)</f>
        <v>44445</v>
      </c>
      <c r="C26" s="65">
        <f>VLOOKUP($A26,'Return Data'!$B$7:$R$2843,4,0)</f>
        <v>15.062799999999999</v>
      </c>
      <c r="D26" s="65">
        <f>VLOOKUP($A26,'Return Data'!$B$7:$R$2843,9,0)</f>
        <v>11.859</v>
      </c>
      <c r="E26" s="66">
        <f t="shared" si="1"/>
        <v>20</v>
      </c>
      <c r="F26" s="65">
        <f>VLOOKUP($A26,'Return Data'!$B$7:$R$2843,10,0)</f>
        <v>7.0392000000000001</v>
      </c>
      <c r="G26" s="66">
        <f t="shared" si="2"/>
        <v>17</v>
      </c>
      <c r="H26" s="65">
        <f>VLOOKUP($A26,'Return Data'!$B$7:$R$2843,11,0)</f>
        <v>7.1882000000000001</v>
      </c>
      <c r="I26" s="66">
        <f t="shared" si="3"/>
        <v>27</v>
      </c>
      <c r="J26" s="65">
        <f>VLOOKUP($A26,'Return Data'!$B$7:$R$2843,12,0)</f>
        <v>4.1341000000000001</v>
      </c>
      <c r="K26" s="66">
        <f t="shared" ref="K26:K38" si="8">RANK(J26,J$8:J$42,0)</f>
        <v>14</v>
      </c>
      <c r="L26" s="65">
        <f>VLOOKUP($A26,'Return Data'!$B$7:$R$2843,13,0)</f>
        <v>5.5475000000000003</v>
      </c>
      <c r="M26" s="66">
        <f t="shared" ref="M26:M38" si="9">RANK(L26,L$8:L$42,0)</f>
        <v>14</v>
      </c>
      <c r="N26" s="65">
        <f>VLOOKUP($A26,'Return Data'!$B$7:$R$2843,17,0)</f>
        <v>2.5472000000000001</v>
      </c>
      <c r="O26" s="66">
        <f t="shared" ref="O26:O38" si="10">RANK(N26,N$8:N$42,0)</f>
        <v>28</v>
      </c>
      <c r="P26" s="65">
        <f>VLOOKUP($A26,'Return Data'!$B$7:$R$2843,14,0)</f>
        <v>4.2245999999999997</v>
      </c>
      <c r="Q26" s="66">
        <f t="shared" ref="Q26:Q38" si="11">RANK(P26,P$8:P$42,0)</f>
        <v>24</v>
      </c>
      <c r="R26" s="65">
        <f>VLOOKUP($A26,'Return Data'!$B$7:$R$2843,16,0)</f>
        <v>6.5663999999999998</v>
      </c>
      <c r="S26" s="67">
        <f t="shared" si="0"/>
        <v>26</v>
      </c>
    </row>
    <row r="27" spans="1:19" x14ac:dyDescent="0.3">
      <c r="A27" s="82" t="s">
        <v>1119</v>
      </c>
      <c r="B27" s="64">
        <f>VLOOKUP($A27,'Return Data'!$B$7:$R$2843,3,0)</f>
        <v>44445</v>
      </c>
      <c r="C27" s="65">
        <f>VLOOKUP($A27,'Return Data'!$B$7:$R$2843,4,0)</f>
        <v>107.20229999999999</v>
      </c>
      <c r="D27" s="65">
        <f>VLOOKUP($A27,'Return Data'!$B$7:$R$2843,9,0)</f>
        <v>17.596</v>
      </c>
      <c r="E27" s="66">
        <f t="shared" si="1"/>
        <v>6</v>
      </c>
      <c r="F27" s="65">
        <f>VLOOKUP($A27,'Return Data'!$B$7:$R$2843,10,0)</f>
        <v>7.6992000000000003</v>
      </c>
      <c r="G27" s="66">
        <f t="shared" si="2"/>
        <v>11</v>
      </c>
      <c r="H27" s="65">
        <f>VLOOKUP($A27,'Return Data'!$B$7:$R$2843,11,0)</f>
        <v>10.570399999999999</v>
      </c>
      <c r="I27" s="66">
        <f t="shared" si="3"/>
        <v>6</v>
      </c>
      <c r="J27" s="65">
        <f>VLOOKUP($A27,'Return Data'!$B$7:$R$2843,12,0)</f>
        <v>5.0467000000000004</v>
      </c>
      <c r="K27" s="66">
        <f t="shared" si="8"/>
        <v>10</v>
      </c>
      <c r="L27" s="65">
        <f>VLOOKUP($A27,'Return Data'!$B$7:$R$2843,13,0)</f>
        <v>6.0964999999999998</v>
      </c>
      <c r="M27" s="66">
        <f t="shared" si="9"/>
        <v>12</v>
      </c>
      <c r="N27" s="65">
        <f>VLOOKUP($A27,'Return Data'!$B$7:$R$2843,17,0)</f>
        <v>8.8472000000000008</v>
      </c>
      <c r="O27" s="66">
        <f t="shared" si="10"/>
        <v>8</v>
      </c>
      <c r="P27" s="65">
        <f>VLOOKUP($A27,'Return Data'!$B$7:$R$2843,14,0)</f>
        <v>10.739000000000001</v>
      </c>
      <c r="Q27" s="66">
        <f t="shared" si="11"/>
        <v>2</v>
      </c>
      <c r="R27" s="65">
        <f>VLOOKUP($A27,'Return Data'!$B$7:$R$2843,16,0)</f>
        <v>8.7149000000000001</v>
      </c>
      <c r="S27" s="67">
        <f t="shared" si="0"/>
        <v>11</v>
      </c>
    </row>
    <row r="28" spans="1:19" x14ac:dyDescent="0.3">
      <c r="A28" s="82" t="s">
        <v>1120</v>
      </c>
      <c r="B28" s="64">
        <f>VLOOKUP($A28,'Return Data'!$B$7:$R$2843,3,0)</f>
        <v>44445</v>
      </c>
      <c r="C28" s="65">
        <f>VLOOKUP($A28,'Return Data'!$B$7:$R$2843,4,0)</f>
        <v>49.749699999999997</v>
      </c>
      <c r="D28" s="65">
        <f>VLOOKUP($A28,'Return Data'!$B$7:$R$2843,9,0)</f>
        <v>14.0486</v>
      </c>
      <c r="E28" s="66">
        <f t="shared" si="1"/>
        <v>11</v>
      </c>
      <c r="F28" s="65">
        <f>VLOOKUP($A28,'Return Data'!$B$7:$R$2843,10,0)</f>
        <v>6.0102000000000002</v>
      </c>
      <c r="G28" s="66">
        <f t="shared" si="2"/>
        <v>23</v>
      </c>
      <c r="H28" s="65">
        <f>VLOOKUP($A28,'Return Data'!$B$7:$R$2843,11,0)</f>
        <v>7.6833999999999998</v>
      </c>
      <c r="I28" s="66">
        <f t="shared" si="3"/>
        <v>23</v>
      </c>
      <c r="J28" s="65">
        <f>VLOOKUP($A28,'Return Data'!$B$7:$R$2843,12,0)</f>
        <v>3.9417</v>
      </c>
      <c r="K28" s="66">
        <f t="shared" si="8"/>
        <v>17</v>
      </c>
      <c r="L28" s="65">
        <f>VLOOKUP($A28,'Return Data'!$B$7:$R$2843,13,0)</f>
        <v>4.9381000000000004</v>
      </c>
      <c r="M28" s="66">
        <f t="shared" si="9"/>
        <v>18</v>
      </c>
      <c r="N28" s="65">
        <f>VLOOKUP($A28,'Return Data'!$B$7:$R$2843,17,0)</f>
        <v>7.6283000000000003</v>
      </c>
      <c r="O28" s="66">
        <f t="shared" si="10"/>
        <v>15</v>
      </c>
      <c r="P28" s="65">
        <f>VLOOKUP($A28,'Return Data'!$B$7:$R$2843,14,0)</f>
        <v>9.7205999999999992</v>
      </c>
      <c r="Q28" s="66">
        <f t="shared" si="11"/>
        <v>9</v>
      </c>
      <c r="R28" s="65">
        <f>VLOOKUP($A28,'Return Data'!$B$7:$R$2843,16,0)</f>
        <v>8.6796000000000006</v>
      </c>
      <c r="S28" s="67">
        <f t="shared" si="0"/>
        <v>12</v>
      </c>
    </row>
    <row r="29" spans="1:19" x14ac:dyDescent="0.3">
      <c r="A29" s="82" t="s">
        <v>1123</v>
      </c>
      <c r="B29" s="64">
        <f>VLOOKUP($A29,'Return Data'!$B$7:$R$2843,3,0)</f>
        <v>44445</v>
      </c>
      <c r="C29" s="65">
        <f>VLOOKUP($A29,'Return Data'!$B$7:$R$2843,4,0)</f>
        <v>50.738</v>
      </c>
      <c r="D29" s="65">
        <f>VLOOKUP($A29,'Return Data'!$B$7:$R$2843,9,0)</f>
        <v>13.7789</v>
      </c>
      <c r="E29" s="66">
        <f t="shared" si="1"/>
        <v>12</v>
      </c>
      <c r="F29" s="65">
        <f>VLOOKUP($A29,'Return Data'!$B$7:$R$2843,10,0)</f>
        <v>5.3659999999999997</v>
      </c>
      <c r="G29" s="66">
        <f t="shared" si="2"/>
        <v>25</v>
      </c>
      <c r="H29" s="65">
        <f>VLOOKUP($A29,'Return Data'!$B$7:$R$2843,11,0)</f>
        <v>7.2464000000000004</v>
      </c>
      <c r="I29" s="66">
        <f t="shared" si="3"/>
        <v>26</v>
      </c>
      <c r="J29" s="65">
        <f>VLOOKUP($A29,'Return Data'!$B$7:$R$2843,12,0)</f>
        <v>3.5752999999999999</v>
      </c>
      <c r="K29" s="66">
        <f t="shared" si="8"/>
        <v>19</v>
      </c>
      <c r="L29" s="65">
        <f>VLOOKUP($A29,'Return Data'!$B$7:$R$2843,13,0)</f>
        <v>4.7366999999999999</v>
      </c>
      <c r="M29" s="66">
        <f t="shared" si="9"/>
        <v>20</v>
      </c>
      <c r="N29" s="65">
        <f>VLOOKUP($A29,'Return Data'!$B$7:$R$2843,17,0)</f>
        <v>6.9763000000000002</v>
      </c>
      <c r="O29" s="66">
        <f t="shared" si="10"/>
        <v>19</v>
      </c>
      <c r="P29" s="65">
        <f>VLOOKUP($A29,'Return Data'!$B$7:$R$2843,14,0)</f>
        <v>8.3556000000000008</v>
      </c>
      <c r="Q29" s="66">
        <f t="shared" si="11"/>
        <v>18</v>
      </c>
      <c r="R29" s="65">
        <f>VLOOKUP($A29,'Return Data'!$B$7:$R$2843,16,0)</f>
        <v>7.7788000000000004</v>
      </c>
      <c r="S29" s="67">
        <f t="shared" si="0"/>
        <v>20</v>
      </c>
    </row>
    <row r="30" spans="1:19" x14ac:dyDescent="0.3">
      <c r="A30" s="82" t="s">
        <v>1125</v>
      </c>
      <c r="B30" s="64">
        <f>VLOOKUP($A30,'Return Data'!$B$7:$R$2843,3,0)</f>
        <v>44445</v>
      </c>
      <c r="C30" s="65">
        <f>VLOOKUP($A30,'Return Data'!$B$7:$R$2843,4,0)</f>
        <v>37.806800000000003</v>
      </c>
      <c r="D30" s="65">
        <f>VLOOKUP($A30,'Return Data'!$B$7:$R$2843,9,0)</f>
        <v>18.4986</v>
      </c>
      <c r="E30" s="66">
        <f t="shared" si="1"/>
        <v>5</v>
      </c>
      <c r="F30" s="65">
        <f>VLOOKUP($A30,'Return Data'!$B$7:$R$2843,10,0)</f>
        <v>7.4413</v>
      </c>
      <c r="G30" s="66">
        <f t="shared" si="2"/>
        <v>15</v>
      </c>
      <c r="H30" s="65">
        <f>VLOOKUP($A30,'Return Data'!$B$7:$R$2843,11,0)</f>
        <v>9.0304000000000002</v>
      </c>
      <c r="I30" s="66">
        <f t="shared" si="3"/>
        <v>12</v>
      </c>
      <c r="J30" s="65">
        <f>VLOOKUP($A30,'Return Data'!$B$7:$R$2843,12,0)</f>
        <v>2.8895</v>
      </c>
      <c r="K30" s="66">
        <f t="shared" si="8"/>
        <v>25</v>
      </c>
      <c r="L30" s="65">
        <f>VLOOKUP($A30,'Return Data'!$B$7:$R$2843,13,0)</f>
        <v>4.6151999999999997</v>
      </c>
      <c r="M30" s="66">
        <f t="shared" si="9"/>
        <v>21</v>
      </c>
      <c r="N30" s="65">
        <f>VLOOKUP($A30,'Return Data'!$B$7:$R$2843,17,0)</f>
        <v>6.4953000000000003</v>
      </c>
      <c r="O30" s="66">
        <f t="shared" si="10"/>
        <v>21</v>
      </c>
      <c r="P30" s="65">
        <f>VLOOKUP($A30,'Return Data'!$B$7:$R$2843,14,0)</f>
        <v>9.5078999999999994</v>
      </c>
      <c r="Q30" s="66">
        <f t="shared" si="11"/>
        <v>10</v>
      </c>
      <c r="R30" s="65">
        <f>VLOOKUP($A30,'Return Data'!$B$7:$R$2843,16,0)</f>
        <v>7.5984999999999996</v>
      </c>
      <c r="S30" s="67">
        <f t="shared" si="0"/>
        <v>22</v>
      </c>
    </row>
    <row r="31" spans="1:19" x14ac:dyDescent="0.3">
      <c r="A31" s="82" t="s">
        <v>1127</v>
      </c>
      <c r="B31" s="64">
        <f>VLOOKUP($A31,'Return Data'!$B$7:$R$2843,3,0)</f>
        <v>44445</v>
      </c>
      <c r="C31" s="65">
        <f>VLOOKUP($A31,'Return Data'!$B$7:$R$2843,4,0)</f>
        <v>32.99</v>
      </c>
      <c r="D31" s="65">
        <f>VLOOKUP($A31,'Return Data'!$B$7:$R$2843,9,0)</f>
        <v>17.090299999999999</v>
      </c>
      <c r="E31" s="66">
        <f t="shared" si="1"/>
        <v>7</v>
      </c>
      <c r="F31" s="65">
        <f>VLOOKUP($A31,'Return Data'!$B$7:$R$2843,10,0)</f>
        <v>6.3278999999999996</v>
      </c>
      <c r="G31" s="66">
        <f t="shared" si="2"/>
        <v>21</v>
      </c>
      <c r="H31" s="65">
        <f>VLOOKUP($A31,'Return Data'!$B$7:$R$2843,11,0)</f>
        <v>8.3688000000000002</v>
      </c>
      <c r="I31" s="66">
        <f t="shared" si="3"/>
        <v>16</v>
      </c>
      <c r="J31" s="65">
        <f>VLOOKUP($A31,'Return Data'!$B$7:$R$2843,12,0)</f>
        <v>4.0023999999999997</v>
      </c>
      <c r="K31" s="66">
        <f t="shared" si="8"/>
        <v>16</v>
      </c>
      <c r="L31" s="65">
        <f>VLOOKUP($A31,'Return Data'!$B$7:$R$2843,13,0)</f>
        <v>5.2123999999999997</v>
      </c>
      <c r="M31" s="66">
        <f t="shared" si="9"/>
        <v>15</v>
      </c>
      <c r="N31" s="65">
        <f>VLOOKUP($A31,'Return Data'!$B$7:$R$2843,17,0)</f>
        <v>8.7705000000000002</v>
      </c>
      <c r="O31" s="66">
        <f t="shared" si="10"/>
        <v>9</v>
      </c>
      <c r="P31" s="65">
        <f>VLOOKUP($A31,'Return Data'!$B$7:$R$2843,14,0)</f>
        <v>9.9133999999999993</v>
      </c>
      <c r="Q31" s="66">
        <f t="shared" si="11"/>
        <v>8</v>
      </c>
      <c r="R31" s="65">
        <f>VLOOKUP($A31,'Return Data'!$B$7:$R$2843,16,0)</f>
        <v>8.8140999999999998</v>
      </c>
      <c r="S31" s="67">
        <f t="shared" si="0"/>
        <v>10</v>
      </c>
    </row>
    <row r="32" spans="1:19" x14ac:dyDescent="0.3">
      <c r="A32" s="82" t="s">
        <v>1128</v>
      </c>
      <c r="B32" s="64">
        <f>VLOOKUP($A32,'Return Data'!$B$7:$R$2843,3,0)</f>
        <v>44445</v>
      </c>
      <c r="C32" s="65">
        <f>VLOOKUP($A32,'Return Data'!$B$7:$R$2843,4,0)</f>
        <v>57.960500000000003</v>
      </c>
      <c r="D32" s="65">
        <f>VLOOKUP($A32,'Return Data'!$B$7:$R$2843,9,0)</f>
        <v>13.0922</v>
      </c>
      <c r="E32" s="66">
        <f t="shared" si="1"/>
        <v>14</v>
      </c>
      <c r="F32" s="65">
        <f>VLOOKUP($A32,'Return Data'!$B$7:$R$2843,10,0)</f>
        <v>5.7847</v>
      </c>
      <c r="G32" s="66">
        <f t="shared" si="2"/>
        <v>24</v>
      </c>
      <c r="H32" s="65">
        <f>VLOOKUP($A32,'Return Data'!$B$7:$R$2843,11,0)</f>
        <v>8.1737000000000002</v>
      </c>
      <c r="I32" s="66">
        <f t="shared" si="3"/>
        <v>17</v>
      </c>
      <c r="J32" s="65">
        <f>VLOOKUP($A32,'Return Data'!$B$7:$R$2843,12,0)</f>
        <v>2.4870999999999999</v>
      </c>
      <c r="K32" s="66">
        <f t="shared" si="8"/>
        <v>27</v>
      </c>
      <c r="L32" s="65">
        <f>VLOOKUP($A32,'Return Data'!$B$7:$R$2843,13,0)</f>
        <v>4.4604999999999997</v>
      </c>
      <c r="M32" s="66">
        <f t="shared" si="9"/>
        <v>23</v>
      </c>
      <c r="N32" s="65">
        <f>VLOOKUP($A32,'Return Data'!$B$7:$R$2843,17,0)</f>
        <v>7.3977000000000004</v>
      </c>
      <c r="O32" s="66">
        <f t="shared" si="10"/>
        <v>17</v>
      </c>
      <c r="P32" s="65">
        <f>VLOOKUP($A32,'Return Data'!$B$7:$R$2843,14,0)</f>
        <v>10.215</v>
      </c>
      <c r="Q32" s="66">
        <f t="shared" si="11"/>
        <v>7</v>
      </c>
      <c r="R32" s="65">
        <f>VLOOKUP($A32,'Return Data'!$B$7:$R$2843,16,0)</f>
        <v>8.9189000000000007</v>
      </c>
      <c r="S32" s="67">
        <f t="shared" si="0"/>
        <v>7</v>
      </c>
    </row>
    <row r="33" spans="1:19" x14ac:dyDescent="0.3">
      <c r="A33" s="82" t="s">
        <v>1131</v>
      </c>
      <c r="B33" s="64">
        <f>VLOOKUP($A33,'Return Data'!$B$7:$R$2843,3,0)</f>
        <v>44445</v>
      </c>
      <c r="C33" s="65">
        <f>VLOOKUP($A33,'Return Data'!$B$7:$R$2843,4,0)</f>
        <v>55.545400000000001</v>
      </c>
      <c r="D33" s="65">
        <f>VLOOKUP($A33,'Return Data'!$B$7:$R$2843,9,0)</f>
        <v>16.069900000000001</v>
      </c>
      <c r="E33" s="66">
        <f t="shared" si="1"/>
        <v>8</v>
      </c>
      <c r="F33" s="65">
        <f>VLOOKUP($A33,'Return Data'!$B$7:$R$2843,10,0)</f>
        <v>7.9527999999999999</v>
      </c>
      <c r="G33" s="66">
        <f t="shared" si="2"/>
        <v>10</v>
      </c>
      <c r="H33" s="65">
        <f>VLOOKUP($A33,'Return Data'!$B$7:$R$2843,11,0)</f>
        <v>7.9081999999999999</v>
      </c>
      <c r="I33" s="66">
        <f t="shared" si="3"/>
        <v>21</v>
      </c>
      <c r="J33" s="65">
        <f>VLOOKUP($A33,'Return Data'!$B$7:$R$2843,12,0)</f>
        <v>3.0310999999999999</v>
      </c>
      <c r="K33" s="66">
        <f t="shared" si="8"/>
        <v>24</v>
      </c>
      <c r="L33" s="65">
        <f>VLOOKUP($A33,'Return Data'!$B$7:$R$2843,13,0)</f>
        <v>3.8912</v>
      </c>
      <c r="M33" s="66">
        <f t="shared" si="9"/>
        <v>26</v>
      </c>
      <c r="N33" s="65">
        <f>VLOOKUP($A33,'Return Data'!$B$7:$R$2843,17,0)</f>
        <v>5.008</v>
      </c>
      <c r="O33" s="66">
        <f t="shared" si="10"/>
        <v>25</v>
      </c>
      <c r="P33" s="65">
        <f>VLOOKUP($A33,'Return Data'!$B$7:$R$2843,14,0)</f>
        <v>3.3734000000000002</v>
      </c>
      <c r="Q33" s="66">
        <f t="shared" si="11"/>
        <v>27</v>
      </c>
      <c r="R33" s="65">
        <f>VLOOKUP($A33,'Return Data'!$B$7:$R$2843,16,0)</f>
        <v>5.7462</v>
      </c>
      <c r="S33" s="67">
        <f t="shared" si="0"/>
        <v>28</v>
      </c>
    </row>
    <row r="34" spans="1:19" x14ac:dyDescent="0.3">
      <c r="A34" s="82" t="s">
        <v>1132</v>
      </c>
      <c r="B34" s="64">
        <f>VLOOKUP($A34,'Return Data'!$B$7:$R$2843,3,0)</f>
        <v>44445</v>
      </c>
      <c r="C34" s="65">
        <f>VLOOKUP($A34,'Return Data'!$B$7:$R$2843,4,0)</f>
        <v>67.190200000000004</v>
      </c>
      <c r="D34" s="65">
        <f>VLOOKUP($A34,'Return Data'!$B$7:$R$2843,9,0)</f>
        <v>20.463200000000001</v>
      </c>
      <c r="E34" s="66">
        <f t="shared" si="1"/>
        <v>3</v>
      </c>
      <c r="F34" s="65">
        <f>VLOOKUP($A34,'Return Data'!$B$7:$R$2843,10,0)</f>
        <v>9.0261999999999993</v>
      </c>
      <c r="G34" s="66">
        <f t="shared" si="2"/>
        <v>6</v>
      </c>
      <c r="H34" s="65">
        <f>VLOOKUP($A34,'Return Data'!$B$7:$R$2843,11,0)</f>
        <v>8.9361999999999995</v>
      </c>
      <c r="I34" s="66">
        <f t="shared" si="3"/>
        <v>13</v>
      </c>
      <c r="J34" s="65">
        <f>VLOOKUP($A34,'Return Data'!$B$7:$R$2843,12,0)</f>
        <v>4.0919999999999996</v>
      </c>
      <c r="K34" s="66">
        <f t="shared" si="8"/>
        <v>15</v>
      </c>
      <c r="L34" s="65">
        <f>VLOOKUP($A34,'Return Data'!$B$7:$R$2843,13,0)</f>
        <v>5.9694000000000003</v>
      </c>
      <c r="M34" s="66">
        <f t="shared" si="9"/>
        <v>13</v>
      </c>
      <c r="N34" s="65">
        <f>VLOOKUP($A34,'Return Data'!$B$7:$R$2843,17,0)</f>
        <v>8.6614000000000004</v>
      </c>
      <c r="O34" s="66">
        <f t="shared" si="10"/>
        <v>10</v>
      </c>
      <c r="P34" s="65">
        <f>VLOOKUP($A34,'Return Data'!$B$7:$R$2843,14,0)</f>
        <v>10.4238</v>
      </c>
      <c r="Q34" s="66">
        <f t="shared" si="11"/>
        <v>5</v>
      </c>
      <c r="R34" s="65">
        <f>VLOOKUP($A34,'Return Data'!$B$7:$R$2843,16,0)</f>
        <v>8.4124999999999996</v>
      </c>
      <c r="S34" s="67">
        <f t="shared" si="0"/>
        <v>17</v>
      </c>
    </row>
    <row r="35" spans="1:19" x14ac:dyDescent="0.3">
      <c r="A35" s="82" t="s">
        <v>1135</v>
      </c>
      <c r="B35" s="64">
        <f>VLOOKUP($A35,'Return Data'!$B$7:$R$2843,3,0)</f>
        <v>44445</v>
      </c>
      <c r="C35" s="65">
        <f>VLOOKUP($A35,'Return Data'!$B$7:$R$2843,4,0)</f>
        <v>60.581200000000003</v>
      </c>
      <c r="D35" s="65">
        <f>VLOOKUP($A35,'Return Data'!$B$7:$R$2843,9,0)</f>
        <v>7.4851999999999999</v>
      </c>
      <c r="E35" s="66">
        <f t="shared" si="1"/>
        <v>33</v>
      </c>
      <c r="F35" s="65">
        <f>VLOOKUP($A35,'Return Data'!$B$7:$R$2843,10,0)</f>
        <v>3.0112999999999999</v>
      </c>
      <c r="G35" s="66">
        <f t="shared" si="2"/>
        <v>33</v>
      </c>
      <c r="H35" s="65">
        <f>VLOOKUP($A35,'Return Data'!$B$7:$R$2843,11,0)</f>
        <v>5.4013</v>
      </c>
      <c r="I35" s="66">
        <f t="shared" si="3"/>
        <v>33</v>
      </c>
      <c r="J35" s="65">
        <f>VLOOKUP($A35,'Return Data'!$B$7:$R$2843,12,0)</f>
        <v>1.9435</v>
      </c>
      <c r="K35" s="66">
        <f t="shared" si="8"/>
        <v>28</v>
      </c>
      <c r="L35" s="65">
        <f>VLOOKUP($A35,'Return Data'!$B$7:$R$2843,13,0)</f>
        <v>2.7164999999999999</v>
      </c>
      <c r="M35" s="66">
        <f t="shared" si="9"/>
        <v>30</v>
      </c>
      <c r="N35" s="65">
        <f>VLOOKUP($A35,'Return Data'!$B$7:$R$2843,17,0)</f>
        <v>6.2826000000000004</v>
      </c>
      <c r="O35" s="66">
        <f t="shared" si="10"/>
        <v>22</v>
      </c>
      <c r="P35" s="65">
        <f>VLOOKUP($A35,'Return Data'!$B$7:$R$2843,14,0)</f>
        <v>8.6550999999999991</v>
      </c>
      <c r="Q35" s="66">
        <f t="shared" si="11"/>
        <v>17</v>
      </c>
      <c r="R35" s="65">
        <f>VLOOKUP($A35,'Return Data'!$B$7:$R$2843,16,0)</f>
        <v>7.5292000000000003</v>
      </c>
      <c r="S35" s="67">
        <f t="shared" si="0"/>
        <v>23</v>
      </c>
    </row>
    <row r="36" spans="1:19" x14ac:dyDescent="0.3">
      <c r="A36" s="82" t="s">
        <v>1137</v>
      </c>
      <c r="B36" s="64">
        <f>VLOOKUP($A36,'Return Data'!$B$7:$R$2843,3,0)</f>
        <v>44445</v>
      </c>
      <c r="C36" s="65">
        <f>VLOOKUP($A36,'Return Data'!$B$7:$R$2843,4,0)</f>
        <v>77.983400000000003</v>
      </c>
      <c r="D36" s="65">
        <f>VLOOKUP($A36,'Return Data'!$B$7:$R$2843,9,0)</f>
        <v>19.792000000000002</v>
      </c>
      <c r="E36" s="66">
        <f t="shared" si="1"/>
        <v>4</v>
      </c>
      <c r="F36" s="65">
        <f>VLOOKUP($A36,'Return Data'!$B$7:$R$2843,10,0)</f>
        <v>7.4600999999999997</v>
      </c>
      <c r="G36" s="66">
        <f t="shared" si="2"/>
        <v>14</v>
      </c>
      <c r="H36" s="65">
        <f>VLOOKUP($A36,'Return Data'!$B$7:$R$2843,11,0)</f>
        <v>9.0549999999999997</v>
      </c>
      <c r="I36" s="66">
        <f t="shared" si="3"/>
        <v>11</v>
      </c>
      <c r="J36" s="65">
        <f>VLOOKUP($A36,'Return Data'!$B$7:$R$2843,12,0)</f>
        <v>3.2246999999999999</v>
      </c>
      <c r="K36" s="66">
        <f t="shared" si="8"/>
        <v>20</v>
      </c>
      <c r="L36" s="65">
        <f>VLOOKUP($A36,'Return Data'!$B$7:$R$2843,13,0)</f>
        <v>4.7450999999999999</v>
      </c>
      <c r="M36" s="66">
        <f t="shared" si="9"/>
        <v>19</v>
      </c>
      <c r="N36" s="65">
        <f>VLOOKUP($A36,'Return Data'!$B$7:$R$2843,17,0)</f>
        <v>7.6437999999999997</v>
      </c>
      <c r="O36" s="66">
        <f t="shared" si="10"/>
        <v>14</v>
      </c>
      <c r="P36" s="65">
        <f>VLOOKUP($A36,'Return Data'!$B$7:$R$2843,14,0)</f>
        <v>10.501899999999999</v>
      </c>
      <c r="Q36" s="66">
        <f t="shared" si="11"/>
        <v>4</v>
      </c>
      <c r="R36" s="65">
        <f>VLOOKUP($A36,'Return Data'!$B$7:$R$2843,16,0)</f>
        <v>8.6690000000000005</v>
      </c>
      <c r="S36" s="67">
        <f t="shared" si="0"/>
        <v>13</v>
      </c>
    </row>
    <row r="37" spans="1:19" x14ac:dyDescent="0.3">
      <c r="A37" s="82" t="s">
        <v>1138</v>
      </c>
      <c r="B37" s="64">
        <f>VLOOKUP($A37,'Return Data'!$B$7:$R$2843,3,0)</f>
        <v>44445</v>
      </c>
      <c r="C37" s="65">
        <f>VLOOKUP($A37,'Return Data'!$B$7:$R$2843,4,0)</f>
        <v>59.3538</v>
      </c>
      <c r="D37" s="65">
        <f>VLOOKUP($A37,'Return Data'!$B$7:$R$2843,9,0)</f>
        <v>11.3461</v>
      </c>
      <c r="E37" s="66">
        <f t="shared" si="1"/>
        <v>22</v>
      </c>
      <c r="F37" s="65">
        <f>VLOOKUP($A37,'Return Data'!$B$7:$R$2843,10,0)</f>
        <v>6.9142999999999999</v>
      </c>
      <c r="G37" s="66">
        <f t="shared" si="2"/>
        <v>18</v>
      </c>
      <c r="H37" s="65">
        <f>VLOOKUP($A37,'Return Data'!$B$7:$R$2843,11,0)</f>
        <v>8.0320999999999998</v>
      </c>
      <c r="I37" s="66">
        <f t="shared" si="3"/>
        <v>19</v>
      </c>
      <c r="J37" s="65">
        <f>VLOOKUP($A37,'Return Data'!$B$7:$R$2843,12,0)</f>
        <v>4.9222999999999999</v>
      </c>
      <c r="K37" s="66">
        <f t="shared" si="8"/>
        <v>12</v>
      </c>
      <c r="L37" s="65">
        <f>VLOOKUP($A37,'Return Data'!$B$7:$R$2843,13,0)</f>
        <v>6.2667000000000002</v>
      </c>
      <c r="M37" s="66">
        <f t="shared" si="9"/>
        <v>11</v>
      </c>
      <c r="N37" s="65">
        <f>VLOOKUP($A37,'Return Data'!$B$7:$R$2843,17,0)</f>
        <v>9.7718000000000007</v>
      </c>
      <c r="O37" s="66">
        <f t="shared" si="10"/>
        <v>2</v>
      </c>
      <c r="P37" s="65">
        <f>VLOOKUP($A37,'Return Data'!$B$7:$R$2843,14,0)</f>
        <v>10.5494</v>
      </c>
      <c r="Q37" s="66">
        <f t="shared" si="11"/>
        <v>3</v>
      </c>
      <c r="R37" s="65">
        <f>VLOOKUP($A37,'Return Data'!$B$7:$R$2843,16,0)</f>
        <v>8.8602000000000007</v>
      </c>
      <c r="S37" s="67">
        <f t="shared" si="0"/>
        <v>9</v>
      </c>
    </row>
    <row r="38" spans="1:19" x14ac:dyDescent="0.3">
      <c r="A38" s="82" t="s">
        <v>1140</v>
      </c>
      <c r="B38" s="64">
        <f>VLOOKUP($A38,'Return Data'!$B$7:$R$2843,3,0)</f>
        <v>44445</v>
      </c>
      <c r="C38" s="65">
        <f>VLOOKUP($A38,'Return Data'!$B$7:$R$2843,4,0)</f>
        <v>71.345399999999998</v>
      </c>
      <c r="D38" s="65">
        <f>VLOOKUP($A38,'Return Data'!$B$7:$R$2843,9,0)</f>
        <v>12.9793</v>
      </c>
      <c r="E38" s="66">
        <f t="shared" si="1"/>
        <v>15</v>
      </c>
      <c r="F38" s="65">
        <f>VLOOKUP($A38,'Return Data'!$B$7:$R$2843,10,0)</f>
        <v>4.3616000000000001</v>
      </c>
      <c r="G38" s="66">
        <f t="shared" si="2"/>
        <v>32</v>
      </c>
      <c r="H38" s="65">
        <f>VLOOKUP($A38,'Return Data'!$B$7:$R$2843,11,0)</f>
        <v>7.5450999999999997</v>
      </c>
      <c r="I38" s="66">
        <f t="shared" si="3"/>
        <v>25</v>
      </c>
      <c r="J38" s="65">
        <f>VLOOKUP($A38,'Return Data'!$B$7:$R$2843,12,0)</f>
        <v>3.1255999999999999</v>
      </c>
      <c r="K38" s="66">
        <f t="shared" si="8"/>
        <v>23</v>
      </c>
      <c r="L38" s="65">
        <f>VLOOKUP($A38,'Return Data'!$B$7:$R$2843,13,0)</f>
        <v>4.3933999999999997</v>
      </c>
      <c r="M38" s="66">
        <f t="shared" si="9"/>
        <v>24</v>
      </c>
      <c r="N38" s="65">
        <f>VLOOKUP($A38,'Return Data'!$B$7:$R$2843,17,0)</f>
        <v>8.2116000000000007</v>
      </c>
      <c r="O38" s="66">
        <f t="shared" si="10"/>
        <v>12</v>
      </c>
      <c r="P38" s="65">
        <f>VLOOKUP($A38,'Return Data'!$B$7:$R$2843,14,0)</f>
        <v>9.3247999999999998</v>
      </c>
      <c r="Q38" s="66">
        <f t="shared" si="11"/>
        <v>13</v>
      </c>
      <c r="R38" s="65">
        <f>VLOOKUP($A38,'Return Data'!$B$7:$R$2843,16,0)</f>
        <v>8.5949000000000009</v>
      </c>
      <c r="S38" s="67">
        <f t="shared" si="0"/>
        <v>15</v>
      </c>
    </row>
    <row r="39" spans="1:19" x14ac:dyDescent="0.3">
      <c r="A39" s="82" t="s">
        <v>1142</v>
      </c>
      <c r="B39" s="64">
        <f>VLOOKUP($A39,'Return Data'!$B$7:$R$2843,3,0)</f>
        <v>44445</v>
      </c>
      <c r="C39" s="65">
        <f>VLOOKUP($A39,'Return Data'!$B$7:$R$2843,4,0)</f>
        <v>1.7927999999999999</v>
      </c>
      <c r="D39" s="65">
        <f>VLOOKUP($A39,'Return Data'!$B$7:$R$2843,9,0)</f>
        <v>10.870100000000001</v>
      </c>
      <c r="E39" s="66">
        <f t="shared" si="1"/>
        <v>24</v>
      </c>
      <c r="F39" s="65">
        <f>VLOOKUP($A39,'Return Data'!$B$7:$R$2843,10,0)</f>
        <v>11.025499999999999</v>
      </c>
      <c r="G39" s="66">
        <f t="shared" si="2"/>
        <v>4</v>
      </c>
      <c r="H39" s="65">
        <f>VLOOKUP($A39,'Return Data'!$B$7:$R$2843,11,0)</f>
        <v>11.3346</v>
      </c>
      <c r="I39" s="66">
        <f t="shared" si="3"/>
        <v>4</v>
      </c>
      <c r="J39" s="65"/>
      <c r="K39" s="66"/>
      <c r="L39" s="65"/>
      <c r="M39" s="66"/>
      <c r="N39" s="65"/>
      <c r="O39" s="66"/>
      <c r="P39" s="65"/>
      <c r="Q39" s="66"/>
      <c r="R39" s="65">
        <f>VLOOKUP($A39,'Return Data'!$B$7:$R$2843,16,0)</f>
        <v>-7.9440999999999997</v>
      </c>
      <c r="S39" s="67">
        <f t="shared" si="0"/>
        <v>31</v>
      </c>
    </row>
    <row r="40" spans="1:19" x14ac:dyDescent="0.3">
      <c r="A40" s="82" t="s">
        <v>1144</v>
      </c>
      <c r="B40" s="64">
        <f>VLOOKUP($A40,'Return Data'!$B$7:$R$2843,3,0)</f>
        <v>44445</v>
      </c>
      <c r="C40" s="65">
        <f>VLOOKUP($A40,'Return Data'!$B$7:$R$2843,4,0)</f>
        <v>55.311300000000003</v>
      </c>
      <c r="D40" s="65">
        <f>VLOOKUP($A40,'Return Data'!$B$7:$R$2843,9,0)</f>
        <v>9.0609000000000002</v>
      </c>
      <c r="E40" s="66">
        <f t="shared" si="1"/>
        <v>32</v>
      </c>
      <c r="F40" s="65">
        <f>VLOOKUP($A40,'Return Data'!$B$7:$R$2843,10,0)</f>
        <v>4.6662999999999997</v>
      </c>
      <c r="G40" s="66">
        <f t="shared" si="2"/>
        <v>30</v>
      </c>
      <c r="H40" s="65">
        <f>VLOOKUP($A40,'Return Data'!$B$7:$R$2843,11,0)</f>
        <v>5.5823</v>
      </c>
      <c r="I40" s="66">
        <f t="shared" si="3"/>
        <v>32</v>
      </c>
      <c r="J40" s="65">
        <f>VLOOKUP($A40,'Return Data'!$B$7:$R$2843,12,0)</f>
        <v>2.7128000000000001</v>
      </c>
      <c r="K40" s="66">
        <f>RANK(J40,J$8:J$42,0)</f>
        <v>26</v>
      </c>
      <c r="L40" s="65">
        <f>VLOOKUP($A40,'Return Data'!$B$7:$R$2843,13,0)</f>
        <v>3.2721</v>
      </c>
      <c r="M40" s="66">
        <f>RANK(L40,L$8:L$42,0)</f>
        <v>27</v>
      </c>
      <c r="N40" s="65">
        <f>VLOOKUP($A40,'Return Data'!$B$7:$R$2843,17,0)</f>
        <v>1.3494999999999999</v>
      </c>
      <c r="O40" s="66">
        <f>RANK(N40,N$8:N$42,0)</f>
        <v>29</v>
      </c>
      <c r="P40" s="65">
        <f>VLOOKUP($A40,'Return Data'!$B$7:$R$2843,14,0)</f>
        <v>0.28299999999999997</v>
      </c>
      <c r="Q40" s="66">
        <f>RANK(P40,P$8:P$42,0)</f>
        <v>28</v>
      </c>
      <c r="R40" s="65">
        <f>VLOOKUP($A40,'Return Data'!$B$7:$R$2843,16,0)</f>
        <v>5.7083000000000004</v>
      </c>
      <c r="S40" s="67">
        <f t="shared" si="0"/>
        <v>29</v>
      </c>
    </row>
    <row r="41" spans="1:19" x14ac:dyDescent="0.3">
      <c r="A41" s="82" t="s">
        <v>1007</v>
      </c>
      <c r="B41" s="64">
        <f>VLOOKUP($A41,'Return Data'!$B$7:$R$2843,3,0)</f>
        <v>44445</v>
      </c>
      <c r="C41" s="65">
        <f>VLOOKUP($A41,'Return Data'!$B$7:$R$2843,4,0)</f>
        <v>77.567899999999995</v>
      </c>
      <c r="D41" s="65">
        <f>VLOOKUP($A41,'Return Data'!$B$7:$R$2843,9,0)</f>
        <v>24.1434</v>
      </c>
      <c r="E41" s="66">
        <f t="shared" si="1"/>
        <v>2</v>
      </c>
      <c r="F41" s="65">
        <f>VLOOKUP($A41,'Return Data'!$B$7:$R$2843,10,0)</f>
        <v>5.0579000000000001</v>
      </c>
      <c r="G41" s="66">
        <f t="shared" si="2"/>
        <v>27</v>
      </c>
      <c r="H41" s="65">
        <f>VLOOKUP($A41,'Return Data'!$B$7:$R$2843,11,0)</f>
        <v>8.0585000000000004</v>
      </c>
      <c r="I41" s="66">
        <f t="shared" si="3"/>
        <v>18</v>
      </c>
      <c r="J41" s="65">
        <f>VLOOKUP($A41,'Return Data'!$B$7:$R$2843,12,0)</f>
        <v>1.2715000000000001</v>
      </c>
      <c r="K41" s="66">
        <f>RANK(J41,J$8:J$42,0)</f>
        <v>30</v>
      </c>
      <c r="L41" s="65">
        <f>VLOOKUP($A41,'Return Data'!$B$7:$R$2843,13,0)</f>
        <v>2.9546000000000001</v>
      </c>
      <c r="M41" s="66">
        <f>RANK(L41,L$8:L$42,0)</f>
        <v>29</v>
      </c>
      <c r="N41" s="65">
        <f>VLOOKUP($A41,'Return Data'!$B$7:$R$2843,17,0)</f>
        <v>6.8966000000000003</v>
      </c>
      <c r="O41" s="66">
        <f>RANK(N41,N$8:N$42,0)</f>
        <v>20</v>
      </c>
      <c r="P41" s="65">
        <f>VLOOKUP($A41,'Return Data'!$B$7:$R$2843,14,0)</f>
        <v>10.7422</v>
      </c>
      <c r="Q41" s="66">
        <f>RANK(P41,P$8:P$42,0)</f>
        <v>1</v>
      </c>
      <c r="R41" s="65">
        <f>VLOOKUP($A41,'Return Data'!$B$7:$R$2843,16,0)</f>
        <v>9.0922999999999998</v>
      </c>
      <c r="S41" s="67">
        <f t="shared" si="0"/>
        <v>6</v>
      </c>
    </row>
    <row r="42" spans="1:19" x14ac:dyDescent="0.3">
      <c r="A42" s="82" t="s">
        <v>1009</v>
      </c>
      <c r="B42" s="64">
        <f>VLOOKUP($A42,'Return Data'!$B$7:$R$2843,3,0)</f>
        <v>44445</v>
      </c>
      <c r="C42" s="65">
        <f>VLOOKUP($A42,'Return Data'!$B$7:$R$2843,4,0)</f>
        <v>14.0898</v>
      </c>
      <c r="D42" s="65">
        <f>VLOOKUP($A42,'Return Data'!$B$7:$R$2843,9,0)</f>
        <v>31.303699999999999</v>
      </c>
      <c r="E42" s="66">
        <f t="shared" si="1"/>
        <v>1</v>
      </c>
      <c r="F42" s="65">
        <f>VLOOKUP($A42,'Return Data'!$B$7:$R$2843,10,0)</f>
        <v>5.07</v>
      </c>
      <c r="G42" s="66">
        <f t="shared" si="2"/>
        <v>26</v>
      </c>
      <c r="H42" s="65">
        <f>VLOOKUP($A42,'Return Data'!$B$7:$R$2843,11,0)</f>
        <v>5.6729000000000003</v>
      </c>
      <c r="I42" s="66">
        <f t="shared" si="3"/>
        <v>31</v>
      </c>
      <c r="J42" s="65">
        <f>VLOOKUP($A42,'Return Data'!$B$7:$R$2843,12,0)</f>
        <v>1.7537</v>
      </c>
      <c r="K42" s="66">
        <f>RANK(J42,J$8:J$42,0)</f>
        <v>29</v>
      </c>
      <c r="L42" s="65">
        <f>VLOOKUP($A42,'Return Data'!$B$7:$R$2843,13,0)</f>
        <v>2.9552999999999998</v>
      </c>
      <c r="M42" s="66">
        <f>RANK(L42,L$8:L$42,0)</f>
        <v>28</v>
      </c>
      <c r="N42" s="65">
        <f>VLOOKUP($A42,'Return Data'!$B$7:$R$2843,17,0)</f>
        <v>7.4856999999999996</v>
      </c>
      <c r="O42" s="66">
        <f>RANK(N42,N$8:N$42,0)</f>
        <v>16</v>
      </c>
      <c r="P42" s="65"/>
      <c r="Q42" s="66"/>
      <c r="R42" s="65">
        <f>VLOOKUP($A42,'Return Data'!$B$7:$R$2843,16,0)</f>
        <v>11.412699999999999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13.455449999999999</v>
      </c>
      <c r="E44" s="88"/>
      <c r="F44" s="89">
        <f>AVERAGE(F8:F42)</f>
        <v>8.4166764705882322</v>
      </c>
      <c r="G44" s="88"/>
      <c r="H44" s="89">
        <f>AVERAGE(H8:H42)</f>
        <v>9.1017499999999991</v>
      </c>
      <c r="I44" s="88"/>
      <c r="J44" s="89">
        <f>AVERAGE(J8:J42)</f>
        <v>5.2449838709677419</v>
      </c>
      <c r="K44" s="88"/>
      <c r="L44" s="89">
        <f>AVERAGE(L8:L42)</f>
        <v>6.3954516129032255</v>
      </c>
      <c r="M44" s="88"/>
      <c r="N44" s="89">
        <f>AVERAGE(N8:N42)</f>
        <v>6.8146466666666674</v>
      </c>
      <c r="O44" s="88"/>
      <c r="P44" s="89">
        <f>AVERAGE(P8:P42)</f>
        <v>7.4680068965517235</v>
      </c>
      <c r="Q44" s="88"/>
      <c r="R44" s="89">
        <f>AVERAGE(R8:R42)</f>
        <v>5.1959571428571438</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-4.9984999999999999</v>
      </c>
      <c r="O45" s="88"/>
      <c r="P45" s="89">
        <f>MIN(P8:P42)</f>
        <v>-3.5206</v>
      </c>
      <c r="Q45" s="88"/>
      <c r="R45" s="89">
        <f>MIN(R8:R42)</f>
        <v>-20.636500000000002</v>
      </c>
      <c r="S45" s="90"/>
    </row>
    <row r="46" spans="1:19" ht="15" thickBot="1" x14ac:dyDescent="0.35">
      <c r="A46" s="91" t="s">
        <v>29</v>
      </c>
      <c r="B46" s="92"/>
      <c r="C46" s="92"/>
      <c r="D46" s="93">
        <f>MAX(D8:D42)</f>
        <v>31.303699999999999</v>
      </c>
      <c r="E46" s="92"/>
      <c r="F46" s="93">
        <f>MAX(F8:F42)</f>
        <v>59.199100000000001</v>
      </c>
      <c r="G46" s="92"/>
      <c r="H46" s="93">
        <f>MAX(H8:H42)</f>
        <v>34.629300000000001</v>
      </c>
      <c r="I46" s="92"/>
      <c r="J46" s="93">
        <f>MAX(J8:J42)</f>
        <v>23.918099999999999</v>
      </c>
      <c r="K46" s="92"/>
      <c r="L46" s="93">
        <f>MAX(L8:L42)</f>
        <v>21.642299999999999</v>
      </c>
      <c r="M46" s="92"/>
      <c r="N46" s="93">
        <f>MAX(N8:N42)</f>
        <v>9.9027999999999992</v>
      </c>
      <c r="O46" s="92"/>
      <c r="P46" s="93">
        <f>MAX(P8:P42)</f>
        <v>10.7422</v>
      </c>
      <c r="Q46" s="92"/>
      <c r="R46" s="93">
        <f>MAX(R8:R42)</f>
        <v>11.412699999999999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44445</v>
      </c>
      <c r="C8" s="65">
        <f>VLOOKUP($A8,'Return Data'!$B$7:$R$2843,4,0)</f>
        <v>24.925999999999998</v>
      </c>
      <c r="D8" s="65">
        <f>VLOOKUP($A8,'Return Data'!$B$7:$R$2843,9,0)</f>
        <v>9.2213999999999992</v>
      </c>
      <c r="E8" s="66">
        <f>RANK(D8,D$8:D$42,0)</f>
        <v>30</v>
      </c>
      <c r="F8" s="65">
        <f>VLOOKUP($A8,'Return Data'!$B$7:$R$2843,10,0)</f>
        <v>6.0674999999999999</v>
      </c>
      <c r="G8" s="66">
        <f>RANK(F8,F$8:F$42,0)</f>
        <v>19</v>
      </c>
      <c r="H8" s="65">
        <f>VLOOKUP($A8,'Return Data'!$B$7:$R$2843,11,0)</f>
        <v>7.4699</v>
      </c>
      <c r="I8" s="66">
        <f>RANK(H8,H$8:H$42,0)</f>
        <v>18</v>
      </c>
      <c r="J8" s="65">
        <f>VLOOKUP($A8,'Return Data'!$B$7:$R$2843,12,0)</f>
        <v>8.3856999999999999</v>
      </c>
      <c r="K8" s="66">
        <f>RANK(J8,J$8:J$42,0)</f>
        <v>3</v>
      </c>
      <c r="L8" s="65">
        <f>VLOOKUP($A8,'Return Data'!$B$7:$R$2843,13,0)</f>
        <v>9.4108000000000001</v>
      </c>
      <c r="M8" s="66">
        <f>RANK(L8,L$8:L$42,0)</f>
        <v>3</v>
      </c>
      <c r="N8" s="65">
        <f>VLOOKUP($A8,'Return Data'!$B$7:$R$2843,17,0)</f>
        <v>3.1760999999999999</v>
      </c>
      <c r="O8" s="66">
        <f>RANK(N8,N$8:N$42,0)</f>
        <v>27</v>
      </c>
      <c r="P8" s="65">
        <f>VLOOKUP($A8,'Return Data'!$B$7:$R$2843,14,0)</f>
        <v>3.6461999999999999</v>
      </c>
      <c r="Q8" s="66">
        <f>RANK(P8,P$8:P$42,0)</f>
        <v>23</v>
      </c>
      <c r="R8" s="65">
        <f>VLOOKUP($A8,'Return Data'!$B$7:$R$2843,16,0)</f>
        <v>7.6052</v>
      </c>
      <c r="S8" s="67">
        <f t="shared" ref="S8:S42" si="0">RANK(R8,R$8:R$42,0)</f>
        <v>22</v>
      </c>
    </row>
    <row r="9" spans="1:19" x14ac:dyDescent="0.3">
      <c r="A9" s="82" t="s">
        <v>1073</v>
      </c>
      <c r="B9" s="64">
        <f>VLOOKUP($A9,'Return Data'!$B$7:$R$2843,3,0)</f>
        <v>44445</v>
      </c>
      <c r="C9" s="65">
        <f>VLOOKUP($A9,'Return Data'!$B$7:$R$2843,4,0)</f>
        <v>1.3322000000000001</v>
      </c>
      <c r="D9" s="65"/>
      <c r="E9" s="66"/>
      <c r="F9" s="65"/>
      <c r="G9" s="66"/>
      <c r="H9" s="65"/>
      <c r="I9" s="66"/>
      <c r="J9" s="65"/>
      <c r="K9" s="66"/>
      <c r="L9" s="65"/>
      <c r="M9" s="66"/>
      <c r="N9" s="65"/>
      <c r="O9" s="66"/>
      <c r="P9" s="65"/>
      <c r="Q9" s="66"/>
      <c r="R9" s="65">
        <f>VLOOKUP($A9,'Return Data'!$B$7:$R$2843,16,0)</f>
        <v>-14.2234</v>
      </c>
      <c r="S9" s="67">
        <f t="shared" si="0"/>
        <v>34</v>
      </c>
    </row>
    <row r="10" spans="1:19" x14ac:dyDescent="0.3">
      <c r="A10" s="82" t="s">
        <v>1075</v>
      </c>
      <c r="B10" s="64">
        <f>VLOOKUP($A10,'Return Data'!$B$7:$R$2843,3,0)</f>
        <v>44445</v>
      </c>
      <c r="C10" s="65">
        <f>VLOOKUP($A10,'Return Data'!$B$7:$R$2843,4,0)</f>
        <v>21.833300000000001</v>
      </c>
      <c r="D10" s="65">
        <f>VLOOKUP($A10,'Return Data'!$B$7:$R$2843,9,0)</f>
        <v>11.335800000000001</v>
      </c>
      <c r="E10" s="66">
        <f t="shared" ref="E10:E42" si="1">RANK(D10,D$8:D$42,0)</f>
        <v>18</v>
      </c>
      <c r="F10" s="65">
        <f>VLOOKUP($A10,'Return Data'!$B$7:$R$2843,10,0)</f>
        <v>6.7122000000000002</v>
      </c>
      <c r="G10" s="66">
        <f t="shared" ref="G10:G42" si="2">RANK(F10,F$8:F$42,0)</f>
        <v>13</v>
      </c>
      <c r="H10" s="65">
        <f>VLOOKUP($A10,'Return Data'!$B$7:$R$2843,11,0)</f>
        <v>7.9736000000000002</v>
      </c>
      <c r="I10" s="66">
        <f t="shared" ref="I10:I42" si="3">RANK(H10,H$8:H$42,0)</f>
        <v>12</v>
      </c>
      <c r="J10" s="65">
        <f>VLOOKUP($A10,'Return Data'!$B$7:$R$2843,12,0)</f>
        <v>5.9657</v>
      </c>
      <c r="K10" s="66">
        <f t="shared" ref="K10:K19" si="4">RANK(J10,J$8:J$42,0)</f>
        <v>6</v>
      </c>
      <c r="L10" s="65">
        <f>VLOOKUP($A10,'Return Data'!$B$7:$R$2843,13,0)</f>
        <v>7.2209000000000003</v>
      </c>
      <c r="M10" s="66">
        <f t="shared" ref="M10:M19" si="5">RANK(L10,L$8:L$42,0)</f>
        <v>7</v>
      </c>
      <c r="N10" s="65">
        <f>VLOOKUP($A10,'Return Data'!$B$7:$R$2843,17,0)</f>
        <v>8.5005000000000006</v>
      </c>
      <c r="O10" s="66">
        <f t="shared" ref="O10:O19" si="6">RANK(N10,N$8:N$42,0)</f>
        <v>5</v>
      </c>
      <c r="P10" s="65">
        <f>VLOOKUP($A10,'Return Data'!$B$7:$R$2843,14,0)</f>
        <v>8.1920999999999999</v>
      </c>
      <c r="Q10" s="66">
        <f t="shared" ref="Q10:Q19" si="7">RANK(P10,P$8:P$42,0)</f>
        <v>15</v>
      </c>
      <c r="R10" s="65">
        <f>VLOOKUP($A10,'Return Data'!$B$7:$R$2843,16,0)</f>
        <v>8.6145999999999994</v>
      </c>
      <c r="S10" s="67">
        <f t="shared" si="0"/>
        <v>7</v>
      </c>
    </row>
    <row r="11" spans="1:19" x14ac:dyDescent="0.3">
      <c r="A11" s="82" t="s">
        <v>1076</v>
      </c>
      <c r="B11" s="64">
        <f>VLOOKUP($A11,'Return Data'!$B$7:$R$2843,3,0)</f>
        <v>44445</v>
      </c>
      <c r="C11" s="65">
        <f>VLOOKUP($A11,'Return Data'!$B$7:$R$2843,4,0)</f>
        <v>15.1974</v>
      </c>
      <c r="D11" s="65">
        <f>VLOOKUP($A11,'Return Data'!$B$7:$R$2843,9,0)</f>
        <v>9.6623000000000001</v>
      </c>
      <c r="E11" s="66">
        <f t="shared" si="1"/>
        <v>29</v>
      </c>
      <c r="F11" s="65">
        <f>VLOOKUP($A11,'Return Data'!$B$7:$R$2843,10,0)</f>
        <v>4.1550000000000002</v>
      </c>
      <c r="G11" s="66">
        <f t="shared" si="2"/>
        <v>30</v>
      </c>
      <c r="H11" s="65">
        <f>VLOOKUP($A11,'Return Data'!$B$7:$R$2843,11,0)</f>
        <v>6.0312999999999999</v>
      </c>
      <c r="I11" s="66">
        <f t="shared" si="3"/>
        <v>29</v>
      </c>
      <c r="J11" s="65">
        <f>VLOOKUP($A11,'Return Data'!$B$7:$R$2843,12,0)</f>
        <v>2.5771999999999999</v>
      </c>
      <c r="K11" s="66">
        <f t="shared" si="4"/>
        <v>20</v>
      </c>
      <c r="L11" s="65">
        <f>VLOOKUP($A11,'Return Data'!$B$7:$R$2843,13,0)</f>
        <v>3.9554</v>
      </c>
      <c r="M11" s="66">
        <f t="shared" si="5"/>
        <v>18</v>
      </c>
      <c r="N11" s="65">
        <f>VLOOKUP($A11,'Return Data'!$B$7:$R$2843,17,0)</f>
        <v>5.3089000000000004</v>
      </c>
      <c r="O11" s="66">
        <f t="shared" si="6"/>
        <v>23</v>
      </c>
      <c r="P11" s="65">
        <f>VLOOKUP($A11,'Return Data'!$B$7:$R$2843,14,0)</f>
        <v>2.9935</v>
      </c>
      <c r="Q11" s="66">
        <f t="shared" si="7"/>
        <v>25</v>
      </c>
      <c r="R11" s="65">
        <f>VLOOKUP($A11,'Return Data'!$B$7:$R$2843,16,0)</f>
        <v>5.7209000000000003</v>
      </c>
      <c r="S11" s="67">
        <f t="shared" si="0"/>
        <v>29</v>
      </c>
    </row>
    <row r="12" spans="1:19" x14ac:dyDescent="0.3">
      <c r="A12" s="82" t="s">
        <v>1079</v>
      </c>
      <c r="B12" s="64">
        <f>VLOOKUP($A12,'Return Data'!$B$7:$R$2843,3,0)</f>
        <v>44445</v>
      </c>
      <c r="C12" s="65">
        <f>VLOOKUP($A12,'Return Data'!$B$7:$R$2843,4,0)</f>
        <v>65.095399999999998</v>
      </c>
      <c r="D12" s="65">
        <f>VLOOKUP($A12,'Return Data'!$B$7:$R$2843,9,0)</f>
        <v>9.9170999999999996</v>
      </c>
      <c r="E12" s="66">
        <f t="shared" si="1"/>
        <v>28</v>
      </c>
      <c r="F12" s="65">
        <f>VLOOKUP($A12,'Return Data'!$B$7:$R$2843,10,0)</f>
        <v>4.6059000000000001</v>
      </c>
      <c r="G12" s="66">
        <f t="shared" si="2"/>
        <v>26</v>
      </c>
      <c r="H12" s="65">
        <f>VLOOKUP($A12,'Return Data'!$B$7:$R$2843,11,0)</f>
        <v>6.5705999999999998</v>
      </c>
      <c r="I12" s="66">
        <f t="shared" si="3"/>
        <v>25</v>
      </c>
      <c r="J12" s="65">
        <f>VLOOKUP($A12,'Return Data'!$B$7:$R$2843,12,0)</f>
        <v>3.843</v>
      </c>
      <c r="K12" s="66">
        <f t="shared" si="4"/>
        <v>13</v>
      </c>
      <c r="L12" s="65">
        <f>VLOOKUP($A12,'Return Data'!$B$7:$R$2843,13,0)</f>
        <v>4.5763999999999996</v>
      </c>
      <c r="M12" s="66">
        <f t="shared" si="5"/>
        <v>15</v>
      </c>
      <c r="N12" s="65">
        <f>VLOOKUP($A12,'Return Data'!$B$7:$R$2843,17,0)</f>
        <v>6.8673000000000002</v>
      </c>
      <c r="O12" s="66">
        <f t="shared" si="6"/>
        <v>15</v>
      </c>
      <c r="P12" s="65">
        <f>VLOOKUP($A12,'Return Data'!$B$7:$R$2843,14,0)</f>
        <v>5.2679999999999998</v>
      </c>
      <c r="Q12" s="66">
        <f t="shared" si="7"/>
        <v>21</v>
      </c>
      <c r="R12" s="65">
        <f>VLOOKUP($A12,'Return Data'!$B$7:$R$2843,16,0)</f>
        <v>7.9889999999999999</v>
      </c>
      <c r="S12" s="67">
        <f t="shared" si="0"/>
        <v>14</v>
      </c>
    </row>
    <row r="13" spans="1:19" x14ac:dyDescent="0.3">
      <c r="A13" s="82" t="s">
        <v>1082</v>
      </c>
      <c r="B13" s="64">
        <f>VLOOKUP($A13,'Return Data'!$B$7:$R$2843,3,0)</f>
        <v>44445</v>
      </c>
      <c r="C13" s="65">
        <f>VLOOKUP($A13,'Return Data'!$B$7:$R$2843,4,0)</f>
        <v>24.2959</v>
      </c>
      <c r="D13" s="65">
        <f>VLOOKUP($A13,'Return Data'!$B$7:$R$2843,9,0)</f>
        <v>10.630699999999999</v>
      </c>
      <c r="E13" s="66">
        <f t="shared" si="1"/>
        <v>25</v>
      </c>
      <c r="F13" s="65">
        <f>VLOOKUP($A13,'Return Data'!$B$7:$R$2843,10,0)</f>
        <v>12.7874</v>
      </c>
      <c r="G13" s="66">
        <f t="shared" si="2"/>
        <v>2</v>
      </c>
      <c r="H13" s="65">
        <f>VLOOKUP($A13,'Return Data'!$B$7:$R$2843,11,0)</f>
        <v>16.514700000000001</v>
      </c>
      <c r="I13" s="66">
        <f t="shared" si="3"/>
        <v>2</v>
      </c>
      <c r="J13" s="65">
        <f>VLOOKUP($A13,'Return Data'!$B$7:$R$2843,12,0)</f>
        <v>17.403600000000001</v>
      </c>
      <c r="K13" s="66">
        <f t="shared" si="4"/>
        <v>2</v>
      </c>
      <c r="L13" s="65">
        <f>VLOOKUP($A13,'Return Data'!$B$7:$R$2843,13,0)</f>
        <v>21.204999999999998</v>
      </c>
      <c r="M13" s="66">
        <f t="shared" si="5"/>
        <v>1</v>
      </c>
      <c r="N13" s="65">
        <f>VLOOKUP($A13,'Return Data'!$B$7:$R$2843,17,0)</f>
        <v>3.3584000000000001</v>
      </c>
      <c r="O13" s="66">
        <f t="shared" si="6"/>
        <v>26</v>
      </c>
      <c r="P13" s="65">
        <f>VLOOKUP($A13,'Return Data'!$B$7:$R$2843,14,0)</f>
        <v>4.7441000000000004</v>
      </c>
      <c r="Q13" s="66">
        <f t="shared" si="7"/>
        <v>22</v>
      </c>
      <c r="R13" s="65">
        <f>VLOOKUP($A13,'Return Data'!$B$7:$R$2843,16,0)</f>
        <v>7.8510999999999997</v>
      </c>
      <c r="S13" s="67">
        <f t="shared" si="0"/>
        <v>17</v>
      </c>
    </row>
    <row r="14" spans="1:19" x14ac:dyDescent="0.3">
      <c r="A14" s="82" t="s">
        <v>1084</v>
      </c>
      <c r="B14" s="64">
        <f>VLOOKUP($A14,'Return Data'!$B$7:$R$2843,3,0)</f>
        <v>44445</v>
      </c>
      <c r="C14" s="65">
        <f>VLOOKUP($A14,'Return Data'!$B$7:$R$2843,4,0)</f>
        <v>44.953099999999999</v>
      </c>
      <c r="D14" s="65">
        <f>VLOOKUP($A14,'Return Data'!$B$7:$R$2843,9,0)</f>
        <v>12.6517</v>
      </c>
      <c r="E14" s="66">
        <f t="shared" si="1"/>
        <v>13</v>
      </c>
      <c r="F14" s="65">
        <f>VLOOKUP($A14,'Return Data'!$B$7:$R$2843,10,0)</f>
        <v>7.2298999999999998</v>
      </c>
      <c r="G14" s="66">
        <f t="shared" si="2"/>
        <v>10</v>
      </c>
      <c r="H14" s="65">
        <f>VLOOKUP($A14,'Return Data'!$B$7:$R$2843,11,0)</f>
        <v>8.8579000000000008</v>
      </c>
      <c r="I14" s="66">
        <f t="shared" si="3"/>
        <v>8</v>
      </c>
      <c r="J14" s="65">
        <f>VLOOKUP($A14,'Return Data'!$B$7:$R$2843,12,0)</f>
        <v>5.8654000000000002</v>
      </c>
      <c r="K14" s="66">
        <f t="shared" si="4"/>
        <v>7</v>
      </c>
      <c r="L14" s="65">
        <f>VLOOKUP($A14,'Return Data'!$B$7:$R$2843,13,0)</f>
        <v>7.5400999999999998</v>
      </c>
      <c r="M14" s="66">
        <f t="shared" si="5"/>
        <v>6</v>
      </c>
      <c r="N14" s="65">
        <f>VLOOKUP($A14,'Return Data'!$B$7:$R$2843,17,0)</f>
        <v>8.17</v>
      </c>
      <c r="O14" s="66">
        <f t="shared" si="6"/>
        <v>7</v>
      </c>
      <c r="P14" s="65">
        <f>VLOOKUP($A14,'Return Data'!$B$7:$R$2843,14,0)</f>
        <v>8.5957000000000008</v>
      </c>
      <c r="Q14" s="66">
        <f t="shared" si="7"/>
        <v>11</v>
      </c>
      <c r="R14" s="65">
        <f>VLOOKUP($A14,'Return Data'!$B$7:$R$2843,16,0)</f>
        <v>7.9725999999999999</v>
      </c>
      <c r="S14" s="67">
        <f t="shared" si="0"/>
        <v>15</v>
      </c>
    </row>
    <row r="15" spans="1:19" x14ac:dyDescent="0.3">
      <c r="A15" s="82" t="s">
        <v>1086</v>
      </c>
      <c r="B15" s="64">
        <f>VLOOKUP($A15,'Return Data'!$B$7:$R$2843,3,0)</f>
        <v>44445</v>
      </c>
      <c r="C15" s="65">
        <f>VLOOKUP($A15,'Return Data'!$B$7:$R$2843,4,0)</f>
        <v>35.133800000000001</v>
      </c>
      <c r="D15" s="65">
        <f>VLOOKUP($A15,'Return Data'!$B$7:$R$2843,9,0)</f>
        <v>12.250999999999999</v>
      </c>
      <c r="E15" s="66">
        <f t="shared" si="1"/>
        <v>16</v>
      </c>
      <c r="F15" s="65">
        <f>VLOOKUP($A15,'Return Data'!$B$7:$R$2843,10,0)</f>
        <v>7.0061999999999998</v>
      </c>
      <c r="G15" s="66">
        <f t="shared" si="2"/>
        <v>11</v>
      </c>
      <c r="H15" s="65">
        <f>VLOOKUP($A15,'Return Data'!$B$7:$R$2843,11,0)</f>
        <v>8.6956000000000007</v>
      </c>
      <c r="I15" s="66">
        <f t="shared" si="3"/>
        <v>10</v>
      </c>
      <c r="J15" s="65">
        <f>VLOOKUP($A15,'Return Data'!$B$7:$R$2843,12,0)</f>
        <v>6.2074999999999996</v>
      </c>
      <c r="K15" s="66">
        <f t="shared" si="4"/>
        <v>5</v>
      </c>
      <c r="L15" s="65">
        <f>VLOOKUP($A15,'Return Data'!$B$7:$R$2843,13,0)</f>
        <v>7.8830999999999998</v>
      </c>
      <c r="M15" s="66">
        <f t="shared" si="5"/>
        <v>5</v>
      </c>
      <c r="N15" s="65">
        <f>VLOOKUP($A15,'Return Data'!$B$7:$R$2843,17,0)</f>
        <v>9.2065000000000001</v>
      </c>
      <c r="O15" s="66">
        <f t="shared" si="6"/>
        <v>1</v>
      </c>
      <c r="P15" s="65">
        <f>VLOOKUP($A15,'Return Data'!$B$7:$R$2843,14,0)</f>
        <v>8.6483000000000008</v>
      </c>
      <c r="Q15" s="66">
        <f t="shared" si="7"/>
        <v>9</v>
      </c>
      <c r="R15" s="65">
        <f>VLOOKUP($A15,'Return Data'!$B$7:$R$2843,16,0)</f>
        <v>7.6780999999999997</v>
      </c>
      <c r="S15" s="67">
        <f t="shared" si="0"/>
        <v>20</v>
      </c>
    </row>
    <row r="16" spans="1:19" x14ac:dyDescent="0.3">
      <c r="A16" s="82" t="s">
        <v>1089</v>
      </c>
      <c r="B16" s="64">
        <f>VLOOKUP($A16,'Return Data'!$B$7:$R$2843,3,0)</f>
        <v>44445</v>
      </c>
      <c r="C16" s="65">
        <f>VLOOKUP($A16,'Return Data'!$B$7:$R$2843,4,0)</f>
        <v>37.5627</v>
      </c>
      <c r="D16" s="65">
        <f>VLOOKUP($A16,'Return Data'!$B$7:$R$2843,9,0)</f>
        <v>10.828200000000001</v>
      </c>
      <c r="E16" s="66">
        <f t="shared" si="1"/>
        <v>23</v>
      </c>
      <c r="F16" s="65">
        <f>VLOOKUP($A16,'Return Data'!$B$7:$R$2843,10,0)</f>
        <v>5.4881000000000002</v>
      </c>
      <c r="G16" s="66">
        <f t="shared" si="2"/>
        <v>22</v>
      </c>
      <c r="H16" s="65">
        <f>VLOOKUP($A16,'Return Data'!$B$7:$R$2843,11,0)</f>
        <v>7.0594999999999999</v>
      </c>
      <c r="I16" s="66">
        <f t="shared" si="3"/>
        <v>22</v>
      </c>
      <c r="J16" s="65">
        <f>VLOOKUP($A16,'Return Data'!$B$7:$R$2843,12,0)</f>
        <v>2.8929</v>
      </c>
      <c r="K16" s="66">
        <f t="shared" si="4"/>
        <v>17</v>
      </c>
      <c r="L16" s="65">
        <f>VLOOKUP($A16,'Return Data'!$B$7:$R$2843,13,0)</f>
        <v>4.4320000000000004</v>
      </c>
      <c r="M16" s="66">
        <f t="shared" si="5"/>
        <v>17</v>
      </c>
      <c r="N16" s="65">
        <f>VLOOKUP($A16,'Return Data'!$B$7:$R$2843,17,0)</f>
        <v>6.9880000000000004</v>
      </c>
      <c r="O16" s="66">
        <f t="shared" si="6"/>
        <v>14</v>
      </c>
      <c r="P16" s="65">
        <f>VLOOKUP($A16,'Return Data'!$B$7:$R$2843,14,0)</f>
        <v>8.4082000000000008</v>
      </c>
      <c r="Q16" s="66">
        <f t="shared" si="7"/>
        <v>13</v>
      </c>
      <c r="R16" s="65">
        <f>VLOOKUP($A16,'Return Data'!$B$7:$R$2843,16,0)</f>
        <v>7.5518999999999998</v>
      </c>
      <c r="S16" s="67">
        <f t="shared" si="0"/>
        <v>23</v>
      </c>
    </row>
    <row r="17" spans="1:19" x14ac:dyDescent="0.3">
      <c r="A17" s="82" t="s">
        <v>1092</v>
      </c>
      <c r="B17" s="64">
        <f>VLOOKUP($A17,'Return Data'!$B$7:$R$2843,3,0)</f>
        <v>44445</v>
      </c>
      <c r="C17" s="65">
        <f>VLOOKUP($A17,'Return Data'!$B$7:$R$2843,4,0)</f>
        <v>18.005400000000002</v>
      </c>
      <c r="D17" s="65">
        <f>VLOOKUP($A17,'Return Data'!$B$7:$R$2843,9,0)</f>
        <v>13.4328</v>
      </c>
      <c r="E17" s="66">
        <f t="shared" si="1"/>
        <v>10</v>
      </c>
      <c r="F17" s="65">
        <f>VLOOKUP($A17,'Return Data'!$B$7:$R$2843,10,0)</f>
        <v>7.9623999999999997</v>
      </c>
      <c r="G17" s="66">
        <f t="shared" si="2"/>
        <v>7</v>
      </c>
      <c r="H17" s="65">
        <f>VLOOKUP($A17,'Return Data'!$B$7:$R$2843,11,0)</f>
        <v>8.8849</v>
      </c>
      <c r="I17" s="66">
        <f t="shared" si="3"/>
        <v>7</v>
      </c>
      <c r="J17" s="65">
        <f>VLOOKUP($A17,'Return Data'!$B$7:$R$2843,12,0)</f>
        <v>5.4504000000000001</v>
      </c>
      <c r="K17" s="66">
        <f t="shared" si="4"/>
        <v>9</v>
      </c>
      <c r="L17" s="65">
        <f>VLOOKUP($A17,'Return Data'!$B$7:$R$2843,13,0)</f>
        <v>7.1974999999999998</v>
      </c>
      <c r="M17" s="66">
        <f t="shared" si="5"/>
        <v>8</v>
      </c>
      <c r="N17" s="65">
        <f>VLOOKUP($A17,'Return Data'!$B$7:$R$2843,17,0)</f>
        <v>7.5961999999999996</v>
      </c>
      <c r="O17" s="66">
        <f t="shared" si="6"/>
        <v>10</v>
      </c>
      <c r="P17" s="65">
        <f>VLOOKUP($A17,'Return Data'!$B$7:$R$2843,14,0)</f>
        <v>7.2081999999999997</v>
      </c>
      <c r="Q17" s="66">
        <f t="shared" si="7"/>
        <v>19</v>
      </c>
      <c r="R17" s="65">
        <f>VLOOKUP($A17,'Return Data'!$B$7:$R$2843,16,0)</f>
        <v>8.1926000000000005</v>
      </c>
      <c r="S17" s="67">
        <f t="shared" si="0"/>
        <v>10</v>
      </c>
    </row>
    <row r="18" spans="1:19" x14ac:dyDescent="0.3">
      <c r="A18" s="82" t="s">
        <v>1095</v>
      </c>
      <c r="B18" s="64">
        <f>VLOOKUP($A18,'Return Data'!$B$7:$R$2843,3,0)</f>
        <v>44445</v>
      </c>
      <c r="C18" s="65">
        <f>VLOOKUP($A18,'Return Data'!$B$7:$R$2843,4,0)</f>
        <v>16.279499999999999</v>
      </c>
      <c r="D18" s="65">
        <f>VLOOKUP($A18,'Return Data'!$B$7:$R$2843,9,0)</f>
        <v>12.0116</v>
      </c>
      <c r="E18" s="66">
        <f t="shared" si="1"/>
        <v>17</v>
      </c>
      <c r="F18" s="65">
        <f>VLOOKUP($A18,'Return Data'!$B$7:$R$2843,10,0)</f>
        <v>6.593</v>
      </c>
      <c r="G18" s="66">
        <f t="shared" si="2"/>
        <v>14</v>
      </c>
      <c r="H18" s="65">
        <f>VLOOKUP($A18,'Return Data'!$B$7:$R$2843,11,0)</f>
        <v>7.7068000000000003</v>
      </c>
      <c r="I18" s="66">
        <f t="shared" si="3"/>
        <v>15</v>
      </c>
      <c r="J18" s="65">
        <f>VLOOKUP($A18,'Return Data'!$B$7:$R$2843,12,0)</f>
        <v>6.2138999999999998</v>
      </c>
      <c r="K18" s="66">
        <f t="shared" si="4"/>
        <v>4</v>
      </c>
      <c r="L18" s="65">
        <f>VLOOKUP($A18,'Return Data'!$B$7:$R$2843,13,0)</f>
        <v>7.9202000000000004</v>
      </c>
      <c r="M18" s="66">
        <f t="shared" si="5"/>
        <v>4</v>
      </c>
      <c r="N18" s="65">
        <f>VLOOKUP($A18,'Return Data'!$B$7:$R$2843,17,0)</f>
        <v>7.9622000000000002</v>
      </c>
      <c r="O18" s="66">
        <f t="shared" si="6"/>
        <v>9</v>
      </c>
      <c r="P18" s="65">
        <f>VLOOKUP($A18,'Return Data'!$B$7:$R$2843,14,0)</f>
        <v>7.7194000000000003</v>
      </c>
      <c r="Q18" s="66">
        <f t="shared" si="7"/>
        <v>17</v>
      </c>
      <c r="R18" s="65">
        <f>VLOOKUP($A18,'Return Data'!$B$7:$R$2843,16,0)</f>
        <v>7.6664000000000003</v>
      </c>
      <c r="S18" s="67">
        <f t="shared" si="0"/>
        <v>21</v>
      </c>
    </row>
    <row r="19" spans="1:19" x14ac:dyDescent="0.3">
      <c r="A19" s="82" t="s">
        <v>1096</v>
      </c>
      <c r="B19" s="64">
        <f>VLOOKUP($A19,'Return Data'!$B$7:$R$2843,3,0)</f>
        <v>44445</v>
      </c>
      <c r="C19" s="65">
        <f>VLOOKUP($A19,'Return Data'!$B$7:$R$2843,4,0)</f>
        <v>12.445399999999999</v>
      </c>
      <c r="D19" s="65">
        <f>VLOOKUP($A19,'Return Data'!$B$7:$R$2843,9,0)</f>
        <v>10.027900000000001</v>
      </c>
      <c r="E19" s="66">
        <f t="shared" si="1"/>
        <v>26</v>
      </c>
      <c r="F19" s="65">
        <f>VLOOKUP($A19,'Return Data'!$B$7:$R$2843,10,0)</f>
        <v>58.578600000000002</v>
      </c>
      <c r="G19" s="66">
        <f t="shared" si="2"/>
        <v>1</v>
      </c>
      <c r="H19" s="65">
        <f>VLOOKUP($A19,'Return Data'!$B$7:$R$2843,11,0)</f>
        <v>33.990499999999997</v>
      </c>
      <c r="I19" s="66">
        <f t="shared" si="3"/>
        <v>1</v>
      </c>
      <c r="J19" s="65">
        <f>VLOOKUP($A19,'Return Data'!$B$7:$R$2843,12,0)</f>
        <v>23.2742</v>
      </c>
      <c r="K19" s="66">
        <f t="shared" si="4"/>
        <v>1</v>
      </c>
      <c r="L19" s="65">
        <f>VLOOKUP($A19,'Return Data'!$B$7:$R$2843,13,0)</f>
        <v>17.8569</v>
      </c>
      <c r="M19" s="66">
        <f t="shared" si="5"/>
        <v>2</v>
      </c>
      <c r="N19" s="65">
        <f>VLOOKUP($A19,'Return Data'!$B$7:$R$2843,17,0)</f>
        <v>-5.5865999999999998</v>
      </c>
      <c r="O19" s="66">
        <f t="shared" si="6"/>
        <v>30</v>
      </c>
      <c r="P19" s="65">
        <f>VLOOKUP($A19,'Return Data'!$B$7:$R$2843,14,0)</f>
        <v>-4.2091000000000003</v>
      </c>
      <c r="Q19" s="66">
        <f t="shared" si="7"/>
        <v>29</v>
      </c>
      <c r="R19" s="65">
        <f>VLOOKUP($A19,'Return Data'!$B$7:$R$2843,16,0)</f>
        <v>3.0838999999999999</v>
      </c>
      <c r="S19" s="67">
        <f t="shared" si="0"/>
        <v>30</v>
      </c>
    </row>
    <row r="20" spans="1:19" x14ac:dyDescent="0.3">
      <c r="A20" s="82" t="s">
        <v>1098</v>
      </c>
      <c r="B20" s="64">
        <f>VLOOKUP($A20,'Return Data'!$B$7:$R$2843,3,0)</f>
        <v>44445</v>
      </c>
      <c r="C20" s="65">
        <f>VLOOKUP($A20,'Return Data'!$B$7:$R$2843,4,0)</f>
        <v>4.36E-2</v>
      </c>
      <c r="D20" s="65">
        <f>VLOOKUP($A20,'Return Data'!$B$7:$R$2843,9,0)</f>
        <v>10.901999999999999</v>
      </c>
      <c r="E20" s="66">
        <f t="shared" si="1"/>
        <v>21</v>
      </c>
      <c r="F20" s="65">
        <f>VLOOKUP($A20,'Return Data'!$B$7:$R$2843,10,0)</f>
        <v>10.989599999999999</v>
      </c>
      <c r="G20" s="66">
        <f t="shared" si="2"/>
        <v>5</v>
      </c>
      <c r="H20" s="65">
        <f>VLOOKUP($A20,'Return Data'!$B$7:$R$2843,11,0)</f>
        <v>10.987500000000001</v>
      </c>
      <c r="I20" s="66">
        <f t="shared" si="3"/>
        <v>5</v>
      </c>
      <c r="J20" s="65"/>
      <c r="K20" s="66"/>
      <c r="L20" s="65"/>
      <c r="M20" s="66"/>
      <c r="N20" s="65"/>
      <c r="O20" s="66"/>
      <c r="P20" s="65"/>
      <c r="Q20" s="66"/>
      <c r="R20" s="65">
        <f>VLOOKUP($A20,'Return Data'!$B$7:$R$2843,16,0)</f>
        <v>-10.832599999999999</v>
      </c>
      <c r="S20" s="67">
        <f t="shared" si="0"/>
        <v>33</v>
      </c>
    </row>
    <row r="21" spans="1:19" x14ac:dyDescent="0.3">
      <c r="A21" s="82" t="s">
        <v>1103</v>
      </c>
      <c r="B21" s="64">
        <f>VLOOKUP($A21,'Return Data'!$B$7:$R$2843,3,0)</f>
        <v>44445</v>
      </c>
      <c r="C21" s="65">
        <f>VLOOKUP($A21,'Return Data'!$B$7:$R$2843,4,0)</f>
        <v>40.478900000000003</v>
      </c>
      <c r="D21" s="65">
        <f>VLOOKUP($A21,'Return Data'!$B$7:$R$2843,9,0)</f>
        <v>8.8031000000000006</v>
      </c>
      <c r="E21" s="66">
        <f t="shared" si="1"/>
        <v>31</v>
      </c>
      <c r="F21" s="65">
        <f>VLOOKUP($A21,'Return Data'!$B$7:$R$2843,10,0)</f>
        <v>6.0617000000000001</v>
      </c>
      <c r="G21" s="66">
        <f t="shared" si="2"/>
        <v>20</v>
      </c>
      <c r="H21" s="65">
        <f>VLOOKUP($A21,'Return Data'!$B$7:$R$2843,11,0)</f>
        <v>7.0964</v>
      </c>
      <c r="I21" s="66">
        <f t="shared" si="3"/>
        <v>21</v>
      </c>
      <c r="J21" s="65">
        <f>VLOOKUP($A21,'Return Data'!$B$7:$R$2843,12,0)</f>
        <v>4.4027000000000003</v>
      </c>
      <c r="K21" s="66">
        <f>RANK(J21,J$8:J$42,0)</f>
        <v>11</v>
      </c>
      <c r="L21" s="65">
        <f>VLOOKUP($A21,'Return Data'!$B$7:$R$2843,13,0)</f>
        <v>6.4844999999999997</v>
      </c>
      <c r="M21" s="66">
        <f>RANK(L21,L$8:L$42,0)</f>
        <v>9</v>
      </c>
      <c r="N21" s="65">
        <f>VLOOKUP($A21,'Return Data'!$B$7:$R$2843,17,0)</f>
        <v>9.0402000000000005</v>
      </c>
      <c r="O21" s="66">
        <f>RANK(N21,N$8:N$42,0)</f>
        <v>3</v>
      </c>
      <c r="P21" s="65">
        <f>VLOOKUP($A21,'Return Data'!$B$7:$R$2843,14,0)</f>
        <v>9.7393999999999998</v>
      </c>
      <c r="Q21" s="66">
        <f>RANK(P21,P$8:P$42,0)</f>
        <v>4</v>
      </c>
      <c r="R21" s="65">
        <f>VLOOKUP($A21,'Return Data'!$B$7:$R$2843,16,0)</f>
        <v>8.1483000000000008</v>
      </c>
      <c r="S21" s="67">
        <f t="shared" si="0"/>
        <v>11</v>
      </c>
    </row>
    <row r="22" spans="1:19" x14ac:dyDescent="0.3">
      <c r="A22" s="82" t="s">
        <v>1104</v>
      </c>
      <c r="B22" s="64">
        <f>VLOOKUP($A22,'Return Data'!$B$7:$R$2843,3,0)</f>
        <v>44445</v>
      </c>
      <c r="C22" s="65">
        <f>VLOOKUP($A22,'Return Data'!$B$7:$R$2843,4,0)</f>
        <v>58.893700000000003</v>
      </c>
      <c r="D22" s="65">
        <f>VLOOKUP($A22,'Return Data'!$B$7:$R$2843,9,0)</f>
        <v>9.9962999999999997</v>
      </c>
      <c r="E22" s="66">
        <f t="shared" si="1"/>
        <v>27</v>
      </c>
      <c r="F22" s="65">
        <f>VLOOKUP($A22,'Return Data'!$B$7:$R$2843,10,0)</f>
        <v>3.5173999999999999</v>
      </c>
      <c r="G22" s="66">
        <f t="shared" si="2"/>
        <v>32</v>
      </c>
      <c r="H22" s="65">
        <f>VLOOKUP($A22,'Return Data'!$B$7:$R$2843,11,0)</f>
        <v>5.6262999999999996</v>
      </c>
      <c r="I22" s="66">
        <f t="shared" si="3"/>
        <v>30</v>
      </c>
      <c r="J22" s="65">
        <f>VLOOKUP($A22,'Return Data'!$B$7:$R$2843,12,0)</f>
        <v>2.1800000000000002</v>
      </c>
      <c r="K22" s="66">
        <f>RANK(J22,J$8:J$42,0)</f>
        <v>23</v>
      </c>
      <c r="L22" s="65">
        <f>VLOOKUP($A22,'Return Data'!$B$7:$R$2843,13,0)</f>
        <v>2.9819</v>
      </c>
      <c r="M22" s="66">
        <f>RANK(L22,L$8:L$42,0)</f>
        <v>25</v>
      </c>
      <c r="N22" s="65">
        <f>VLOOKUP($A22,'Return Data'!$B$7:$R$2843,17,0)</f>
        <v>4.7351999999999999</v>
      </c>
      <c r="O22" s="66">
        <f>RANK(N22,N$8:N$42,0)</f>
        <v>24</v>
      </c>
      <c r="P22" s="65">
        <f>VLOOKUP($A22,'Return Data'!$B$7:$R$2843,14,0)</f>
        <v>6.1223999999999998</v>
      </c>
      <c r="Q22" s="66">
        <f>RANK(P22,P$8:P$42,0)</f>
        <v>20</v>
      </c>
      <c r="R22" s="65">
        <f>VLOOKUP($A22,'Return Data'!$B$7:$R$2843,16,0)</f>
        <v>7.7569999999999997</v>
      </c>
      <c r="S22" s="67">
        <f t="shared" si="0"/>
        <v>18</v>
      </c>
    </row>
    <row r="23" spans="1:19" x14ac:dyDescent="0.3">
      <c r="A23" s="82" t="s">
        <v>1108</v>
      </c>
      <c r="B23" s="64">
        <f>VLOOKUP($A23,'Return Data'!$B$7:$R$2843,3,0)</f>
        <v>44445</v>
      </c>
      <c r="C23" s="65">
        <f>VLOOKUP($A23,'Return Data'!$B$7:$R$2843,4,0)</f>
        <v>29.240100000000002</v>
      </c>
      <c r="D23" s="65">
        <f>VLOOKUP($A23,'Return Data'!$B$7:$R$2843,9,0)</f>
        <v>14.280799999999999</v>
      </c>
      <c r="E23" s="66">
        <f t="shared" si="1"/>
        <v>9</v>
      </c>
      <c r="F23" s="65">
        <f>VLOOKUP($A23,'Return Data'!$B$7:$R$2843,10,0)</f>
        <v>7.6066000000000003</v>
      </c>
      <c r="G23" s="66">
        <f t="shared" si="2"/>
        <v>8</v>
      </c>
      <c r="H23" s="65">
        <f>VLOOKUP($A23,'Return Data'!$B$7:$R$2843,11,0)</f>
        <v>8.8420000000000005</v>
      </c>
      <c r="I23" s="66">
        <f t="shared" si="3"/>
        <v>9</v>
      </c>
      <c r="J23" s="65">
        <f>VLOOKUP($A23,'Return Data'!$B$7:$R$2843,12,0)</f>
        <v>5.6802999999999999</v>
      </c>
      <c r="K23" s="66">
        <f>RANK(J23,J$8:J$42,0)</f>
        <v>8</v>
      </c>
      <c r="L23" s="65">
        <f>VLOOKUP($A23,'Return Data'!$B$7:$R$2843,13,0)</f>
        <v>6.3446999999999996</v>
      </c>
      <c r="M23" s="66">
        <f>RANK(L23,L$8:L$42,0)</f>
        <v>10</v>
      </c>
      <c r="N23" s="65">
        <f>VLOOKUP($A23,'Return Data'!$B$7:$R$2843,17,0)</f>
        <v>8.7109000000000005</v>
      </c>
      <c r="O23" s="66">
        <f>RANK(N23,N$8:N$42,0)</f>
        <v>4</v>
      </c>
      <c r="P23" s="65">
        <f>VLOOKUP($A23,'Return Data'!$B$7:$R$2843,14,0)</f>
        <v>2.4969999999999999</v>
      </c>
      <c r="Q23" s="66">
        <f>RANK(P23,P$8:P$42,0)</f>
        <v>26</v>
      </c>
      <c r="R23" s="65">
        <f>VLOOKUP($A23,'Return Data'!$B$7:$R$2843,16,0)</f>
        <v>5.8758999999999997</v>
      </c>
      <c r="S23" s="67">
        <f t="shared" si="0"/>
        <v>27</v>
      </c>
    </row>
    <row r="24" spans="1:19" x14ac:dyDescent="0.3">
      <c r="A24" s="82" t="s">
        <v>1109</v>
      </c>
      <c r="B24" s="64">
        <f>VLOOKUP($A24,'Return Data'!$B$7:$R$2843,3,0)</f>
        <v>44445</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-20.638100000000001</v>
      </c>
      <c r="S24" s="67">
        <f t="shared" si="0"/>
        <v>35</v>
      </c>
    </row>
    <row r="25" spans="1:19" x14ac:dyDescent="0.3">
      <c r="A25" s="82" t="s">
        <v>1113</v>
      </c>
      <c r="B25" s="64">
        <f>VLOOKUP($A25,'Return Data'!$B$7:$R$2843,3,0)</f>
        <v>44445</v>
      </c>
      <c r="C25" s="65">
        <f>VLOOKUP($A25,'Return Data'!$B$7:$R$2843,4,0)</f>
        <v>8.5999999999999993E-2</v>
      </c>
      <c r="D25" s="65">
        <f>VLOOKUP($A25,'Return Data'!$B$7:$R$2843,9,0)</f>
        <v>11.0556</v>
      </c>
      <c r="E25" s="66">
        <f t="shared" si="1"/>
        <v>20</v>
      </c>
      <c r="F25" s="65">
        <f>VLOOKUP($A25,'Return Data'!$B$7:$R$2843,10,0)</f>
        <v>11.1473</v>
      </c>
      <c r="G25" s="66">
        <f t="shared" si="2"/>
        <v>3</v>
      </c>
      <c r="H25" s="65">
        <f>VLOOKUP($A25,'Return Data'!$B$7:$R$2843,11,0)</f>
        <v>11.405900000000001</v>
      </c>
      <c r="I25" s="66">
        <f t="shared" si="3"/>
        <v>3</v>
      </c>
      <c r="J25" s="65"/>
      <c r="K25" s="66"/>
      <c r="L25" s="65"/>
      <c r="M25" s="66"/>
      <c r="N25" s="65"/>
      <c r="O25" s="66"/>
      <c r="P25" s="65"/>
      <c r="Q25" s="66"/>
      <c r="R25" s="65">
        <f>VLOOKUP($A25,'Return Data'!$B$7:$R$2843,16,0)</f>
        <v>-8.0647000000000002</v>
      </c>
      <c r="S25" s="67">
        <f t="shared" si="0"/>
        <v>31</v>
      </c>
    </row>
    <row r="26" spans="1:19" x14ac:dyDescent="0.3">
      <c r="A26" s="82" t="s">
        <v>1115</v>
      </c>
      <c r="B26" s="64">
        <f>VLOOKUP($A26,'Return Data'!$B$7:$R$2843,3,0)</f>
        <v>44445</v>
      </c>
      <c r="C26" s="65">
        <f>VLOOKUP($A26,'Return Data'!$B$7:$R$2843,4,0)</f>
        <v>14.389799999999999</v>
      </c>
      <c r="D26" s="65">
        <f>VLOOKUP($A26,'Return Data'!$B$7:$R$2843,9,0)</f>
        <v>11.217499999999999</v>
      </c>
      <c r="E26" s="66">
        <f t="shared" si="1"/>
        <v>19</v>
      </c>
      <c r="F26" s="65">
        <f>VLOOKUP($A26,'Return Data'!$B$7:$R$2843,10,0)</f>
        <v>6.0788000000000002</v>
      </c>
      <c r="G26" s="66">
        <f t="shared" si="2"/>
        <v>18</v>
      </c>
      <c r="H26" s="65">
        <f>VLOOKUP($A26,'Return Data'!$B$7:$R$2843,11,0)</f>
        <v>6.3734999999999999</v>
      </c>
      <c r="I26" s="66">
        <f t="shared" si="3"/>
        <v>27</v>
      </c>
      <c r="J26" s="65">
        <f>VLOOKUP($A26,'Return Data'!$B$7:$R$2843,12,0)</f>
        <v>3.3847</v>
      </c>
      <c r="K26" s="66">
        <f t="shared" ref="K26:K38" si="8">RANK(J26,J$8:J$42,0)</f>
        <v>14</v>
      </c>
      <c r="L26" s="65">
        <f>VLOOKUP($A26,'Return Data'!$B$7:$R$2843,13,0)</f>
        <v>4.8234000000000004</v>
      </c>
      <c r="M26" s="66">
        <f t="shared" ref="M26:M38" si="9">RANK(L26,L$8:L$42,0)</f>
        <v>14</v>
      </c>
      <c r="N26" s="65">
        <f>VLOOKUP($A26,'Return Data'!$B$7:$R$2843,17,0)</f>
        <v>1.9362999999999999</v>
      </c>
      <c r="O26" s="66">
        <f t="shared" ref="O26:O38" si="10">RANK(N26,N$8:N$42,0)</f>
        <v>28</v>
      </c>
      <c r="P26" s="65">
        <f>VLOOKUP($A26,'Return Data'!$B$7:$R$2843,14,0)</f>
        <v>3.5028000000000001</v>
      </c>
      <c r="Q26" s="66">
        <f t="shared" ref="Q26:Q38" si="11">RANK(P26,P$8:P$42,0)</f>
        <v>24</v>
      </c>
      <c r="R26" s="65">
        <f>VLOOKUP($A26,'Return Data'!$B$7:$R$2843,16,0)</f>
        <v>5.8129</v>
      </c>
      <c r="S26" s="67">
        <f t="shared" si="0"/>
        <v>28</v>
      </c>
    </row>
    <row r="27" spans="1:19" x14ac:dyDescent="0.3">
      <c r="A27" s="82" t="s">
        <v>1118</v>
      </c>
      <c r="B27" s="64">
        <f>VLOOKUP($A27,'Return Data'!$B$7:$R$2843,3,0)</f>
        <v>44445</v>
      </c>
      <c r="C27" s="65">
        <f>VLOOKUP($A27,'Return Data'!$B$7:$R$2843,4,0)</f>
        <v>101.0699</v>
      </c>
      <c r="D27" s="65">
        <f>VLOOKUP($A27,'Return Data'!$B$7:$R$2843,9,0)</f>
        <v>17.1905</v>
      </c>
      <c r="E27" s="66">
        <f t="shared" si="1"/>
        <v>6</v>
      </c>
      <c r="F27" s="65">
        <f>VLOOKUP($A27,'Return Data'!$B$7:$R$2843,10,0)</f>
        <v>7.2922000000000002</v>
      </c>
      <c r="G27" s="66">
        <f t="shared" si="2"/>
        <v>9</v>
      </c>
      <c r="H27" s="65">
        <f>VLOOKUP($A27,'Return Data'!$B$7:$R$2843,11,0)</f>
        <v>10.150499999999999</v>
      </c>
      <c r="I27" s="66">
        <f t="shared" si="3"/>
        <v>6</v>
      </c>
      <c r="J27" s="65">
        <f>VLOOKUP($A27,'Return Data'!$B$7:$R$2843,12,0)</f>
        <v>4.6230000000000002</v>
      </c>
      <c r="K27" s="66">
        <f t="shared" si="8"/>
        <v>10</v>
      </c>
      <c r="L27" s="65">
        <f>VLOOKUP($A27,'Return Data'!$B$7:$R$2843,13,0)</f>
        <v>5.6477000000000004</v>
      </c>
      <c r="M27" s="66">
        <f t="shared" si="9"/>
        <v>11</v>
      </c>
      <c r="N27" s="65">
        <f>VLOOKUP($A27,'Return Data'!$B$7:$R$2843,17,0)</f>
        <v>8.2949000000000002</v>
      </c>
      <c r="O27" s="66">
        <f t="shared" si="10"/>
        <v>6</v>
      </c>
      <c r="P27" s="65">
        <f>VLOOKUP($A27,'Return Data'!$B$7:$R$2843,14,0)</f>
        <v>10.070499999999999</v>
      </c>
      <c r="Q27" s="66">
        <f t="shared" si="11"/>
        <v>2</v>
      </c>
      <c r="R27" s="65">
        <f>VLOOKUP($A27,'Return Data'!$B$7:$R$2843,16,0)</f>
        <v>9.3438999999999997</v>
      </c>
      <c r="S27" s="67">
        <f t="shared" si="0"/>
        <v>2</v>
      </c>
    </row>
    <row r="28" spans="1:19" x14ac:dyDescent="0.3">
      <c r="A28" s="82" t="s">
        <v>1121</v>
      </c>
      <c r="B28" s="64">
        <f>VLOOKUP($A28,'Return Data'!$B$7:$R$2843,3,0)</f>
        <v>44445</v>
      </c>
      <c r="C28" s="65">
        <f>VLOOKUP($A28,'Return Data'!$B$7:$R$2843,4,0)</f>
        <v>46.322800000000001</v>
      </c>
      <c r="D28" s="65">
        <f>VLOOKUP($A28,'Return Data'!$B$7:$R$2843,9,0)</f>
        <v>12.876099999999999</v>
      </c>
      <c r="E28" s="66">
        <f t="shared" si="1"/>
        <v>11</v>
      </c>
      <c r="F28" s="65">
        <f>VLOOKUP($A28,'Return Data'!$B$7:$R$2843,10,0)</f>
        <v>4.8761999999999999</v>
      </c>
      <c r="G28" s="66">
        <f t="shared" si="2"/>
        <v>24</v>
      </c>
      <c r="H28" s="65">
        <f>VLOOKUP($A28,'Return Data'!$B$7:$R$2843,11,0)</f>
        <v>6.5221</v>
      </c>
      <c r="I28" s="66">
        <f t="shared" si="3"/>
        <v>26</v>
      </c>
      <c r="J28" s="65">
        <f>VLOOKUP($A28,'Return Data'!$B$7:$R$2843,12,0)</f>
        <v>2.7879999999999998</v>
      </c>
      <c r="K28" s="66">
        <f t="shared" si="8"/>
        <v>18</v>
      </c>
      <c r="L28" s="65">
        <f>VLOOKUP($A28,'Return Data'!$B$7:$R$2843,13,0)</f>
        <v>3.7625999999999999</v>
      </c>
      <c r="M28" s="66">
        <f t="shared" si="9"/>
        <v>21</v>
      </c>
      <c r="N28" s="65">
        <f>VLOOKUP($A28,'Return Data'!$B$7:$R$2843,17,0)</f>
        <v>6.4503000000000004</v>
      </c>
      <c r="O28" s="66">
        <f t="shared" si="10"/>
        <v>18</v>
      </c>
      <c r="P28" s="65">
        <f>VLOOKUP($A28,'Return Data'!$B$7:$R$2843,14,0)</f>
        <v>8.5634999999999994</v>
      </c>
      <c r="Q28" s="66">
        <f t="shared" si="11"/>
        <v>12</v>
      </c>
      <c r="R28" s="65">
        <f>VLOOKUP($A28,'Return Data'!$B$7:$R$2843,16,0)</f>
        <v>8.4131999999999998</v>
      </c>
      <c r="S28" s="67">
        <f t="shared" si="0"/>
        <v>8</v>
      </c>
    </row>
    <row r="29" spans="1:19" x14ac:dyDescent="0.3">
      <c r="A29" s="82" t="s">
        <v>1122</v>
      </c>
      <c r="B29" s="64">
        <f>VLOOKUP($A29,'Return Data'!$B$7:$R$2843,3,0)</f>
        <v>44445</v>
      </c>
      <c r="C29" s="65">
        <f>VLOOKUP($A29,'Return Data'!$B$7:$R$2843,4,0)</f>
        <v>47.631599999999999</v>
      </c>
      <c r="D29" s="65">
        <f>VLOOKUP($A29,'Return Data'!$B$7:$R$2843,9,0)</f>
        <v>12.8645</v>
      </c>
      <c r="E29" s="66">
        <f t="shared" si="1"/>
        <v>12</v>
      </c>
      <c r="F29" s="65">
        <f>VLOOKUP($A29,'Return Data'!$B$7:$R$2843,10,0)</f>
        <v>4.4626000000000001</v>
      </c>
      <c r="G29" s="66">
        <f t="shared" si="2"/>
        <v>27</v>
      </c>
      <c r="H29" s="65">
        <f>VLOOKUP($A29,'Return Data'!$B$7:$R$2843,11,0)</f>
        <v>6.2404999999999999</v>
      </c>
      <c r="I29" s="66">
        <f t="shared" si="3"/>
        <v>28</v>
      </c>
      <c r="J29" s="65">
        <f>VLOOKUP($A29,'Return Data'!$B$7:$R$2843,12,0)</f>
        <v>2.6343999999999999</v>
      </c>
      <c r="K29" s="66">
        <f t="shared" si="8"/>
        <v>19</v>
      </c>
      <c r="L29" s="65">
        <f>VLOOKUP($A29,'Return Data'!$B$7:$R$2843,13,0)</f>
        <v>3.8624999999999998</v>
      </c>
      <c r="M29" s="66">
        <f t="shared" si="9"/>
        <v>19</v>
      </c>
      <c r="N29" s="65">
        <f>VLOOKUP($A29,'Return Data'!$B$7:$R$2843,17,0)</f>
        <v>6.2632000000000003</v>
      </c>
      <c r="O29" s="66">
        <f t="shared" si="10"/>
        <v>20</v>
      </c>
      <c r="P29" s="65">
        <f>VLOOKUP($A29,'Return Data'!$B$7:$R$2843,14,0)</f>
        <v>7.7047999999999996</v>
      </c>
      <c r="Q29" s="66">
        <f t="shared" si="11"/>
        <v>18</v>
      </c>
      <c r="R29" s="65">
        <f>VLOOKUP($A29,'Return Data'!$B$7:$R$2843,16,0)</f>
        <v>7.7161</v>
      </c>
      <c r="S29" s="67">
        <f t="shared" si="0"/>
        <v>19</v>
      </c>
    </row>
    <row r="30" spans="1:19" x14ac:dyDescent="0.3">
      <c r="A30" s="82" t="s">
        <v>1124</v>
      </c>
      <c r="B30" s="64">
        <f>VLOOKUP($A30,'Return Data'!$B$7:$R$2843,3,0)</f>
        <v>44445</v>
      </c>
      <c r="C30" s="65">
        <f>VLOOKUP($A30,'Return Data'!$B$7:$R$2843,4,0)</f>
        <v>35.299700000000001</v>
      </c>
      <c r="D30" s="65">
        <f>VLOOKUP($A30,'Return Data'!$B$7:$R$2843,9,0)</f>
        <v>17.652000000000001</v>
      </c>
      <c r="E30" s="66">
        <f t="shared" si="1"/>
        <v>5</v>
      </c>
      <c r="F30" s="65">
        <f>VLOOKUP($A30,'Return Data'!$B$7:$R$2843,10,0)</f>
        <v>6.5911999999999997</v>
      </c>
      <c r="G30" s="66">
        <f t="shared" si="2"/>
        <v>15</v>
      </c>
      <c r="H30" s="65">
        <f>VLOOKUP($A30,'Return Data'!$B$7:$R$2843,11,0)</f>
        <v>8.1577000000000002</v>
      </c>
      <c r="I30" s="66">
        <f t="shared" si="3"/>
        <v>11</v>
      </c>
      <c r="J30" s="65">
        <f>VLOOKUP($A30,'Return Data'!$B$7:$R$2843,12,0)</f>
        <v>2.0375000000000001</v>
      </c>
      <c r="K30" s="66">
        <f t="shared" si="8"/>
        <v>25</v>
      </c>
      <c r="L30" s="65">
        <f>VLOOKUP($A30,'Return Data'!$B$7:$R$2843,13,0)</f>
        <v>3.7435</v>
      </c>
      <c r="M30" s="66">
        <f t="shared" si="9"/>
        <v>22</v>
      </c>
      <c r="N30" s="65">
        <f>VLOOKUP($A30,'Return Data'!$B$7:$R$2843,17,0)</f>
        <v>5.6090999999999998</v>
      </c>
      <c r="O30" s="66">
        <f t="shared" si="10"/>
        <v>22</v>
      </c>
      <c r="P30" s="65">
        <f>VLOOKUP($A30,'Return Data'!$B$7:$R$2843,14,0)</f>
        <v>8.6213999999999995</v>
      </c>
      <c r="Q30" s="66">
        <f t="shared" si="11"/>
        <v>10</v>
      </c>
      <c r="R30" s="65">
        <f>VLOOKUP($A30,'Return Data'!$B$7:$R$2843,16,0)</f>
        <v>6.9569999999999999</v>
      </c>
      <c r="S30" s="67">
        <f t="shared" si="0"/>
        <v>25</v>
      </c>
    </row>
    <row r="31" spans="1:19" x14ac:dyDescent="0.3">
      <c r="A31" s="82" t="s">
        <v>1126</v>
      </c>
      <c r="B31" s="64">
        <f>VLOOKUP($A31,'Return Data'!$B$7:$R$2843,3,0)</f>
        <v>44445</v>
      </c>
      <c r="C31" s="65">
        <f>VLOOKUP($A31,'Return Data'!$B$7:$R$2843,4,0)</f>
        <v>31.718599999999999</v>
      </c>
      <c r="D31" s="65">
        <f>VLOOKUP($A31,'Return Data'!$B$7:$R$2843,9,0)</f>
        <v>16.440799999999999</v>
      </c>
      <c r="E31" s="66">
        <f t="shared" si="1"/>
        <v>7</v>
      </c>
      <c r="F31" s="65">
        <f>VLOOKUP($A31,'Return Data'!$B$7:$R$2843,10,0)</f>
        <v>5.6776</v>
      </c>
      <c r="G31" s="66">
        <f t="shared" si="2"/>
        <v>21</v>
      </c>
      <c r="H31" s="65">
        <f>VLOOKUP($A31,'Return Data'!$B$7:$R$2843,11,0)</f>
        <v>7.7027000000000001</v>
      </c>
      <c r="I31" s="66">
        <f t="shared" si="3"/>
        <v>16</v>
      </c>
      <c r="J31" s="65">
        <f>VLOOKUP($A31,'Return Data'!$B$7:$R$2843,12,0)</f>
        <v>3.3458999999999999</v>
      </c>
      <c r="K31" s="66">
        <f t="shared" si="8"/>
        <v>15</v>
      </c>
      <c r="L31" s="65">
        <f>VLOOKUP($A31,'Return Data'!$B$7:$R$2843,13,0)</f>
        <v>4.5606</v>
      </c>
      <c r="M31" s="66">
        <f t="shared" si="9"/>
        <v>16</v>
      </c>
      <c r="N31" s="65">
        <f>VLOOKUP($A31,'Return Data'!$B$7:$R$2843,17,0)</f>
        <v>8.1546000000000003</v>
      </c>
      <c r="O31" s="66">
        <f t="shared" si="10"/>
        <v>8</v>
      </c>
      <c r="P31" s="65">
        <f>VLOOKUP($A31,'Return Data'!$B$7:$R$2843,14,0)</f>
        <v>9.2888000000000002</v>
      </c>
      <c r="Q31" s="66">
        <f t="shared" si="11"/>
        <v>7</v>
      </c>
      <c r="R31" s="65">
        <f>VLOOKUP($A31,'Return Data'!$B$7:$R$2843,16,0)</f>
        <v>9.2407000000000004</v>
      </c>
      <c r="S31" s="67">
        <f t="shared" si="0"/>
        <v>3</v>
      </c>
    </row>
    <row r="32" spans="1:19" x14ac:dyDescent="0.3">
      <c r="A32" s="82" t="s">
        <v>1129</v>
      </c>
      <c r="B32" s="64">
        <f>VLOOKUP($A32,'Return Data'!$B$7:$R$2843,3,0)</f>
        <v>44445</v>
      </c>
      <c r="C32" s="65">
        <f>VLOOKUP($A32,'Return Data'!$B$7:$R$2843,4,0)</f>
        <v>54.330599999999997</v>
      </c>
      <c r="D32" s="65">
        <f>VLOOKUP($A32,'Return Data'!$B$7:$R$2843,9,0)</f>
        <v>12.435</v>
      </c>
      <c r="E32" s="66">
        <f t="shared" si="1"/>
        <v>14</v>
      </c>
      <c r="F32" s="65">
        <f>VLOOKUP($A32,'Return Data'!$B$7:$R$2843,10,0)</f>
        <v>5.1268000000000002</v>
      </c>
      <c r="G32" s="66">
        <f t="shared" si="2"/>
        <v>23</v>
      </c>
      <c r="H32" s="65">
        <f>VLOOKUP($A32,'Return Data'!$B$7:$R$2843,11,0)</f>
        <v>7.4821</v>
      </c>
      <c r="I32" s="66">
        <f t="shared" si="3"/>
        <v>17</v>
      </c>
      <c r="J32" s="65">
        <f>VLOOKUP($A32,'Return Data'!$B$7:$R$2843,12,0)</f>
        <v>1.8213999999999999</v>
      </c>
      <c r="K32" s="66">
        <f t="shared" si="8"/>
        <v>27</v>
      </c>
      <c r="L32" s="65">
        <f>VLOOKUP($A32,'Return Data'!$B$7:$R$2843,13,0)</f>
        <v>3.7862</v>
      </c>
      <c r="M32" s="66">
        <f t="shared" si="9"/>
        <v>20</v>
      </c>
      <c r="N32" s="65">
        <f>VLOOKUP($A32,'Return Data'!$B$7:$R$2843,17,0)</f>
        <v>6.7210000000000001</v>
      </c>
      <c r="O32" s="66">
        <f t="shared" si="10"/>
        <v>16</v>
      </c>
      <c r="P32" s="65">
        <f>VLOOKUP($A32,'Return Data'!$B$7:$R$2843,14,0)</f>
        <v>9.5327000000000002</v>
      </c>
      <c r="Q32" s="66">
        <f t="shared" si="11"/>
        <v>6</v>
      </c>
      <c r="R32" s="65">
        <f>VLOOKUP($A32,'Return Data'!$B$7:$R$2843,16,0)</f>
        <v>8.3264999999999993</v>
      </c>
      <c r="S32" s="67">
        <f t="shared" si="0"/>
        <v>9</v>
      </c>
    </row>
    <row r="33" spans="1:19" x14ac:dyDescent="0.3">
      <c r="A33" s="82" t="s">
        <v>1130</v>
      </c>
      <c r="B33" s="64">
        <f>VLOOKUP($A33,'Return Data'!$B$7:$R$2843,3,0)</f>
        <v>44445</v>
      </c>
      <c r="C33" s="65">
        <f>VLOOKUP($A33,'Return Data'!$B$7:$R$2843,4,0)</f>
        <v>50.935600000000001</v>
      </c>
      <c r="D33" s="65">
        <f>VLOOKUP($A33,'Return Data'!$B$7:$R$2843,9,0)</f>
        <v>15.058299999999999</v>
      </c>
      <c r="E33" s="66">
        <f t="shared" si="1"/>
        <v>8</v>
      </c>
      <c r="F33" s="65">
        <f>VLOOKUP($A33,'Return Data'!$B$7:$R$2843,10,0)</f>
        <v>6.9337999999999997</v>
      </c>
      <c r="G33" s="66">
        <f t="shared" si="2"/>
        <v>12</v>
      </c>
      <c r="H33" s="65">
        <f>VLOOKUP($A33,'Return Data'!$B$7:$R$2843,11,0)</f>
        <v>6.8707000000000003</v>
      </c>
      <c r="I33" s="66">
        <f t="shared" si="3"/>
        <v>23</v>
      </c>
      <c r="J33" s="65">
        <f>VLOOKUP($A33,'Return Data'!$B$7:$R$2843,12,0)</f>
        <v>2.0118999999999998</v>
      </c>
      <c r="K33" s="66">
        <f t="shared" si="8"/>
        <v>26</v>
      </c>
      <c r="L33" s="65">
        <f>VLOOKUP($A33,'Return Data'!$B$7:$R$2843,13,0)</f>
        <v>2.8571</v>
      </c>
      <c r="M33" s="66">
        <f t="shared" si="9"/>
        <v>26</v>
      </c>
      <c r="N33" s="65">
        <f>VLOOKUP($A33,'Return Data'!$B$7:$R$2843,17,0)</f>
        <v>3.9641000000000002</v>
      </c>
      <c r="O33" s="66">
        <f t="shared" si="10"/>
        <v>25</v>
      </c>
      <c r="P33" s="65">
        <f>VLOOKUP($A33,'Return Data'!$B$7:$R$2843,14,0)</f>
        <v>2.3443000000000001</v>
      </c>
      <c r="Q33" s="66">
        <f t="shared" si="11"/>
        <v>27</v>
      </c>
      <c r="R33" s="65">
        <f>VLOOKUP($A33,'Return Data'!$B$7:$R$2843,16,0)</f>
        <v>6.3079999999999998</v>
      </c>
      <c r="S33" s="67">
        <f t="shared" si="0"/>
        <v>26</v>
      </c>
    </row>
    <row r="34" spans="1:19" x14ac:dyDescent="0.3">
      <c r="A34" s="82" t="s">
        <v>1133</v>
      </c>
      <c r="B34" s="64">
        <f>VLOOKUP($A34,'Return Data'!$B$7:$R$2843,3,0)</f>
        <v>44445</v>
      </c>
      <c r="C34" s="65">
        <f>VLOOKUP($A34,'Return Data'!$B$7:$R$2843,4,0)</f>
        <v>62.316400000000002</v>
      </c>
      <c r="D34" s="65">
        <f>VLOOKUP($A34,'Return Data'!$B$7:$R$2843,9,0)</f>
        <v>19.438500000000001</v>
      </c>
      <c r="E34" s="66">
        <f t="shared" si="1"/>
        <v>3</v>
      </c>
      <c r="F34" s="65">
        <f>VLOOKUP($A34,'Return Data'!$B$7:$R$2843,10,0)</f>
        <v>7.9904999999999999</v>
      </c>
      <c r="G34" s="66">
        <f t="shared" si="2"/>
        <v>6</v>
      </c>
      <c r="H34" s="65">
        <f>VLOOKUP($A34,'Return Data'!$B$7:$R$2843,11,0)</f>
        <v>7.8453999999999997</v>
      </c>
      <c r="I34" s="66">
        <f t="shared" si="3"/>
        <v>14</v>
      </c>
      <c r="J34" s="65">
        <f>VLOOKUP($A34,'Return Data'!$B$7:$R$2843,12,0)</f>
        <v>2.9996</v>
      </c>
      <c r="K34" s="66">
        <f t="shared" si="8"/>
        <v>16</v>
      </c>
      <c r="L34" s="65">
        <f>VLOOKUP($A34,'Return Data'!$B$7:$R$2843,13,0)</f>
        <v>4.8517999999999999</v>
      </c>
      <c r="M34" s="66">
        <f t="shared" si="9"/>
        <v>13</v>
      </c>
      <c r="N34" s="65">
        <f>VLOOKUP($A34,'Return Data'!$B$7:$R$2843,17,0)</f>
        <v>7.5084999999999997</v>
      </c>
      <c r="O34" s="66">
        <f t="shared" si="10"/>
        <v>11</v>
      </c>
      <c r="P34" s="65">
        <f>VLOOKUP($A34,'Return Data'!$B$7:$R$2843,14,0)</f>
        <v>9.2738999999999994</v>
      </c>
      <c r="Q34" s="66">
        <f t="shared" si="11"/>
        <v>8</v>
      </c>
      <c r="R34" s="65">
        <f>VLOOKUP($A34,'Return Data'!$B$7:$R$2843,16,0)</f>
        <v>8.7562999999999995</v>
      </c>
      <c r="S34" s="67">
        <f t="shared" si="0"/>
        <v>5</v>
      </c>
    </row>
    <row r="35" spans="1:19" x14ac:dyDescent="0.3">
      <c r="A35" s="82" t="s">
        <v>1134</v>
      </c>
      <c r="B35" s="64">
        <f>VLOOKUP($A35,'Return Data'!$B$7:$R$2843,3,0)</f>
        <v>44445</v>
      </c>
      <c r="C35" s="65">
        <f>VLOOKUP($A35,'Return Data'!$B$7:$R$2843,4,0)</f>
        <v>57.816499999999998</v>
      </c>
      <c r="D35" s="65">
        <f>VLOOKUP($A35,'Return Data'!$B$7:$R$2843,9,0)</f>
        <v>7.2885999999999997</v>
      </c>
      <c r="E35" s="66">
        <f t="shared" si="1"/>
        <v>33</v>
      </c>
      <c r="F35" s="65">
        <f>VLOOKUP($A35,'Return Data'!$B$7:$R$2843,10,0)</f>
        <v>2.8304999999999998</v>
      </c>
      <c r="G35" s="66">
        <f t="shared" si="2"/>
        <v>33</v>
      </c>
      <c r="H35" s="65">
        <f>VLOOKUP($A35,'Return Data'!$B$7:$R$2843,11,0)</f>
        <v>5.2222999999999997</v>
      </c>
      <c r="I35" s="66">
        <f t="shared" si="3"/>
        <v>32</v>
      </c>
      <c r="J35" s="65">
        <f>VLOOKUP($A35,'Return Data'!$B$7:$R$2843,12,0)</f>
        <v>1.6913</v>
      </c>
      <c r="K35" s="66">
        <f t="shared" si="8"/>
        <v>28</v>
      </c>
      <c r="L35" s="65">
        <f>VLOOKUP($A35,'Return Data'!$B$7:$R$2843,13,0)</f>
        <v>2.3006000000000002</v>
      </c>
      <c r="M35" s="66">
        <f t="shared" si="9"/>
        <v>30</v>
      </c>
      <c r="N35" s="65">
        <f>VLOOKUP($A35,'Return Data'!$B$7:$R$2843,17,0)</f>
        <v>5.7134</v>
      </c>
      <c r="O35" s="66">
        <f t="shared" si="10"/>
        <v>21</v>
      </c>
      <c r="P35" s="65">
        <f>VLOOKUP($A35,'Return Data'!$B$7:$R$2843,14,0)</f>
        <v>8.0166000000000004</v>
      </c>
      <c r="Q35" s="66">
        <f t="shared" si="11"/>
        <v>16</v>
      </c>
      <c r="R35" s="65">
        <f>VLOOKUP($A35,'Return Data'!$B$7:$R$2843,16,0)</f>
        <v>8.0845000000000002</v>
      </c>
      <c r="S35" s="67">
        <f t="shared" si="0"/>
        <v>12</v>
      </c>
    </row>
    <row r="36" spans="1:19" x14ac:dyDescent="0.3">
      <c r="A36" s="82" t="s">
        <v>1136</v>
      </c>
      <c r="B36" s="64">
        <f>VLOOKUP($A36,'Return Data'!$B$7:$R$2843,3,0)</f>
        <v>44445</v>
      </c>
      <c r="C36" s="65">
        <f>VLOOKUP($A36,'Return Data'!$B$7:$R$2843,4,0)</f>
        <v>72.345799999999997</v>
      </c>
      <c r="D36" s="65">
        <f>VLOOKUP($A36,'Return Data'!$B$7:$R$2843,9,0)</f>
        <v>18.692499999999999</v>
      </c>
      <c r="E36" s="66">
        <f t="shared" si="1"/>
        <v>4</v>
      </c>
      <c r="F36" s="65">
        <f>VLOOKUP($A36,'Return Data'!$B$7:$R$2843,10,0)</f>
        <v>6.3131000000000004</v>
      </c>
      <c r="G36" s="66">
        <f t="shared" si="2"/>
        <v>16</v>
      </c>
      <c r="H36" s="65">
        <f>VLOOKUP($A36,'Return Data'!$B$7:$R$2843,11,0)</f>
        <v>7.88</v>
      </c>
      <c r="I36" s="66">
        <f t="shared" si="3"/>
        <v>13</v>
      </c>
      <c r="J36" s="65">
        <f>VLOOKUP($A36,'Return Data'!$B$7:$R$2843,12,0)</f>
        <v>2.0413000000000001</v>
      </c>
      <c r="K36" s="66">
        <f t="shared" si="8"/>
        <v>24</v>
      </c>
      <c r="L36" s="65">
        <f>VLOOKUP($A36,'Return Data'!$B$7:$R$2843,13,0)</f>
        <v>3.5750000000000002</v>
      </c>
      <c r="M36" s="66">
        <f t="shared" si="9"/>
        <v>23</v>
      </c>
      <c r="N36" s="65">
        <f>VLOOKUP($A36,'Return Data'!$B$7:$R$2843,17,0)</f>
        <v>6.6341000000000001</v>
      </c>
      <c r="O36" s="66">
        <f t="shared" si="10"/>
        <v>17</v>
      </c>
      <c r="P36" s="65">
        <f>VLOOKUP($A36,'Return Data'!$B$7:$R$2843,14,0)</f>
        <v>9.5370000000000008</v>
      </c>
      <c r="Q36" s="66">
        <f t="shared" si="11"/>
        <v>5</v>
      </c>
      <c r="R36" s="65">
        <f>VLOOKUP($A36,'Return Data'!$B$7:$R$2843,16,0)</f>
        <v>8.7234999999999996</v>
      </c>
      <c r="S36" s="67">
        <f t="shared" si="0"/>
        <v>6</v>
      </c>
    </row>
    <row r="37" spans="1:19" x14ac:dyDescent="0.3">
      <c r="A37" s="82" t="s">
        <v>1139</v>
      </c>
      <c r="B37" s="64">
        <f>VLOOKUP($A37,'Return Data'!$B$7:$R$2843,3,0)</f>
        <v>44445</v>
      </c>
      <c r="C37" s="65">
        <f>VLOOKUP($A37,'Return Data'!$B$7:$R$2843,4,0)</f>
        <v>56.432899999999997</v>
      </c>
      <c r="D37" s="65">
        <f>VLOOKUP($A37,'Return Data'!$B$7:$R$2843,9,0)</f>
        <v>10.671799999999999</v>
      </c>
      <c r="E37" s="66">
        <f t="shared" si="1"/>
        <v>24</v>
      </c>
      <c r="F37" s="65">
        <f>VLOOKUP($A37,'Return Data'!$B$7:$R$2843,10,0)</f>
        <v>6.2404000000000002</v>
      </c>
      <c r="G37" s="66">
        <f t="shared" si="2"/>
        <v>17</v>
      </c>
      <c r="H37" s="65">
        <f>VLOOKUP($A37,'Return Data'!$B$7:$R$2843,11,0)</f>
        <v>7.3451000000000004</v>
      </c>
      <c r="I37" s="66">
        <f t="shared" si="3"/>
        <v>20</v>
      </c>
      <c r="J37" s="65">
        <f>VLOOKUP($A37,'Return Data'!$B$7:$R$2843,12,0)</f>
        <v>4.2472000000000003</v>
      </c>
      <c r="K37" s="66">
        <f t="shared" si="8"/>
        <v>12</v>
      </c>
      <c r="L37" s="65">
        <f>VLOOKUP($A37,'Return Data'!$B$7:$R$2843,13,0)</f>
        <v>5.5837000000000003</v>
      </c>
      <c r="M37" s="66">
        <f t="shared" si="9"/>
        <v>12</v>
      </c>
      <c r="N37" s="65">
        <f>VLOOKUP($A37,'Return Data'!$B$7:$R$2843,17,0)</f>
        <v>9.0900999999999996</v>
      </c>
      <c r="O37" s="66">
        <f t="shared" si="10"/>
        <v>2</v>
      </c>
      <c r="P37" s="65">
        <f>VLOOKUP($A37,'Return Data'!$B$7:$R$2843,14,0)</f>
        <v>9.8425999999999991</v>
      </c>
      <c r="Q37" s="66">
        <f t="shared" si="11"/>
        <v>3</v>
      </c>
      <c r="R37" s="65">
        <f>VLOOKUP($A37,'Return Data'!$B$7:$R$2843,16,0)</f>
        <v>7.8583999999999996</v>
      </c>
      <c r="S37" s="67">
        <f t="shared" si="0"/>
        <v>16</v>
      </c>
    </row>
    <row r="38" spans="1:19" x14ac:dyDescent="0.3">
      <c r="A38" s="82" t="s">
        <v>1141</v>
      </c>
      <c r="B38" s="64">
        <f>VLOOKUP($A38,'Return Data'!$B$7:$R$2843,3,0)</f>
        <v>44445</v>
      </c>
      <c r="C38" s="65">
        <f>VLOOKUP($A38,'Return Data'!$B$7:$R$2843,4,0)</f>
        <v>66.336799999999997</v>
      </c>
      <c r="D38" s="65">
        <f>VLOOKUP($A38,'Return Data'!$B$7:$R$2843,9,0)</f>
        <v>12.301299999999999</v>
      </c>
      <c r="E38" s="66">
        <f t="shared" si="1"/>
        <v>15</v>
      </c>
      <c r="F38" s="65">
        <f>VLOOKUP($A38,'Return Data'!$B$7:$R$2843,10,0)</f>
        <v>3.6568000000000001</v>
      </c>
      <c r="G38" s="66">
        <f t="shared" si="2"/>
        <v>31</v>
      </c>
      <c r="H38" s="65">
        <f>VLOOKUP($A38,'Return Data'!$B$7:$R$2843,11,0)</f>
        <v>6.7958999999999996</v>
      </c>
      <c r="I38" s="66">
        <f t="shared" si="3"/>
        <v>24</v>
      </c>
      <c r="J38" s="65">
        <f>VLOOKUP($A38,'Return Data'!$B$7:$R$2843,12,0)</f>
        <v>2.3378000000000001</v>
      </c>
      <c r="K38" s="66">
        <f t="shared" si="8"/>
        <v>21</v>
      </c>
      <c r="L38" s="65">
        <f>VLOOKUP($A38,'Return Data'!$B$7:$R$2843,13,0)</f>
        <v>3.5657000000000001</v>
      </c>
      <c r="M38" s="66">
        <f t="shared" si="9"/>
        <v>24</v>
      </c>
      <c r="N38" s="65">
        <f>VLOOKUP($A38,'Return Data'!$B$7:$R$2843,17,0)</f>
        <v>7.3197999999999999</v>
      </c>
      <c r="O38" s="66">
        <f t="shared" si="10"/>
        <v>12</v>
      </c>
      <c r="P38" s="65">
        <f>VLOOKUP($A38,'Return Data'!$B$7:$R$2843,14,0)</f>
        <v>8.3861000000000008</v>
      </c>
      <c r="Q38" s="66">
        <f t="shared" si="11"/>
        <v>14</v>
      </c>
      <c r="R38" s="65">
        <f>VLOOKUP($A38,'Return Data'!$B$7:$R$2843,16,0)</f>
        <v>8.0717999999999996</v>
      </c>
      <c r="S38" s="67">
        <f t="shared" si="0"/>
        <v>13</v>
      </c>
    </row>
    <row r="39" spans="1:19" x14ac:dyDescent="0.3">
      <c r="A39" s="82" t="s">
        <v>1143</v>
      </c>
      <c r="B39" s="64">
        <f>VLOOKUP($A39,'Return Data'!$B$7:$R$2843,3,0)</f>
        <v>44445</v>
      </c>
      <c r="C39" s="65">
        <f>VLOOKUP($A39,'Return Data'!$B$7:$R$2843,4,0)</f>
        <v>1.6777</v>
      </c>
      <c r="D39" s="65">
        <f>VLOOKUP($A39,'Return Data'!$B$7:$R$2843,9,0)</f>
        <v>10.836499999999999</v>
      </c>
      <c r="E39" s="66">
        <f t="shared" si="1"/>
        <v>22</v>
      </c>
      <c r="F39" s="65">
        <f>VLOOKUP($A39,'Return Data'!$B$7:$R$2843,10,0)</f>
        <v>11.020099999999999</v>
      </c>
      <c r="G39" s="66">
        <f t="shared" si="2"/>
        <v>4</v>
      </c>
      <c r="H39" s="65">
        <f>VLOOKUP($A39,'Return Data'!$B$7:$R$2843,11,0)</f>
        <v>11.3285</v>
      </c>
      <c r="I39" s="66">
        <f t="shared" si="3"/>
        <v>4</v>
      </c>
      <c r="J39" s="65"/>
      <c r="K39" s="66"/>
      <c r="L39" s="65"/>
      <c r="M39" s="66"/>
      <c r="N39" s="65"/>
      <c r="O39" s="66"/>
      <c r="P39" s="65"/>
      <c r="Q39" s="66"/>
      <c r="R39" s="65">
        <f>VLOOKUP($A39,'Return Data'!$B$7:$R$2843,16,0)</f>
        <v>-8.0709999999999997</v>
      </c>
      <c r="S39" s="67">
        <f t="shared" si="0"/>
        <v>32</v>
      </c>
    </row>
    <row r="40" spans="1:19" x14ac:dyDescent="0.3">
      <c r="A40" s="82" t="s">
        <v>1145</v>
      </c>
      <c r="B40" s="64">
        <f>VLOOKUP($A40,'Return Data'!$B$7:$R$2843,3,0)</f>
        <v>44445</v>
      </c>
      <c r="C40" s="65">
        <f>VLOOKUP($A40,'Return Data'!$B$7:$R$2843,4,0)</f>
        <v>51.463500000000003</v>
      </c>
      <c r="D40" s="65">
        <f>VLOOKUP($A40,'Return Data'!$B$7:$R$2843,9,0)</f>
        <v>8.7377000000000002</v>
      </c>
      <c r="E40" s="66">
        <f t="shared" si="1"/>
        <v>32</v>
      </c>
      <c r="F40" s="65">
        <f>VLOOKUP($A40,'Return Data'!$B$7:$R$2843,10,0)</f>
        <v>4.2910000000000004</v>
      </c>
      <c r="G40" s="66">
        <f t="shared" si="2"/>
        <v>29</v>
      </c>
      <c r="H40" s="65">
        <f>VLOOKUP($A40,'Return Data'!$B$7:$R$2843,11,0)</f>
        <v>5.1679000000000004</v>
      </c>
      <c r="I40" s="66">
        <f t="shared" si="3"/>
        <v>33</v>
      </c>
      <c r="J40" s="65">
        <f>VLOOKUP($A40,'Return Data'!$B$7:$R$2843,12,0)</f>
        <v>2.2778</v>
      </c>
      <c r="K40" s="66">
        <f>RANK(J40,J$8:J$42,0)</f>
        <v>22</v>
      </c>
      <c r="L40" s="65">
        <f>VLOOKUP($A40,'Return Data'!$B$7:$R$2843,13,0)</f>
        <v>2.8071999999999999</v>
      </c>
      <c r="M40" s="66">
        <f>RANK(L40,L$8:L$42,0)</f>
        <v>27</v>
      </c>
      <c r="N40" s="65">
        <f>VLOOKUP($A40,'Return Data'!$B$7:$R$2843,17,0)</f>
        <v>0.81089999999999995</v>
      </c>
      <c r="O40" s="66">
        <f>RANK(N40,N$8:N$42,0)</f>
        <v>29</v>
      </c>
      <c r="P40" s="65">
        <f>VLOOKUP($A40,'Return Data'!$B$7:$R$2843,14,0)</f>
        <v>-0.4234</v>
      </c>
      <c r="Q40" s="66">
        <f>RANK(P40,P$8:P$42,0)</f>
        <v>28</v>
      </c>
      <c r="R40" s="65">
        <f>VLOOKUP($A40,'Return Data'!$B$7:$R$2843,16,0)</f>
        <v>7.3044000000000002</v>
      </c>
      <c r="S40" s="67">
        <f t="shared" si="0"/>
        <v>24</v>
      </c>
    </row>
    <row r="41" spans="1:19" x14ac:dyDescent="0.3">
      <c r="A41" s="82" t="s">
        <v>1006</v>
      </c>
      <c r="B41" s="64">
        <f>VLOOKUP($A41,'Return Data'!$B$7:$R$2843,3,0)</f>
        <v>44445</v>
      </c>
      <c r="C41" s="65">
        <f>VLOOKUP($A41,'Return Data'!$B$7:$R$2843,4,0)</f>
        <v>72.370999999999995</v>
      </c>
      <c r="D41" s="65">
        <f>VLOOKUP($A41,'Return Data'!$B$7:$R$2843,9,0)</f>
        <v>23.532499999999999</v>
      </c>
      <c r="E41" s="66">
        <f t="shared" si="1"/>
        <v>2</v>
      </c>
      <c r="F41" s="65">
        <f>VLOOKUP($A41,'Return Data'!$B$7:$R$2843,10,0)</f>
        <v>4.4505999999999997</v>
      </c>
      <c r="G41" s="66">
        <f t="shared" si="2"/>
        <v>28</v>
      </c>
      <c r="H41" s="65">
        <f>VLOOKUP($A41,'Return Data'!$B$7:$R$2843,11,0)</f>
        <v>7.4349999999999996</v>
      </c>
      <c r="I41" s="66">
        <f t="shared" si="3"/>
        <v>19</v>
      </c>
      <c r="J41" s="65">
        <f>VLOOKUP($A41,'Return Data'!$B$7:$R$2843,12,0)</f>
        <v>0.66739999999999999</v>
      </c>
      <c r="K41" s="66">
        <f>RANK(J41,J$8:J$42,0)</f>
        <v>30</v>
      </c>
      <c r="L41" s="65">
        <f>VLOOKUP($A41,'Return Data'!$B$7:$R$2843,13,0)</f>
        <v>2.3384999999999998</v>
      </c>
      <c r="M41" s="66">
        <f>RANK(L41,L$8:L$42,0)</f>
        <v>29</v>
      </c>
      <c r="N41" s="65">
        <f>VLOOKUP($A41,'Return Data'!$B$7:$R$2843,17,0)</f>
        <v>6.3202999999999996</v>
      </c>
      <c r="O41" s="66">
        <f>RANK(N41,N$8:N$42,0)</f>
        <v>19</v>
      </c>
      <c r="P41" s="65">
        <f>VLOOKUP($A41,'Return Data'!$B$7:$R$2843,14,0)</f>
        <v>10.142200000000001</v>
      </c>
      <c r="Q41" s="66">
        <f>RANK(P41,P$8:P$42,0)</f>
        <v>1</v>
      </c>
      <c r="R41" s="65">
        <f>VLOOKUP($A41,'Return Data'!$B$7:$R$2843,16,0)</f>
        <v>8.9144000000000005</v>
      </c>
      <c r="S41" s="67">
        <f t="shared" si="0"/>
        <v>4</v>
      </c>
    </row>
    <row r="42" spans="1:19" x14ac:dyDescent="0.3">
      <c r="A42" s="82" t="s">
        <v>1008</v>
      </c>
      <c r="B42" s="64">
        <f>VLOOKUP($A42,'Return Data'!$B$7:$R$2843,3,0)</f>
        <v>44445</v>
      </c>
      <c r="C42" s="65">
        <f>VLOOKUP($A42,'Return Data'!$B$7:$R$2843,4,0)</f>
        <v>13.946999999999999</v>
      </c>
      <c r="D42" s="65">
        <f>VLOOKUP($A42,'Return Data'!$B$7:$R$2843,9,0)</f>
        <v>31.0367</v>
      </c>
      <c r="E42" s="66">
        <f t="shared" si="1"/>
        <v>1</v>
      </c>
      <c r="F42" s="65">
        <f>VLOOKUP($A42,'Return Data'!$B$7:$R$2843,10,0)</f>
        <v>4.7999000000000001</v>
      </c>
      <c r="G42" s="66">
        <f t="shared" si="2"/>
        <v>25</v>
      </c>
      <c r="H42" s="65">
        <f>VLOOKUP($A42,'Return Data'!$B$7:$R$2843,11,0)</f>
        <v>5.3947000000000003</v>
      </c>
      <c r="I42" s="66">
        <f t="shared" si="3"/>
        <v>31</v>
      </c>
      <c r="J42" s="65">
        <f>VLOOKUP($A42,'Return Data'!$B$7:$R$2843,12,0)</f>
        <v>1.4591000000000001</v>
      </c>
      <c r="K42" s="66">
        <f>RANK(J42,J$8:J$42,0)</f>
        <v>29</v>
      </c>
      <c r="L42" s="65">
        <f>VLOOKUP($A42,'Return Data'!$B$7:$R$2843,13,0)</f>
        <v>2.6448999999999998</v>
      </c>
      <c r="M42" s="66">
        <f>RANK(L42,L$8:L$42,0)</f>
        <v>28</v>
      </c>
      <c r="N42" s="65">
        <f>VLOOKUP($A42,'Return Data'!$B$7:$R$2843,17,0)</f>
        <v>7.1512000000000002</v>
      </c>
      <c r="O42" s="66">
        <f>RANK(N42,N$8:N$42,0)</f>
        <v>13</v>
      </c>
      <c r="P42" s="65"/>
      <c r="Q42" s="66"/>
      <c r="R42" s="65">
        <f>VLOOKUP($A42,'Return Data'!$B$7:$R$2843,16,0)</f>
        <v>11.0555</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12.802326470588234</v>
      </c>
      <c r="E44" s="88"/>
      <c r="F44" s="89">
        <f>AVERAGE(F8:F42)</f>
        <v>7.7982617647058836</v>
      </c>
      <c r="G44" s="88"/>
      <c r="H44" s="89">
        <f>AVERAGE(H8:H42)</f>
        <v>8.4596470588235295</v>
      </c>
      <c r="I44" s="88"/>
      <c r="J44" s="89">
        <f>AVERAGE(J8:J42)</f>
        <v>4.5390580645161283</v>
      </c>
      <c r="K44" s="88"/>
      <c r="L44" s="89">
        <f>AVERAGE(L8:L42)</f>
        <v>5.6684000000000001</v>
      </c>
      <c r="M44" s="88"/>
      <c r="N44" s="89">
        <f>AVERAGE(N8:N42)</f>
        <v>6.0658533333333331</v>
      </c>
      <c r="O44" s="88"/>
      <c r="P44" s="89">
        <f>AVERAGE(P8:P42)</f>
        <v>6.6888689655172415</v>
      </c>
      <c r="Q44" s="88"/>
      <c r="R44" s="89">
        <f>AVERAGE(R8:R42)</f>
        <v>4.8789942857142847</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-5.5865999999999998</v>
      </c>
      <c r="O45" s="88"/>
      <c r="P45" s="89">
        <f>MIN(P8:P42)</f>
        <v>-4.2091000000000003</v>
      </c>
      <c r="Q45" s="88"/>
      <c r="R45" s="89">
        <f>MIN(R8:R42)</f>
        <v>-20.638100000000001</v>
      </c>
      <c r="S45" s="90"/>
    </row>
    <row r="46" spans="1:19" ht="15" thickBot="1" x14ac:dyDescent="0.35">
      <c r="A46" s="91" t="s">
        <v>29</v>
      </c>
      <c r="B46" s="92"/>
      <c r="C46" s="92"/>
      <c r="D46" s="93">
        <f>MAX(D8:D42)</f>
        <v>31.0367</v>
      </c>
      <c r="E46" s="92"/>
      <c r="F46" s="93">
        <f>MAX(F8:F42)</f>
        <v>58.578600000000002</v>
      </c>
      <c r="G46" s="92"/>
      <c r="H46" s="93">
        <f>MAX(H8:H42)</f>
        <v>33.990499999999997</v>
      </c>
      <c r="I46" s="92"/>
      <c r="J46" s="93">
        <f>MAX(J8:J42)</f>
        <v>23.2742</v>
      </c>
      <c r="K46" s="92"/>
      <c r="L46" s="93">
        <f>MAX(L8:L42)</f>
        <v>21.204999999999998</v>
      </c>
      <c r="M46" s="92"/>
      <c r="N46" s="93">
        <f>MAX(N8:N42)</f>
        <v>9.2065000000000001</v>
      </c>
      <c r="O46" s="92"/>
      <c r="P46" s="93">
        <f>MAX(P8:P42)</f>
        <v>10.142200000000001</v>
      </c>
      <c r="Q46" s="92"/>
      <c r="R46" s="93">
        <f>MAX(R8:R42)</f>
        <v>11.0555</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44445</v>
      </c>
      <c r="C8" s="65">
        <f>VLOOKUP($A8,'Return Data'!$B$7:$R$2843,4,0)</f>
        <v>364.49</v>
      </c>
      <c r="D8" s="65">
        <f>VLOOKUP($A8,'Return Data'!$B$7:$R$2843,10,0)</f>
        <v>12.8697</v>
      </c>
      <c r="E8" s="66">
        <f t="shared" ref="E8:E36" si="0">RANK(D8,D$8:D$36,0)</f>
        <v>11</v>
      </c>
      <c r="F8" s="65">
        <f>VLOOKUP($A8,'Return Data'!$B$7:$R$2843,11,0)</f>
        <v>18.68</v>
      </c>
      <c r="G8" s="66">
        <f t="shared" ref="G8:G36" si="1">RANK(F8,F$8:F$36,0)</f>
        <v>8</v>
      </c>
      <c r="H8" s="65">
        <f>VLOOKUP($A8,'Return Data'!$B$7:$R$2843,12,0)</f>
        <v>34.453499999999998</v>
      </c>
      <c r="I8" s="66">
        <f t="shared" ref="I8:I36" si="2">RANK(H8,H$8:H$36,0)</f>
        <v>11</v>
      </c>
      <c r="J8" s="65">
        <f>VLOOKUP($A8,'Return Data'!$B$7:$R$2843,13,0)</f>
        <v>57.311199999999999</v>
      </c>
      <c r="K8" s="66">
        <f t="shared" ref="K8:K36" si="3">RANK(J8,J$8:J$36,0)</f>
        <v>8</v>
      </c>
      <c r="L8" s="65">
        <f>VLOOKUP($A8,'Return Data'!$B$7:$R$2843,17,0)</f>
        <v>27.105799999999999</v>
      </c>
      <c r="M8" s="66">
        <f t="shared" ref="M8:M36" si="4">RANK(L8,L$8:L$36,0)</f>
        <v>18</v>
      </c>
      <c r="N8" s="65">
        <f>VLOOKUP($A8,'Return Data'!$B$7:$R$2843,14,0)</f>
        <v>15.005800000000001</v>
      </c>
      <c r="O8" s="66">
        <f t="shared" ref="O8:O26" si="5">RANK(N8,N$8:N$36,0)</f>
        <v>20</v>
      </c>
      <c r="P8" s="65">
        <f>VLOOKUP($A8,'Return Data'!$B$7:$R$2843,15,0)</f>
        <v>13.595700000000001</v>
      </c>
      <c r="Q8" s="66">
        <f t="shared" ref="Q8:Q26" si="6">RANK(P8,P$8:P$36,0)</f>
        <v>20</v>
      </c>
      <c r="R8" s="65">
        <f>VLOOKUP($A8,'Return Data'!$B$7:$R$2843,16,0)</f>
        <v>16.025600000000001</v>
      </c>
      <c r="S8" s="67">
        <f t="shared" ref="S8:S36" si="7">RANK(R8,R$8:R$36,0)</f>
        <v>11</v>
      </c>
    </row>
    <row r="9" spans="1:20" x14ac:dyDescent="0.3">
      <c r="A9" s="63" t="s">
        <v>950</v>
      </c>
      <c r="B9" s="64">
        <f>VLOOKUP($A9,'Return Data'!$B$7:$R$2843,3,0)</f>
        <v>44445</v>
      </c>
      <c r="C9" s="65">
        <f>VLOOKUP($A9,'Return Data'!$B$7:$R$2843,4,0)</f>
        <v>51.81</v>
      </c>
      <c r="D9" s="65">
        <f>VLOOKUP($A9,'Return Data'!$B$7:$R$2843,10,0)</f>
        <v>13.543699999999999</v>
      </c>
      <c r="E9" s="66">
        <f t="shared" si="0"/>
        <v>4</v>
      </c>
      <c r="F9" s="65">
        <f>VLOOKUP($A9,'Return Data'!$B$7:$R$2843,11,0)</f>
        <v>18.857500000000002</v>
      </c>
      <c r="G9" s="66">
        <f t="shared" si="1"/>
        <v>5</v>
      </c>
      <c r="H9" s="65">
        <f>VLOOKUP($A9,'Return Data'!$B$7:$R$2843,12,0)</f>
        <v>30.998699999999999</v>
      </c>
      <c r="I9" s="66">
        <f t="shared" si="2"/>
        <v>24</v>
      </c>
      <c r="J9" s="65">
        <f>VLOOKUP($A9,'Return Data'!$B$7:$R$2843,13,0)</f>
        <v>53.3294</v>
      </c>
      <c r="K9" s="66">
        <f t="shared" si="3"/>
        <v>21</v>
      </c>
      <c r="L9" s="65">
        <f>VLOOKUP($A9,'Return Data'!$B$7:$R$2843,17,0)</f>
        <v>28.983899999999998</v>
      </c>
      <c r="M9" s="66">
        <f t="shared" si="4"/>
        <v>5</v>
      </c>
      <c r="N9" s="65">
        <f>VLOOKUP($A9,'Return Data'!$B$7:$R$2843,14,0)</f>
        <v>19.903700000000001</v>
      </c>
      <c r="O9" s="66">
        <f t="shared" si="5"/>
        <v>2</v>
      </c>
      <c r="P9" s="65">
        <f>VLOOKUP($A9,'Return Data'!$B$7:$R$2843,15,0)</f>
        <v>18.760999999999999</v>
      </c>
      <c r="Q9" s="66">
        <f t="shared" si="6"/>
        <v>1</v>
      </c>
      <c r="R9" s="65">
        <f>VLOOKUP($A9,'Return Data'!$B$7:$R$2843,16,0)</f>
        <v>18.1401</v>
      </c>
      <c r="S9" s="67">
        <f t="shared" si="7"/>
        <v>3</v>
      </c>
    </row>
    <row r="10" spans="1:20" x14ac:dyDescent="0.3">
      <c r="A10" s="63" t="s">
        <v>953</v>
      </c>
      <c r="B10" s="64">
        <f>VLOOKUP($A10,'Return Data'!$B$7:$R$2843,3,0)</f>
        <v>44445</v>
      </c>
      <c r="C10" s="65">
        <f>VLOOKUP($A10,'Return Data'!$B$7:$R$2843,4,0)</f>
        <v>23.52</v>
      </c>
      <c r="D10" s="65">
        <f>VLOOKUP($A10,'Return Data'!$B$7:$R$2843,10,0)</f>
        <v>12.3209</v>
      </c>
      <c r="E10" s="66">
        <f t="shared" si="0"/>
        <v>14</v>
      </c>
      <c r="F10" s="65">
        <f>VLOOKUP($A10,'Return Data'!$B$7:$R$2843,11,0)</f>
        <v>16.263000000000002</v>
      </c>
      <c r="G10" s="66">
        <f t="shared" si="1"/>
        <v>20</v>
      </c>
      <c r="H10" s="65">
        <f>VLOOKUP($A10,'Return Data'!$B$7:$R$2843,12,0)</f>
        <v>31.8386</v>
      </c>
      <c r="I10" s="66">
        <f t="shared" si="2"/>
        <v>21</v>
      </c>
      <c r="J10" s="65">
        <f>VLOOKUP($A10,'Return Data'!$B$7:$R$2843,13,0)</f>
        <v>53.725499999999997</v>
      </c>
      <c r="K10" s="66">
        <f t="shared" si="3"/>
        <v>18</v>
      </c>
      <c r="L10" s="65">
        <f>VLOOKUP($A10,'Return Data'!$B$7:$R$2843,17,0)</f>
        <v>27.759</v>
      </c>
      <c r="M10" s="66">
        <f t="shared" si="4"/>
        <v>12</v>
      </c>
      <c r="N10" s="65">
        <f>VLOOKUP($A10,'Return Data'!$B$7:$R$2843,14,0)</f>
        <v>15.9031</v>
      </c>
      <c r="O10" s="66">
        <f t="shared" si="5"/>
        <v>13</v>
      </c>
      <c r="P10" s="65">
        <f>VLOOKUP($A10,'Return Data'!$B$7:$R$2843,15,0)</f>
        <v>13.36</v>
      </c>
      <c r="Q10" s="66">
        <f t="shared" si="6"/>
        <v>21</v>
      </c>
      <c r="R10" s="65">
        <f>VLOOKUP($A10,'Return Data'!$B$7:$R$2843,16,0)</f>
        <v>13.2372</v>
      </c>
      <c r="S10" s="67">
        <f t="shared" si="7"/>
        <v>25</v>
      </c>
    </row>
    <row r="11" spans="1:20" x14ac:dyDescent="0.3">
      <c r="A11" s="63" t="s">
        <v>955</v>
      </c>
      <c r="B11" s="64">
        <f>VLOOKUP($A11,'Return Data'!$B$7:$R$2843,3,0)</f>
        <v>44445</v>
      </c>
      <c r="C11" s="65">
        <f>VLOOKUP($A11,'Return Data'!$B$7:$R$2843,4,0)</f>
        <v>153.61000000000001</v>
      </c>
      <c r="D11" s="65">
        <f>VLOOKUP($A11,'Return Data'!$B$7:$R$2843,10,0)</f>
        <v>11.497400000000001</v>
      </c>
      <c r="E11" s="66">
        <f t="shared" si="0"/>
        <v>18</v>
      </c>
      <c r="F11" s="65">
        <f>VLOOKUP($A11,'Return Data'!$B$7:$R$2843,11,0)</f>
        <v>15.9496</v>
      </c>
      <c r="G11" s="66">
        <f t="shared" si="1"/>
        <v>22</v>
      </c>
      <c r="H11" s="65">
        <f>VLOOKUP($A11,'Return Data'!$B$7:$R$2843,12,0)</f>
        <v>30.1449</v>
      </c>
      <c r="I11" s="66">
        <f t="shared" si="2"/>
        <v>25</v>
      </c>
      <c r="J11" s="65">
        <f>VLOOKUP($A11,'Return Data'!$B$7:$R$2843,13,0)</f>
        <v>50.671900000000001</v>
      </c>
      <c r="K11" s="66">
        <f t="shared" si="3"/>
        <v>25</v>
      </c>
      <c r="L11" s="65">
        <f>VLOOKUP($A11,'Return Data'!$B$7:$R$2843,17,0)</f>
        <v>27.278099999999998</v>
      </c>
      <c r="M11" s="66">
        <f t="shared" si="4"/>
        <v>16</v>
      </c>
      <c r="N11" s="65">
        <f>VLOOKUP($A11,'Return Data'!$B$7:$R$2843,14,0)</f>
        <v>18.4404</v>
      </c>
      <c r="O11" s="66">
        <f t="shared" si="5"/>
        <v>4</v>
      </c>
      <c r="P11" s="65">
        <f>VLOOKUP($A11,'Return Data'!$B$7:$R$2843,15,0)</f>
        <v>15.1579</v>
      </c>
      <c r="Q11" s="66">
        <f t="shared" si="6"/>
        <v>7</v>
      </c>
      <c r="R11" s="65">
        <f>VLOOKUP($A11,'Return Data'!$B$7:$R$2843,16,0)</f>
        <v>16.773199999999999</v>
      </c>
      <c r="S11" s="67">
        <f t="shared" si="7"/>
        <v>5</v>
      </c>
    </row>
    <row r="12" spans="1:20" x14ac:dyDescent="0.3">
      <c r="A12" s="63" t="s">
        <v>956</v>
      </c>
      <c r="B12" s="64">
        <f>VLOOKUP($A12,'Return Data'!$B$7:$R$2843,3,0)</f>
        <v>44445</v>
      </c>
      <c r="C12" s="65">
        <f>VLOOKUP($A12,'Return Data'!$B$7:$R$2843,4,0)</f>
        <v>46</v>
      </c>
      <c r="D12" s="65">
        <f>VLOOKUP($A12,'Return Data'!$B$7:$R$2843,10,0)</f>
        <v>12.332100000000001</v>
      </c>
      <c r="E12" s="66">
        <f t="shared" si="0"/>
        <v>13</v>
      </c>
      <c r="F12" s="65">
        <f>VLOOKUP($A12,'Return Data'!$B$7:$R$2843,11,0)</f>
        <v>18.4956</v>
      </c>
      <c r="G12" s="66">
        <f t="shared" si="1"/>
        <v>11</v>
      </c>
      <c r="H12" s="65">
        <f>VLOOKUP($A12,'Return Data'!$B$7:$R$2843,12,0)</f>
        <v>33.604399999999998</v>
      </c>
      <c r="I12" s="66">
        <f t="shared" si="2"/>
        <v>12</v>
      </c>
      <c r="J12" s="65">
        <f>VLOOKUP($A12,'Return Data'!$B$7:$R$2843,13,0)</f>
        <v>55.195700000000002</v>
      </c>
      <c r="K12" s="66">
        <f t="shared" si="3"/>
        <v>11</v>
      </c>
      <c r="L12" s="65">
        <f>VLOOKUP($A12,'Return Data'!$B$7:$R$2843,17,0)</f>
        <v>33.915500000000002</v>
      </c>
      <c r="M12" s="66">
        <f t="shared" si="4"/>
        <v>1</v>
      </c>
      <c r="N12" s="65">
        <f>VLOOKUP($A12,'Return Data'!$B$7:$R$2843,14,0)</f>
        <v>21.003499999999999</v>
      </c>
      <c r="O12" s="66">
        <f t="shared" si="5"/>
        <v>1</v>
      </c>
      <c r="P12" s="65">
        <f>VLOOKUP($A12,'Return Data'!$B$7:$R$2843,15,0)</f>
        <v>18.0563</v>
      </c>
      <c r="Q12" s="66">
        <f t="shared" si="6"/>
        <v>2</v>
      </c>
      <c r="R12" s="65">
        <f>VLOOKUP($A12,'Return Data'!$B$7:$R$2843,16,0)</f>
        <v>16.710799999999999</v>
      </c>
      <c r="S12" s="67">
        <f t="shared" si="7"/>
        <v>7</v>
      </c>
    </row>
    <row r="13" spans="1:20" x14ac:dyDescent="0.3">
      <c r="A13" s="63" t="s">
        <v>958</v>
      </c>
      <c r="B13" s="64">
        <f>VLOOKUP($A13,'Return Data'!$B$7:$R$2843,3,0)</f>
        <v>44445</v>
      </c>
      <c r="C13" s="65">
        <f>VLOOKUP($A13,'Return Data'!$B$7:$R$2843,4,0)</f>
        <v>319.84899999999999</v>
      </c>
      <c r="D13" s="65">
        <f>VLOOKUP($A13,'Return Data'!$B$7:$R$2843,10,0)</f>
        <v>12.0661</v>
      </c>
      <c r="E13" s="66">
        <f t="shared" si="0"/>
        <v>16</v>
      </c>
      <c r="F13" s="65">
        <f>VLOOKUP($A13,'Return Data'!$B$7:$R$2843,11,0)</f>
        <v>18.799600000000002</v>
      </c>
      <c r="G13" s="66">
        <f t="shared" si="1"/>
        <v>7</v>
      </c>
      <c r="H13" s="65">
        <f>VLOOKUP($A13,'Return Data'!$B$7:$R$2843,12,0)</f>
        <v>31.193200000000001</v>
      </c>
      <c r="I13" s="66">
        <f t="shared" si="2"/>
        <v>23</v>
      </c>
      <c r="J13" s="65">
        <f>VLOOKUP($A13,'Return Data'!$B$7:$R$2843,13,0)</f>
        <v>53.171199999999999</v>
      </c>
      <c r="K13" s="66">
        <f t="shared" si="3"/>
        <v>23</v>
      </c>
      <c r="L13" s="65">
        <f>VLOOKUP($A13,'Return Data'!$B$7:$R$2843,17,0)</f>
        <v>25.5214</v>
      </c>
      <c r="M13" s="66">
        <f t="shared" si="4"/>
        <v>24</v>
      </c>
      <c r="N13" s="65">
        <f>VLOOKUP($A13,'Return Data'!$B$7:$R$2843,14,0)</f>
        <v>13.620200000000001</v>
      </c>
      <c r="O13" s="66">
        <f t="shared" si="5"/>
        <v>24</v>
      </c>
      <c r="P13" s="65">
        <f>VLOOKUP($A13,'Return Data'!$B$7:$R$2843,15,0)</f>
        <v>11.789300000000001</v>
      </c>
      <c r="Q13" s="66">
        <f t="shared" si="6"/>
        <v>26</v>
      </c>
      <c r="R13" s="65">
        <f>VLOOKUP($A13,'Return Data'!$B$7:$R$2843,16,0)</f>
        <v>12.938499999999999</v>
      </c>
      <c r="S13" s="67">
        <f t="shared" si="7"/>
        <v>28</v>
      </c>
    </row>
    <row r="14" spans="1:20" x14ac:dyDescent="0.3">
      <c r="A14" s="63" t="s">
        <v>961</v>
      </c>
      <c r="B14" s="64">
        <f>VLOOKUP($A14,'Return Data'!$B$7:$R$2843,3,0)</f>
        <v>44445</v>
      </c>
      <c r="C14" s="65">
        <f>VLOOKUP($A14,'Return Data'!$B$7:$R$2843,4,0)</f>
        <v>59.47</v>
      </c>
      <c r="D14" s="65">
        <f>VLOOKUP($A14,'Return Data'!$B$7:$R$2843,10,0)</f>
        <v>13.1038</v>
      </c>
      <c r="E14" s="66">
        <f t="shared" si="0"/>
        <v>7</v>
      </c>
      <c r="F14" s="65">
        <f>VLOOKUP($A14,'Return Data'!$B$7:$R$2843,11,0)</f>
        <v>18.489699999999999</v>
      </c>
      <c r="G14" s="66">
        <f t="shared" si="1"/>
        <v>12</v>
      </c>
      <c r="H14" s="65">
        <f>VLOOKUP($A14,'Return Data'!$B$7:$R$2843,12,0)</f>
        <v>32.9236</v>
      </c>
      <c r="I14" s="66">
        <f t="shared" si="2"/>
        <v>14</v>
      </c>
      <c r="J14" s="65">
        <f>VLOOKUP($A14,'Return Data'!$B$7:$R$2843,13,0)</f>
        <v>54.547800000000002</v>
      </c>
      <c r="K14" s="66">
        <f t="shared" si="3"/>
        <v>12</v>
      </c>
      <c r="L14" s="65">
        <f>VLOOKUP($A14,'Return Data'!$B$7:$R$2843,17,0)</f>
        <v>28.430399999999999</v>
      </c>
      <c r="M14" s="66">
        <f t="shared" si="4"/>
        <v>9</v>
      </c>
      <c r="N14" s="65">
        <f>VLOOKUP($A14,'Return Data'!$B$7:$R$2843,14,0)</f>
        <v>16.085799999999999</v>
      </c>
      <c r="O14" s="66">
        <f t="shared" si="5"/>
        <v>11</v>
      </c>
      <c r="P14" s="65">
        <f>VLOOKUP($A14,'Return Data'!$B$7:$R$2843,15,0)</f>
        <v>15.742000000000001</v>
      </c>
      <c r="Q14" s="66">
        <f t="shared" si="6"/>
        <v>5</v>
      </c>
      <c r="R14" s="65">
        <f>VLOOKUP($A14,'Return Data'!$B$7:$R$2843,16,0)</f>
        <v>16.078800000000001</v>
      </c>
      <c r="S14" s="67">
        <f t="shared" si="7"/>
        <v>10</v>
      </c>
    </row>
    <row r="15" spans="1:20" x14ac:dyDescent="0.3">
      <c r="A15" s="63" t="s">
        <v>963</v>
      </c>
      <c r="B15" s="64">
        <f>VLOOKUP($A15,'Return Data'!$B$7:$R$2843,3,0)</f>
        <v>44445</v>
      </c>
      <c r="C15" s="65">
        <f>VLOOKUP($A15,'Return Data'!$B$7:$R$2843,4,0)</f>
        <v>750.88049999999998</v>
      </c>
      <c r="D15" s="65">
        <f>VLOOKUP($A15,'Return Data'!$B$7:$R$2843,10,0)</f>
        <v>7.3623000000000003</v>
      </c>
      <c r="E15" s="66">
        <f t="shared" si="0"/>
        <v>28</v>
      </c>
      <c r="F15" s="65">
        <f>VLOOKUP($A15,'Return Data'!$B$7:$R$2843,11,0)</f>
        <v>14.597200000000001</v>
      </c>
      <c r="G15" s="66">
        <f t="shared" si="1"/>
        <v>26</v>
      </c>
      <c r="H15" s="65">
        <f>VLOOKUP($A15,'Return Data'!$B$7:$R$2843,12,0)</f>
        <v>35.2408</v>
      </c>
      <c r="I15" s="66">
        <f t="shared" si="2"/>
        <v>7</v>
      </c>
      <c r="J15" s="65">
        <f>VLOOKUP($A15,'Return Data'!$B$7:$R$2843,13,0)</f>
        <v>63.759500000000003</v>
      </c>
      <c r="K15" s="66">
        <f t="shared" si="3"/>
        <v>1</v>
      </c>
      <c r="L15" s="65">
        <f>VLOOKUP($A15,'Return Data'!$B$7:$R$2843,17,0)</f>
        <v>28.951599999999999</v>
      </c>
      <c r="M15" s="66">
        <f t="shared" si="4"/>
        <v>6</v>
      </c>
      <c r="N15" s="65">
        <f>VLOOKUP($A15,'Return Data'!$B$7:$R$2843,14,0)</f>
        <v>14.2957</v>
      </c>
      <c r="O15" s="66">
        <f t="shared" si="5"/>
        <v>23</v>
      </c>
      <c r="P15" s="65">
        <f>VLOOKUP($A15,'Return Data'!$B$7:$R$2843,15,0)</f>
        <v>12.8315</v>
      </c>
      <c r="Q15" s="66">
        <f t="shared" si="6"/>
        <v>24</v>
      </c>
      <c r="R15" s="65">
        <f>VLOOKUP($A15,'Return Data'!$B$7:$R$2843,16,0)</f>
        <v>14.125500000000001</v>
      </c>
      <c r="S15" s="67">
        <f t="shared" si="7"/>
        <v>22</v>
      </c>
    </row>
    <row r="16" spans="1:20" x14ac:dyDescent="0.3">
      <c r="A16" s="63" t="s">
        <v>965</v>
      </c>
      <c r="B16" s="64">
        <f>VLOOKUP($A16,'Return Data'!$B$7:$R$2843,3,0)</f>
        <v>44445</v>
      </c>
      <c r="C16" s="65">
        <f>VLOOKUP($A16,'Return Data'!$B$7:$R$2843,4,0)</f>
        <v>707.07600000000002</v>
      </c>
      <c r="D16" s="65">
        <f>VLOOKUP($A16,'Return Data'!$B$7:$R$2843,10,0)</f>
        <v>7.2019000000000002</v>
      </c>
      <c r="E16" s="66">
        <f t="shared" si="0"/>
        <v>29</v>
      </c>
      <c r="F16" s="65">
        <f>VLOOKUP($A16,'Return Data'!$B$7:$R$2843,11,0)</f>
        <v>13.052</v>
      </c>
      <c r="G16" s="66">
        <f t="shared" si="1"/>
        <v>29</v>
      </c>
      <c r="H16" s="65">
        <f>VLOOKUP($A16,'Return Data'!$B$7:$R$2843,12,0)</f>
        <v>32.290300000000002</v>
      </c>
      <c r="I16" s="66">
        <f t="shared" si="2"/>
        <v>17</v>
      </c>
      <c r="J16" s="65">
        <f>VLOOKUP($A16,'Return Data'!$B$7:$R$2843,13,0)</f>
        <v>53.908200000000001</v>
      </c>
      <c r="K16" s="66">
        <f t="shared" si="3"/>
        <v>17</v>
      </c>
      <c r="L16" s="65">
        <f>VLOOKUP($A16,'Return Data'!$B$7:$R$2843,17,0)</f>
        <v>20.682200000000002</v>
      </c>
      <c r="M16" s="66">
        <f t="shared" si="4"/>
        <v>29</v>
      </c>
      <c r="N16" s="65">
        <f>VLOOKUP($A16,'Return Data'!$B$7:$R$2843,14,0)</f>
        <v>12.193</v>
      </c>
      <c r="O16" s="66">
        <f t="shared" si="5"/>
        <v>27</v>
      </c>
      <c r="P16" s="65">
        <f>VLOOKUP($A16,'Return Data'!$B$7:$R$2843,15,0)</f>
        <v>12.9673</v>
      </c>
      <c r="Q16" s="66">
        <f t="shared" si="6"/>
        <v>23</v>
      </c>
      <c r="R16" s="65">
        <f>VLOOKUP($A16,'Return Data'!$B$7:$R$2843,16,0)</f>
        <v>14.0159</v>
      </c>
      <c r="S16" s="67">
        <f t="shared" si="7"/>
        <v>23</v>
      </c>
    </row>
    <row r="17" spans="1:19" x14ac:dyDescent="0.3">
      <c r="A17" s="63" t="s">
        <v>967</v>
      </c>
      <c r="B17" s="64">
        <f>VLOOKUP($A17,'Return Data'!$B$7:$R$2843,3,0)</f>
        <v>44445</v>
      </c>
      <c r="C17" s="65">
        <f>VLOOKUP($A17,'Return Data'!$B$7:$R$2843,4,0)</f>
        <v>341.72820000000002</v>
      </c>
      <c r="D17" s="65">
        <f>VLOOKUP($A17,'Return Data'!$B$7:$R$2843,10,0)</f>
        <v>11.309799999999999</v>
      </c>
      <c r="E17" s="66">
        <f t="shared" si="0"/>
        <v>20</v>
      </c>
      <c r="F17" s="65">
        <f>VLOOKUP($A17,'Return Data'!$B$7:$R$2843,11,0)</f>
        <v>15.478199999999999</v>
      </c>
      <c r="G17" s="66">
        <f t="shared" si="1"/>
        <v>24</v>
      </c>
      <c r="H17" s="65">
        <f>VLOOKUP($A17,'Return Data'!$B$7:$R$2843,12,0)</f>
        <v>30.087900000000001</v>
      </c>
      <c r="I17" s="66">
        <f t="shared" si="2"/>
        <v>26</v>
      </c>
      <c r="J17" s="65">
        <f>VLOOKUP($A17,'Return Data'!$B$7:$R$2843,13,0)</f>
        <v>53.316699999999997</v>
      </c>
      <c r="K17" s="66">
        <f t="shared" si="3"/>
        <v>22</v>
      </c>
      <c r="L17" s="65">
        <f>VLOOKUP($A17,'Return Data'!$B$7:$R$2843,17,0)</f>
        <v>26.4816</v>
      </c>
      <c r="M17" s="66">
        <f t="shared" si="4"/>
        <v>20</v>
      </c>
      <c r="N17" s="65">
        <f>VLOOKUP($A17,'Return Data'!$B$7:$R$2843,14,0)</f>
        <v>15.099399999999999</v>
      </c>
      <c r="O17" s="66">
        <f t="shared" si="5"/>
        <v>19</v>
      </c>
      <c r="P17" s="65">
        <f>VLOOKUP($A17,'Return Data'!$B$7:$R$2843,15,0)</f>
        <v>14.568899999999999</v>
      </c>
      <c r="Q17" s="66">
        <f t="shared" si="6"/>
        <v>11</v>
      </c>
      <c r="R17" s="65">
        <f>VLOOKUP($A17,'Return Data'!$B$7:$R$2843,16,0)</f>
        <v>14.280799999999999</v>
      </c>
      <c r="S17" s="67">
        <f t="shared" si="7"/>
        <v>20</v>
      </c>
    </row>
    <row r="18" spans="1:19" x14ac:dyDescent="0.3">
      <c r="A18" s="63" t="s">
        <v>969</v>
      </c>
      <c r="B18" s="64">
        <f>VLOOKUP($A18,'Return Data'!$B$7:$R$2843,3,0)</f>
        <v>44445</v>
      </c>
      <c r="C18" s="65">
        <f>VLOOKUP($A18,'Return Data'!$B$7:$R$2843,4,0)</f>
        <v>68.34</v>
      </c>
      <c r="D18" s="65">
        <f>VLOOKUP($A18,'Return Data'!$B$7:$R$2843,10,0)</f>
        <v>11.103899999999999</v>
      </c>
      <c r="E18" s="66">
        <f t="shared" si="0"/>
        <v>21</v>
      </c>
      <c r="F18" s="65">
        <f>VLOOKUP($A18,'Return Data'!$B$7:$R$2843,11,0)</f>
        <v>16.224499999999999</v>
      </c>
      <c r="G18" s="66">
        <f t="shared" si="1"/>
        <v>21</v>
      </c>
      <c r="H18" s="65">
        <f>VLOOKUP($A18,'Return Data'!$B$7:$R$2843,12,0)</f>
        <v>32.647500000000001</v>
      </c>
      <c r="I18" s="66">
        <f t="shared" si="2"/>
        <v>15</v>
      </c>
      <c r="J18" s="65">
        <f>VLOOKUP($A18,'Return Data'!$B$7:$R$2843,13,0)</f>
        <v>53.607599999999998</v>
      </c>
      <c r="K18" s="66">
        <f t="shared" si="3"/>
        <v>19</v>
      </c>
      <c r="L18" s="65">
        <f>VLOOKUP($A18,'Return Data'!$B$7:$R$2843,17,0)</f>
        <v>26.291799999999999</v>
      </c>
      <c r="M18" s="66">
        <f t="shared" si="4"/>
        <v>21</v>
      </c>
      <c r="N18" s="65">
        <f>VLOOKUP($A18,'Return Data'!$B$7:$R$2843,14,0)</f>
        <v>14.9978</v>
      </c>
      <c r="O18" s="66">
        <f t="shared" si="5"/>
        <v>21</v>
      </c>
      <c r="P18" s="65">
        <f>VLOOKUP($A18,'Return Data'!$B$7:$R$2843,15,0)</f>
        <v>14.996</v>
      </c>
      <c r="Q18" s="66">
        <f t="shared" si="6"/>
        <v>9</v>
      </c>
      <c r="R18" s="65">
        <f>VLOOKUP($A18,'Return Data'!$B$7:$R$2843,16,0)</f>
        <v>16.200600000000001</v>
      </c>
      <c r="S18" s="67">
        <f t="shared" si="7"/>
        <v>9</v>
      </c>
    </row>
    <row r="19" spans="1:19" x14ac:dyDescent="0.3">
      <c r="A19" s="63" t="s">
        <v>971</v>
      </c>
      <c r="B19" s="64">
        <f>VLOOKUP($A19,'Return Data'!$B$7:$R$2843,3,0)</f>
        <v>44445</v>
      </c>
      <c r="C19" s="65">
        <f>VLOOKUP($A19,'Return Data'!$B$7:$R$2843,4,0)</f>
        <v>42.95</v>
      </c>
      <c r="D19" s="65">
        <f>VLOOKUP($A19,'Return Data'!$B$7:$R$2843,10,0)</f>
        <v>13.504200000000001</v>
      </c>
      <c r="E19" s="66">
        <f t="shared" si="0"/>
        <v>5</v>
      </c>
      <c r="F19" s="65">
        <f>VLOOKUP($A19,'Return Data'!$B$7:$R$2843,11,0)</f>
        <v>21.636900000000001</v>
      </c>
      <c r="G19" s="66">
        <f t="shared" si="1"/>
        <v>2</v>
      </c>
      <c r="H19" s="65">
        <f>VLOOKUP($A19,'Return Data'!$B$7:$R$2843,12,0)</f>
        <v>37.969799999999999</v>
      </c>
      <c r="I19" s="66">
        <f t="shared" si="2"/>
        <v>2</v>
      </c>
      <c r="J19" s="65">
        <f>VLOOKUP($A19,'Return Data'!$B$7:$R$2843,13,0)</f>
        <v>60.741</v>
      </c>
      <c r="K19" s="66">
        <f t="shared" si="3"/>
        <v>2</v>
      </c>
      <c r="L19" s="65">
        <f>VLOOKUP($A19,'Return Data'!$B$7:$R$2843,17,0)</f>
        <v>31.365500000000001</v>
      </c>
      <c r="M19" s="66">
        <f t="shared" si="4"/>
        <v>2</v>
      </c>
      <c r="N19" s="65">
        <f>VLOOKUP($A19,'Return Data'!$B$7:$R$2843,14,0)</f>
        <v>18.8217</v>
      </c>
      <c r="O19" s="66">
        <f t="shared" si="5"/>
        <v>3</v>
      </c>
      <c r="P19" s="65">
        <f>VLOOKUP($A19,'Return Data'!$B$7:$R$2843,15,0)</f>
        <v>14.3287</v>
      </c>
      <c r="Q19" s="66">
        <f t="shared" si="6"/>
        <v>13</v>
      </c>
      <c r="R19" s="65">
        <f>VLOOKUP($A19,'Return Data'!$B$7:$R$2843,16,0)</f>
        <v>15.6601</v>
      </c>
      <c r="S19" s="67">
        <f t="shared" si="7"/>
        <v>15</v>
      </c>
    </row>
    <row r="20" spans="1:19" x14ac:dyDescent="0.3">
      <c r="A20" s="63" t="s">
        <v>972</v>
      </c>
      <c r="B20" s="64">
        <f>VLOOKUP($A20,'Return Data'!$B$7:$R$2843,3,0)</f>
        <v>44445</v>
      </c>
      <c r="C20" s="65">
        <f>VLOOKUP($A20,'Return Data'!$B$7:$R$2843,4,0)</f>
        <v>54.45</v>
      </c>
      <c r="D20" s="65">
        <f>VLOOKUP($A20,'Return Data'!$B$7:$R$2843,10,0)</f>
        <v>13.343</v>
      </c>
      <c r="E20" s="66">
        <f t="shared" si="0"/>
        <v>6</v>
      </c>
      <c r="F20" s="65">
        <f>VLOOKUP($A20,'Return Data'!$B$7:$R$2843,11,0)</f>
        <v>18.627500000000001</v>
      </c>
      <c r="G20" s="66">
        <f t="shared" si="1"/>
        <v>9</v>
      </c>
      <c r="H20" s="65">
        <f>VLOOKUP($A20,'Return Data'!$B$7:$R$2843,12,0)</f>
        <v>32</v>
      </c>
      <c r="I20" s="66">
        <f t="shared" si="2"/>
        <v>19</v>
      </c>
      <c r="J20" s="65">
        <f>VLOOKUP($A20,'Return Data'!$B$7:$R$2843,13,0)</f>
        <v>50</v>
      </c>
      <c r="K20" s="66">
        <f t="shared" si="3"/>
        <v>26</v>
      </c>
      <c r="L20" s="65">
        <f>VLOOKUP($A20,'Return Data'!$B$7:$R$2843,17,0)</f>
        <v>28.936199999999999</v>
      </c>
      <c r="M20" s="66">
        <f t="shared" si="4"/>
        <v>7</v>
      </c>
      <c r="N20" s="65">
        <f>VLOOKUP($A20,'Return Data'!$B$7:$R$2843,14,0)</f>
        <v>15.299099999999999</v>
      </c>
      <c r="O20" s="66">
        <f t="shared" si="5"/>
        <v>18</v>
      </c>
      <c r="P20" s="65">
        <f>VLOOKUP($A20,'Return Data'!$B$7:$R$2843,15,0)</f>
        <v>14.926600000000001</v>
      </c>
      <c r="Q20" s="66">
        <f t="shared" si="6"/>
        <v>10</v>
      </c>
      <c r="R20" s="65">
        <f>VLOOKUP($A20,'Return Data'!$B$7:$R$2843,16,0)</f>
        <v>14.1852</v>
      </c>
      <c r="S20" s="67">
        <f t="shared" si="7"/>
        <v>21</v>
      </c>
    </row>
    <row r="21" spans="1:19" x14ac:dyDescent="0.3">
      <c r="A21" s="63" t="s">
        <v>975</v>
      </c>
      <c r="B21" s="64">
        <f>VLOOKUP($A21,'Return Data'!$B$7:$R$2843,3,0)</f>
        <v>44445</v>
      </c>
      <c r="C21" s="65">
        <f>VLOOKUP($A21,'Return Data'!$B$7:$R$2843,4,0)</f>
        <v>32.74</v>
      </c>
      <c r="D21" s="65">
        <f>VLOOKUP($A21,'Return Data'!$B$7:$R$2843,10,0)</f>
        <v>10.087400000000001</v>
      </c>
      <c r="E21" s="66">
        <f t="shared" si="0"/>
        <v>25</v>
      </c>
      <c r="F21" s="65">
        <f>VLOOKUP($A21,'Return Data'!$B$7:$R$2843,11,0)</f>
        <v>13.759600000000001</v>
      </c>
      <c r="G21" s="66">
        <f t="shared" si="1"/>
        <v>28</v>
      </c>
      <c r="H21" s="65">
        <f>VLOOKUP($A21,'Return Data'!$B$7:$R$2843,12,0)</f>
        <v>23.874400000000001</v>
      </c>
      <c r="I21" s="66">
        <f t="shared" si="2"/>
        <v>29</v>
      </c>
      <c r="J21" s="65">
        <f>VLOOKUP($A21,'Return Data'!$B$7:$R$2843,13,0)</f>
        <v>43.8489</v>
      </c>
      <c r="K21" s="66">
        <f t="shared" si="3"/>
        <v>28</v>
      </c>
      <c r="L21" s="65">
        <f>VLOOKUP($A21,'Return Data'!$B$7:$R$2843,17,0)</f>
        <v>21.435400000000001</v>
      </c>
      <c r="M21" s="66">
        <f t="shared" si="4"/>
        <v>27</v>
      </c>
      <c r="N21" s="65">
        <f>VLOOKUP($A21,'Return Data'!$B$7:$R$2843,14,0)</f>
        <v>12.4787</v>
      </c>
      <c r="O21" s="66">
        <f t="shared" si="5"/>
        <v>26</v>
      </c>
      <c r="P21" s="65">
        <f>VLOOKUP($A21,'Return Data'!$B$7:$R$2843,15,0)</f>
        <v>13.338699999999999</v>
      </c>
      <c r="Q21" s="66">
        <f t="shared" si="6"/>
        <v>22</v>
      </c>
      <c r="R21" s="65">
        <f>VLOOKUP($A21,'Return Data'!$B$7:$R$2843,16,0)</f>
        <v>13.730600000000001</v>
      </c>
      <c r="S21" s="67">
        <f t="shared" si="7"/>
        <v>24</v>
      </c>
    </row>
    <row r="22" spans="1:19" x14ac:dyDescent="0.3">
      <c r="A22" s="63" t="s">
        <v>977</v>
      </c>
      <c r="B22" s="64">
        <f>VLOOKUP($A22,'Return Data'!$B$7:$R$2843,3,0)</f>
        <v>44445</v>
      </c>
      <c r="C22" s="65">
        <f>VLOOKUP($A22,'Return Data'!$B$7:$R$2843,4,0)</f>
        <v>50.01</v>
      </c>
      <c r="D22" s="65">
        <f>VLOOKUP($A22,'Return Data'!$B$7:$R$2843,10,0)</f>
        <v>14.622999999999999</v>
      </c>
      <c r="E22" s="66">
        <f t="shared" si="0"/>
        <v>1</v>
      </c>
      <c r="F22" s="65">
        <f>VLOOKUP($A22,'Return Data'!$B$7:$R$2843,11,0)</f>
        <v>22.244</v>
      </c>
      <c r="G22" s="66">
        <f t="shared" si="1"/>
        <v>1</v>
      </c>
      <c r="H22" s="65">
        <f>VLOOKUP($A22,'Return Data'!$B$7:$R$2843,12,0)</f>
        <v>36.901200000000003</v>
      </c>
      <c r="I22" s="66">
        <f t="shared" si="2"/>
        <v>4</v>
      </c>
      <c r="J22" s="65">
        <f>VLOOKUP($A22,'Return Data'!$B$7:$R$2843,13,0)</f>
        <v>54.494900000000001</v>
      </c>
      <c r="K22" s="66">
        <f t="shared" si="3"/>
        <v>13</v>
      </c>
      <c r="L22" s="65">
        <f>VLOOKUP($A22,'Return Data'!$B$7:$R$2843,17,0)</f>
        <v>28.237500000000001</v>
      </c>
      <c r="M22" s="66">
        <f t="shared" si="4"/>
        <v>10</v>
      </c>
      <c r="N22" s="65">
        <f>VLOOKUP($A22,'Return Data'!$B$7:$R$2843,14,0)</f>
        <v>16.531099999999999</v>
      </c>
      <c r="O22" s="66">
        <f t="shared" si="5"/>
        <v>9</v>
      </c>
      <c r="P22" s="65">
        <f>VLOOKUP($A22,'Return Data'!$B$7:$R$2843,15,0)</f>
        <v>15.0967</v>
      </c>
      <c r="Q22" s="66">
        <f t="shared" si="6"/>
        <v>8</v>
      </c>
      <c r="R22" s="65">
        <f>VLOOKUP($A22,'Return Data'!$B$7:$R$2843,16,0)</f>
        <v>16.760000000000002</v>
      </c>
      <c r="S22" s="67">
        <f t="shared" si="7"/>
        <v>6</v>
      </c>
    </row>
    <row r="23" spans="1:19" x14ac:dyDescent="0.3">
      <c r="A23" s="63" t="s">
        <v>979</v>
      </c>
      <c r="B23" s="64">
        <f>VLOOKUP($A23,'Return Data'!$B$7:$R$2843,3,0)</f>
        <v>44445</v>
      </c>
      <c r="C23" s="65">
        <f>VLOOKUP($A23,'Return Data'!$B$7:$R$2843,4,0)</f>
        <v>105.8775</v>
      </c>
      <c r="D23" s="65">
        <f>VLOOKUP($A23,'Return Data'!$B$7:$R$2843,10,0)</f>
        <v>10.7072</v>
      </c>
      <c r="E23" s="66">
        <f t="shared" si="0"/>
        <v>24</v>
      </c>
      <c r="F23" s="65">
        <f>VLOOKUP($A23,'Return Data'!$B$7:$R$2843,11,0)</f>
        <v>15.4534</v>
      </c>
      <c r="G23" s="66">
        <f t="shared" si="1"/>
        <v>25</v>
      </c>
      <c r="H23" s="65">
        <f>VLOOKUP($A23,'Return Data'!$B$7:$R$2843,12,0)</f>
        <v>25.1662</v>
      </c>
      <c r="I23" s="66">
        <f t="shared" si="2"/>
        <v>28</v>
      </c>
      <c r="J23" s="65">
        <f>VLOOKUP($A23,'Return Data'!$B$7:$R$2843,13,0)</f>
        <v>39.332999999999998</v>
      </c>
      <c r="K23" s="66">
        <f t="shared" si="3"/>
        <v>29</v>
      </c>
      <c r="L23" s="65">
        <f>VLOOKUP($A23,'Return Data'!$B$7:$R$2843,17,0)</f>
        <v>22.8918</v>
      </c>
      <c r="M23" s="66">
        <f t="shared" si="4"/>
        <v>26</v>
      </c>
      <c r="N23" s="65">
        <f>VLOOKUP($A23,'Return Data'!$B$7:$R$2843,14,0)</f>
        <v>14.335000000000001</v>
      </c>
      <c r="O23" s="66">
        <f t="shared" si="5"/>
        <v>22</v>
      </c>
      <c r="P23" s="65">
        <f>VLOOKUP($A23,'Return Data'!$B$7:$R$2843,15,0)</f>
        <v>12.0998</v>
      </c>
      <c r="Q23" s="66">
        <f t="shared" si="6"/>
        <v>25</v>
      </c>
      <c r="R23" s="65">
        <f>VLOOKUP($A23,'Return Data'!$B$7:$R$2843,16,0)</f>
        <v>13.155900000000001</v>
      </c>
      <c r="S23" s="67">
        <f t="shared" si="7"/>
        <v>26</v>
      </c>
    </row>
    <row r="24" spans="1:19" x14ac:dyDescent="0.3">
      <c r="A24" s="63" t="s">
        <v>1910</v>
      </c>
      <c r="B24" s="64">
        <f>VLOOKUP($A24,'Return Data'!$B$7:$R$2843,3,0)</f>
        <v>44445</v>
      </c>
      <c r="C24" s="65">
        <f>VLOOKUP($A24,'Return Data'!$B$7:$R$2843,4,0)</f>
        <v>413.37299999999999</v>
      </c>
      <c r="D24" s="65">
        <f>VLOOKUP($A24,'Return Data'!$B$7:$R$2843,10,0)</f>
        <v>12.743499999999999</v>
      </c>
      <c r="E24" s="66">
        <f t="shared" si="0"/>
        <v>12</v>
      </c>
      <c r="F24" s="65">
        <f>VLOOKUP($A24,'Return Data'!$B$7:$R$2843,11,0)</f>
        <v>18.823899999999998</v>
      </c>
      <c r="G24" s="66">
        <f t="shared" si="1"/>
        <v>6</v>
      </c>
      <c r="H24" s="65">
        <f>VLOOKUP($A24,'Return Data'!$B$7:$R$2843,12,0)</f>
        <v>35.973500000000001</v>
      </c>
      <c r="I24" s="66">
        <f t="shared" si="2"/>
        <v>6</v>
      </c>
      <c r="J24" s="65">
        <f>VLOOKUP($A24,'Return Data'!$B$7:$R$2843,13,0)</f>
        <v>58.413800000000002</v>
      </c>
      <c r="K24" s="66">
        <f t="shared" si="3"/>
        <v>7</v>
      </c>
      <c r="L24" s="65">
        <f>VLOOKUP($A24,'Return Data'!$B$7:$R$2843,17,0)</f>
        <v>31.294799999999999</v>
      </c>
      <c r="M24" s="66">
        <f t="shared" si="4"/>
        <v>3</v>
      </c>
      <c r="N24" s="65">
        <f>VLOOKUP($A24,'Return Data'!$B$7:$R$2843,14,0)</f>
        <v>18.231999999999999</v>
      </c>
      <c r="O24" s="66">
        <f t="shared" si="5"/>
        <v>5</v>
      </c>
      <c r="P24" s="65">
        <f>VLOOKUP($A24,'Return Data'!$B$7:$R$2843,15,0)</f>
        <v>15.7562</v>
      </c>
      <c r="Q24" s="66">
        <f t="shared" si="6"/>
        <v>4</v>
      </c>
      <c r="R24" s="65">
        <f>VLOOKUP($A24,'Return Data'!$B$7:$R$2843,16,0)</f>
        <v>16.332699999999999</v>
      </c>
      <c r="S24" s="67">
        <f t="shared" si="7"/>
        <v>8</v>
      </c>
    </row>
    <row r="25" spans="1:19" x14ac:dyDescent="0.3">
      <c r="A25" s="63" t="s">
        <v>980</v>
      </c>
      <c r="B25" s="64">
        <f>VLOOKUP($A25,'Return Data'!$B$7:$R$2843,3,0)</f>
        <v>44445</v>
      </c>
      <c r="C25" s="65">
        <f>VLOOKUP($A25,'Return Data'!$B$7:$R$2843,4,0)</f>
        <v>43.697000000000003</v>
      </c>
      <c r="D25" s="65">
        <f>VLOOKUP($A25,'Return Data'!$B$7:$R$2843,10,0)</f>
        <v>11.9948</v>
      </c>
      <c r="E25" s="66">
        <f t="shared" si="0"/>
        <v>17</v>
      </c>
      <c r="F25" s="65">
        <f>VLOOKUP($A25,'Return Data'!$B$7:$R$2843,11,0)</f>
        <v>17.648499999999999</v>
      </c>
      <c r="G25" s="66">
        <f t="shared" si="1"/>
        <v>18</v>
      </c>
      <c r="H25" s="65">
        <f>VLOOKUP($A25,'Return Data'!$B$7:$R$2843,12,0)</f>
        <v>32.226799999999997</v>
      </c>
      <c r="I25" s="66">
        <f t="shared" si="2"/>
        <v>18</v>
      </c>
      <c r="J25" s="65">
        <f>VLOOKUP($A25,'Return Data'!$B$7:$R$2843,13,0)</f>
        <v>52.2331</v>
      </c>
      <c r="K25" s="66">
        <f t="shared" si="3"/>
        <v>24</v>
      </c>
      <c r="L25" s="65">
        <f>VLOOKUP($A25,'Return Data'!$B$7:$R$2843,17,0)</f>
        <v>26.117999999999999</v>
      </c>
      <c r="M25" s="66">
        <f t="shared" si="4"/>
        <v>23</v>
      </c>
      <c r="N25" s="65">
        <f>VLOOKUP($A25,'Return Data'!$B$7:$R$2843,14,0)</f>
        <v>15.790100000000001</v>
      </c>
      <c r="O25" s="66">
        <f t="shared" si="5"/>
        <v>14</v>
      </c>
      <c r="P25" s="65">
        <f>VLOOKUP($A25,'Return Data'!$B$7:$R$2843,15,0)</f>
        <v>13.6061</v>
      </c>
      <c r="Q25" s="66">
        <f t="shared" si="6"/>
        <v>19</v>
      </c>
      <c r="R25" s="65">
        <f>VLOOKUP($A25,'Return Data'!$B$7:$R$2843,16,0)</f>
        <v>15.0078</v>
      </c>
      <c r="S25" s="67">
        <f t="shared" si="7"/>
        <v>16</v>
      </c>
    </row>
    <row r="26" spans="1:19" x14ac:dyDescent="0.3">
      <c r="A26" s="63" t="s">
        <v>983</v>
      </c>
      <c r="B26" s="64">
        <f>VLOOKUP($A26,'Return Data'!$B$7:$R$2843,3,0)</f>
        <v>44445</v>
      </c>
      <c r="C26" s="65">
        <f>VLOOKUP($A26,'Return Data'!$B$7:$R$2843,4,0)</f>
        <v>44.434399999999997</v>
      </c>
      <c r="D26" s="65">
        <f>VLOOKUP($A26,'Return Data'!$B$7:$R$2843,10,0)</f>
        <v>13.6654</v>
      </c>
      <c r="E26" s="66">
        <f t="shared" si="0"/>
        <v>3</v>
      </c>
      <c r="F26" s="65">
        <f>VLOOKUP($A26,'Return Data'!$B$7:$R$2843,11,0)</f>
        <v>19.186199999999999</v>
      </c>
      <c r="G26" s="66">
        <f t="shared" si="1"/>
        <v>4</v>
      </c>
      <c r="H26" s="65">
        <f>VLOOKUP($A26,'Return Data'!$B$7:$R$2843,12,0)</f>
        <v>31.372900000000001</v>
      </c>
      <c r="I26" s="66">
        <f t="shared" si="2"/>
        <v>22</v>
      </c>
      <c r="J26" s="65">
        <f>VLOOKUP($A26,'Return Data'!$B$7:$R$2843,13,0)</f>
        <v>53.5122</v>
      </c>
      <c r="K26" s="66">
        <f t="shared" si="3"/>
        <v>20</v>
      </c>
      <c r="L26" s="65">
        <f>VLOOKUP($A26,'Return Data'!$B$7:$R$2843,17,0)</f>
        <v>27.226199999999999</v>
      </c>
      <c r="M26" s="66">
        <f t="shared" si="4"/>
        <v>17</v>
      </c>
      <c r="N26" s="65">
        <f>VLOOKUP($A26,'Return Data'!$B$7:$R$2843,14,0)</f>
        <v>17.287199999999999</v>
      </c>
      <c r="O26" s="66">
        <f t="shared" si="5"/>
        <v>7</v>
      </c>
      <c r="P26" s="65">
        <f>VLOOKUP($A26,'Return Data'!$B$7:$R$2843,15,0)</f>
        <v>14.235799999999999</v>
      </c>
      <c r="Q26" s="66">
        <f t="shared" si="6"/>
        <v>15</v>
      </c>
      <c r="R26" s="65">
        <f>VLOOKUP($A26,'Return Data'!$B$7:$R$2843,16,0)</f>
        <v>14.7822</v>
      </c>
      <c r="S26" s="67">
        <f t="shared" si="7"/>
        <v>18</v>
      </c>
    </row>
    <row r="27" spans="1:19" x14ac:dyDescent="0.3">
      <c r="A27" s="63" t="s">
        <v>984</v>
      </c>
      <c r="B27" s="64">
        <f>VLOOKUP($A27,'Return Data'!$B$7:$R$2843,3,0)</f>
        <v>44445</v>
      </c>
      <c r="C27" s="65">
        <f>VLOOKUP($A27,'Return Data'!$B$7:$R$2843,4,0)</f>
        <v>16.196400000000001</v>
      </c>
      <c r="D27" s="65">
        <f>VLOOKUP($A27,'Return Data'!$B$7:$R$2843,10,0)</f>
        <v>9.8522999999999996</v>
      </c>
      <c r="E27" s="66">
        <f t="shared" si="0"/>
        <v>26</v>
      </c>
      <c r="F27" s="65">
        <f>VLOOKUP($A27,'Return Data'!$B$7:$R$2843,11,0)</f>
        <v>17.878599999999999</v>
      </c>
      <c r="G27" s="66">
        <f t="shared" si="1"/>
        <v>17</v>
      </c>
      <c r="H27" s="65">
        <f>VLOOKUP($A27,'Return Data'!$B$7:$R$2843,12,0)</f>
        <v>36.425199999999997</v>
      </c>
      <c r="I27" s="66">
        <f t="shared" si="2"/>
        <v>5</v>
      </c>
      <c r="J27" s="65">
        <f>VLOOKUP($A27,'Return Data'!$B$7:$R$2843,13,0)</f>
        <v>59.865000000000002</v>
      </c>
      <c r="K27" s="66">
        <f t="shared" si="3"/>
        <v>4</v>
      </c>
      <c r="L27" s="65">
        <f>VLOOKUP($A27,'Return Data'!$B$7:$R$2843,17,0)</f>
        <v>28.795500000000001</v>
      </c>
      <c r="M27" s="66">
        <f t="shared" si="4"/>
        <v>8</v>
      </c>
      <c r="N27" s="65"/>
      <c r="O27" s="66"/>
      <c r="P27" s="65"/>
      <c r="Q27" s="66"/>
      <c r="R27" s="65">
        <f>VLOOKUP($A27,'Return Data'!$B$7:$R$2843,16,0)</f>
        <v>21.4419</v>
      </c>
      <c r="S27" s="67">
        <f t="shared" si="7"/>
        <v>1</v>
      </c>
    </row>
    <row r="28" spans="1:19" x14ac:dyDescent="0.3">
      <c r="A28" s="63" t="s">
        <v>986</v>
      </c>
      <c r="B28" s="64">
        <f>VLOOKUP($A28,'Return Data'!$B$7:$R$2843,3,0)</f>
        <v>44445</v>
      </c>
      <c r="C28" s="65">
        <f>VLOOKUP($A28,'Return Data'!$B$7:$R$2843,4,0)</f>
        <v>85.263000000000005</v>
      </c>
      <c r="D28" s="65">
        <f>VLOOKUP($A28,'Return Data'!$B$7:$R$2843,10,0)</f>
        <v>13.071899999999999</v>
      </c>
      <c r="E28" s="66">
        <f t="shared" si="0"/>
        <v>8</v>
      </c>
      <c r="F28" s="65">
        <f>VLOOKUP($A28,'Return Data'!$B$7:$R$2843,11,0)</f>
        <v>18.498200000000001</v>
      </c>
      <c r="G28" s="66">
        <f t="shared" si="1"/>
        <v>10</v>
      </c>
      <c r="H28" s="65">
        <f>VLOOKUP($A28,'Return Data'!$B$7:$R$2843,12,0)</f>
        <v>34.4694</v>
      </c>
      <c r="I28" s="66">
        <f t="shared" si="2"/>
        <v>10</v>
      </c>
      <c r="J28" s="65">
        <f>VLOOKUP($A28,'Return Data'!$B$7:$R$2843,13,0)</f>
        <v>53.912700000000001</v>
      </c>
      <c r="K28" s="66">
        <f t="shared" si="3"/>
        <v>16</v>
      </c>
      <c r="L28" s="65">
        <f>VLOOKUP($A28,'Return Data'!$B$7:$R$2843,17,0)</f>
        <v>28.0975</v>
      </c>
      <c r="M28" s="66">
        <f t="shared" si="4"/>
        <v>11</v>
      </c>
      <c r="N28" s="65">
        <f>VLOOKUP($A28,'Return Data'!$B$7:$R$2843,14,0)</f>
        <v>17.389099999999999</v>
      </c>
      <c r="O28" s="66">
        <f t="shared" ref="O28:O36" si="8">RANK(N28,N$8:N$36,0)</f>
        <v>6</v>
      </c>
      <c r="P28" s="65">
        <f>VLOOKUP($A28,'Return Data'!$B$7:$R$2843,15,0)</f>
        <v>17.089099999999998</v>
      </c>
      <c r="Q28" s="66">
        <f t="shared" ref="Q28:Q36" si="9">RANK(P28,P$8:P$36,0)</f>
        <v>3</v>
      </c>
      <c r="R28" s="65">
        <f>VLOOKUP($A28,'Return Data'!$B$7:$R$2843,16,0)</f>
        <v>19.005800000000001</v>
      </c>
      <c r="S28" s="67">
        <f t="shared" si="7"/>
        <v>2</v>
      </c>
    </row>
    <row r="29" spans="1:19" x14ac:dyDescent="0.3">
      <c r="A29" s="63" t="s">
        <v>2020</v>
      </c>
      <c r="B29" s="64">
        <f>VLOOKUP($A29,'Return Data'!$B$7:$R$2843,3,0)</f>
        <v>44445</v>
      </c>
      <c r="C29" s="65">
        <f>VLOOKUP($A29,'Return Data'!$B$7:$R$2843,4,0)</f>
        <v>38.768000000000001</v>
      </c>
      <c r="D29" s="65">
        <f>VLOOKUP($A29,'Return Data'!$B$7:$R$2843,10,0)</f>
        <v>12.961399999999999</v>
      </c>
      <c r="E29" s="66">
        <f t="shared" si="0"/>
        <v>10</v>
      </c>
      <c r="F29" s="65">
        <f>VLOOKUP($A29,'Return Data'!$B$7:$R$2843,11,0)</f>
        <v>18.170300000000001</v>
      </c>
      <c r="G29" s="66">
        <f t="shared" si="1"/>
        <v>15</v>
      </c>
      <c r="H29" s="65">
        <f>VLOOKUP($A29,'Return Data'!$B$7:$R$2843,12,0)</f>
        <v>34.773000000000003</v>
      </c>
      <c r="I29" s="66">
        <f t="shared" si="2"/>
        <v>9</v>
      </c>
      <c r="J29" s="65">
        <f>VLOOKUP($A29,'Return Data'!$B$7:$R$2843,13,0)</f>
        <v>55.941499999999998</v>
      </c>
      <c r="K29" s="66">
        <f t="shared" si="3"/>
        <v>10</v>
      </c>
      <c r="L29" s="65">
        <f>VLOOKUP($A29,'Return Data'!$B$7:$R$2843,17,0)</f>
        <v>27.495999999999999</v>
      </c>
      <c r="M29" s="66">
        <f t="shared" si="4"/>
        <v>14</v>
      </c>
      <c r="N29" s="65">
        <f>VLOOKUP($A29,'Return Data'!$B$7:$R$2843,14,0)</f>
        <v>15.758599999999999</v>
      </c>
      <c r="O29" s="66">
        <f t="shared" si="8"/>
        <v>15</v>
      </c>
      <c r="P29" s="65">
        <f>VLOOKUP($A29,'Return Data'!$B$7:$R$2843,15,0)</f>
        <v>14.3544</v>
      </c>
      <c r="Q29" s="66">
        <f t="shared" si="9"/>
        <v>12</v>
      </c>
      <c r="R29" s="65">
        <f>VLOOKUP($A29,'Return Data'!$B$7:$R$2843,16,0)</f>
        <v>14.6302</v>
      </c>
      <c r="S29" s="67">
        <f t="shared" si="7"/>
        <v>19</v>
      </c>
    </row>
    <row r="30" spans="1:19" x14ac:dyDescent="0.3">
      <c r="A30" s="63" t="s">
        <v>989</v>
      </c>
      <c r="B30" s="64">
        <f>VLOOKUP($A30,'Return Data'!$B$7:$R$2843,3,0)</f>
        <v>44445</v>
      </c>
      <c r="C30" s="65">
        <f>VLOOKUP($A30,'Return Data'!$B$7:$R$2843,4,0)</f>
        <v>52.674599999999998</v>
      </c>
      <c r="D30" s="65">
        <f>VLOOKUP($A30,'Return Data'!$B$7:$R$2843,10,0)</f>
        <v>11.4712</v>
      </c>
      <c r="E30" s="66">
        <f t="shared" si="0"/>
        <v>19</v>
      </c>
      <c r="F30" s="65">
        <f>VLOOKUP($A30,'Return Data'!$B$7:$R$2843,11,0)</f>
        <v>17.437799999999999</v>
      </c>
      <c r="G30" s="66">
        <f t="shared" si="1"/>
        <v>19</v>
      </c>
      <c r="H30" s="65">
        <f>VLOOKUP($A30,'Return Data'!$B$7:$R$2843,12,0)</f>
        <v>37.729399999999998</v>
      </c>
      <c r="I30" s="66">
        <f t="shared" si="2"/>
        <v>3</v>
      </c>
      <c r="J30" s="65">
        <f>VLOOKUP($A30,'Return Data'!$B$7:$R$2843,13,0)</f>
        <v>58.620199999999997</v>
      </c>
      <c r="K30" s="66">
        <f t="shared" si="3"/>
        <v>5</v>
      </c>
      <c r="L30" s="65">
        <f>VLOOKUP($A30,'Return Data'!$B$7:$R$2843,17,0)</f>
        <v>25.083200000000001</v>
      </c>
      <c r="M30" s="66">
        <f t="shared" si="4"/>
        <v>25</v>
      </c>
      <c r="N30" s="65">
        <f>VLOOKUP($A30,'Return Data'!$B$7:$R$2843,14,0)</f>
        <v>12.99</v>
      </c>
      <c r="O30" s="66">
        <f t="shared" si="8"/>
        <v>25</v>
      </c>
      <c r="P30" s="65">
        <f>VLOOKUP($A30,'Return Data'!$B$7:$R$2843,15,0)</f>
        <v>14.295400000000001</v>
      </c>
      <c r="Q30" s="66">
        <f t="shared" si="9"/>
        <v>14</v>
      </c>
      <c r="R30" s="65">
        <f>VLOOKUP($A30,'Return Data'!$B$7:$R$2843,16,0)</f>
        <v>15.937900000000001</v>
      </c>
      <c r="S30" s="67">
        <f t="shared" si="7"/>
        <v>13</v>
      </c>
    </row>
    <row r="31" spans="1:19" x14ac:dyDescent="0.3">
      <c r="A31" s="63" t="s">
        <v>991</v>
      </c>
      <c r="B31" s="64">
        <f>VLOOKUP($A31,'Return Data'!$B$7:$R$2843,3,0)</f>
        <v>44445</v>
      </c>
      <c r="C31" s="65">
        <f>VLOOKUP($A31,'Return Data'!$B$7:$R$2843,4,0)</f>
        <v>282.48</v>
      </c>
      <c r="D31" s="65">
        <f>VLOOKUP($A31,'Return Data'!$B$7:$R$2843,10,0)</f>
        <v>10.7113</v>
      </c>
      <c r="E31" s="66">
        <f t="shared" si="0"/>
        <v>23</v>
      </c>
      <c r="F31" s="65">
        <f>VLOOKUP($A31,'Return Data'!$B$7:$R$2843,11,0)</f>
        <v>17.970300000000002</v>
      </c>
      <c r="G31" s="66">
        <f t="shared" si="1"/>
        <v>16</v>
      </c>
      <c r="H31" s="65">
        <f>VLOOKUP($A31,'Return Data'!$B$7:$R$2843,12,0)</f>
        <v>32.5015</v>
      </c>
      <c r="I31" s="66">
        <f t="shared" si="2"/>
        <v>16</v>
      </c>
      <c r="J31" s="65">
        <f>VLOOKUP($A31,'Return Data'!$B$7:$R$2843,13,0)</f>
        <v>54.386000000000003</v>
      </c>
      <c r="K31" s="66">
        <f t="shared" si="3"/>
        <v>15</v>
      </c>
      <c r="L31" s="65">
        <f>VLOOKUP($A31,'Return Data'!$B$7:$R$2843,17,0)</f>
        <v>26.751899999999999</v>
      </c>
      <c r="M31" s="66">
        <f t="shared" si="4"/>
        <v>19</v>
      </c>
      <c r="N31" s="65">
        <f>VLOOKUP($A31,'Return Data'!$B$7:$R$2843,14,0)</f>
        <v>16.014800000000001</v>
      </c>
      <c r="O31" s="66">
        <f t="shared" si="8"/>
        <v>12</v>
      </c>
      <c r="P31" s="65">
        <f>VLOOKUP($A31,'Return Data'!$B$7:$R$2843,15,0)</f>
        <v>14.232699999999999</v>
      </c>
      <c r="Q31" s="66">
        <f t="shared" si="9"/>
        <v>16</v>
      </c>
      <c r="R31" s="65">
        <f>VLOOKUP($A31,'Return Data'!$B$7:$R$2843,16,0)</f>
        <v>15.9923</v>
      </c>
      <c r="S31" s="67">
        <f t="shared" si="7"/>
        <v>12</v>
      </c>
    </row>
    <row r="32" spans="1:19" x14ac:dyDescent="0.3">
      <c r="A32" s="63" t="s">
        <v>992</v>
      </c>
      <c r="B32" s="64">
        <f>VLOOKUP($A32,'Return Data'!$B$7:$R$2843,3,0)</f>
        <v>44445</v>
      </c>
      <c r="C32" s="65">
        <f>VLOOKUP($A32,'Return Data'!$B$7:$R$2843,4,0)</f>
        <v>65.268199999999993</v>
      </c>
      <c r="D32" s="65">
        <f>VLOOKUP($A32,'Return Data'!$B$7:$R$2843,10,0)</f>
        <v>10.742900000000001</v>
      </c>
      <c r="E32" s="66">
        <f t="shared" si="0"/>
        <v>22</v>
      </c>
      <c r="F32" s="65">
        <f>VLOOKUP($A32,'Return Data'!$B$7:$R$2843,11,0)</f>
        <v>14.5886</v>
      </c>
      <c r="G32" s="66">
        <f t="shared" si="1"/>
        <v>27</v>
      </c>
      <c r="H32" s="65">
        <f>VLOOKUP($A32,'Return Data'!$B$7:$R$2843,12,0)</f>
        <v>31.939399999999999</v>
      </c>
      <c r="I32" s="66">
        <f t="shared" si="2"/>
        <v>20</v>
      </c>
      <c r="J32" s="65">
        <f>VLOOKUP($A32,'Return Data'!$B$7:$R$2843,13,0)</f>
        <v>56.920699999999997</v>
      </c>
      <c r="K32" s="66">
        <f t="shared" si="3"/>
        <v>9</v>
      </c>
      <c r="L32" s="65">
        <f>VLOOKUP($A32,'Return Data'!$B$7:$R$2843,17,0)</f>
        <v>27.5486</v>
      </c>
      <c r="M32" s="66">
        <f t="shared" si="4"/>
        <v>13</v>
      </c>
      <c r="N32" s="65">
        <f>VLOOKUP($A32,'Return Data'!$B$7:$R$2843,14,0)</f>
        <v>16.426500000000001</v>
      </c>
      <c r="O32" s="66">
        <f t="shared" si="8"/>
        <v>10</v>
      </c>
      <c r="P32" s="65">
        <f>VLOOKUP($A32,'Return Data'!$B$7:$R$2843,15,0)</f>
        <v>14.165900000000001</v>
      </c>
      <c r="Q32" s="66">
        <f t="shared" si="9"/>
        <v>17</v>
      </c>
      <c r="R32" s="65">
        <f>VLOOKUP($A32,'Return Data'!$B$7:$R$2843,16,0)</f>
        <v>16.977499999999999</v>
      </c>
      <c r="S32" s="67">
        <f t="shared" si="7"/>
        <v>4</v>
      </c>
    </row>
    <row r="33" spans="1:19" x14ac:dyDescent="0.3">
      <c r="A33" s="63" t="s">
        <v>995</v>
      </c>
      <c r="B33" s="64">
        <f>VLOOKUP($A33,'Return Data'!$B$7:$R$2843,3,0)</f>
        <v>44445</v>
      </c>
      <c r="C33" s="65">
        <f>VLOOKUP($A33,'Return Data'!$B$7:$R$2843,4,0)</f>
        <v>363.31229999999999</v>
      </c>
      <c r="D33" s="65">
        <f>VLOOKUP($A33,'Return Data'!$B$7:$R$2843,10,0)</f>
        <v>12.247999999999999</v>
      </c>
      <c r="E33" s="66">
        <f t="shared" si="0"/>
        <v>15</v>
      </c>
      <c r="F33" s="65">
        <f>VLOOKUP($A33,'Return Data'!$B$7:$R$2843,11,0)</f>
        <v>18.332599999999999</v>
      </c>
      <c r="G33" s="66">
        <f t="shared" si="1"/>
        <v>14</v>
      </c>
      <c r="H33" s="65">
        <f>VLOOKUP($A33,'Return Data'!$B$7:$R$2843,12,0)</f>
        <v>39.088900000000002</v>
      </c>
      <c r="I33" s="66">
        <f t="shared" si="2"/>
        <v>1</v>
      </c>
      <c r="J33" s="65">
        <f>VLOOKUP($A33,'Return Data'!$B$7:$R$2843,13,0)</f>
        <v>60.277500000000003</v>
      </c>
      <c r="K33" s="66">
        <f t="shared" si="3"/>
        <v>3</v>
      </c>
      <c r="L33" s="65">
        <f>VLOOKUP($A33,'Return Data'!$B$7:$R$2843,17,0)</f>
        <v>26.184899999999999</v>
      </c>
      <c r="M33" s="66">
        <f t="shared" si="4"/>
        <v>22</v>
      </c>
      <c r="N33" s="65">
        <f>VLOOKUP($A33,'Return Data'!$B$7:$R$2843,14,0)</f>
        <v>15.598000000000001</v>
      </c>
      <c r="O33" s="66">
        <f t="shared" si="8"/>
        <v>16</v>
      </c>
      <c r="P33" s="65">
        <f>VLOOKUP($A33,'Return Data'!$B$7:$R$2843,15,0)</f>
        <v>13.969799999999999</v>
      </c>
      <c r="Q33" s="66">
        <f t="shared" si="9"/>
        <v>18</v>
      </c>
      <c r="R33" s="65">
        <f>VLOOKUP($A33,'Return Data'!$B$7:$R$2843,16,0)</f>
        <v>14.9185</v>
      </c>
      <c r="S33" s="67">
        <f t="shared" si="7"/>
        <v>17</v>
      </c>
    </row>
    <row r="34" spans="1:19" x14ac:dyDescent="0.3">
      <c r="A34" s="63" t="s">
        <v>996</v>
      </c>
      <c r="B34" s="64">
        <f>VLOOKUP($A34,'Return Data'!$B$7:$R$2843,3,0)</f>
        <v>44445</v>
      </c>
      <c r="C34" s="65">
        <f>VLOOKUP($A34,'Return Data'!$B$7:$R$2843,4,0)</f>
        <v>108.33</v>
      </c>
      <c r="D34" s="65">
        <f>VLOOKUP($A34,'Return Data'!$B$7:$R$2843,10,0)</f>
        <v>8.2325999999999997</v>
      </c>
      <c r="E34" s="66">
        <f t="shared" si="0"/>
        <v>27</v>
      </c>
      <c r="F34" s="65">
        <f>VLOOKUP($A34,'Return Data'!$B$7:$R$2843,11,0)</f>
        <v>15.625999999999999</v>
      </c>
      <c r="G34" s="66">
        <f t="shared" si="1"/>
        <v>23</v>
      </c>
      <c r="H34" s="65">
        <f>VLOOKUP($A34,'Return Data'!$B$7:$R$2843,12,0)</f>
        <v>26.7166</v>
      </c>
      <c r="I34" s="66">
        <f t="shared" si="2"/>
        <v>27</v>
      </c>
      <c r="J34" s="65">
        <f>VLOOKUP($A34,'Return Data'!$B$7:$R$2843,13,0)</f>
        <v>45.624400000000001</v>
      </c>
      <c r="K34" s="66">
        <f t="shared" si="3"/>
        <v>27</v>
      </c>
      <c r="L34" s="65">
        <f>VLOOKUP($A34,'Return Data'!$B$7:$R$2843,17,0)</f>
        <v>20.993600000000001</v>
      </c>
      <c r="M34" s="66">
        <f t="shared" si="4"/>
        <v>28</v>
      </c>
      <c r="N34" s="65">
        <f>VLOOKUP($A34,'Return Data'!$B$7:$R$2843,14,0)</f>
        <v>10.632400000000001</v>
      </c>
      <c r="O34" s="66">
        <f t="shared" si="8"/>
        <v>28</v>
      </c>
      <c r="P34" s="65">
        <f>VLOOKUP($A34,'Return Data'!$B$7:$R$2843,15,0)</f>
        <v>9.4291999999999998</v>
      </c>
      <c r="Q34" s="66">
        <f t="shared" si="9"/>
        <v>27</v>
      </c>
      <c r="R34" s="65">
        <f>VLOOKUP($A34,'Return Data'!$B$7:$R$2843,16,0)</f>
        <v>10.862</v>
      </c>
      <c r="S34" s="67">
        <f t="shared" si="7"/>
        <v>29</v>
      </c>
    </row>
    <row r="35" spans="1:19" x14ac:dyDescent="0.3">
      <c r="A35" s="63" t="s">
        <v>998</v>
      </c>
      <c r="B35" s="64">
        <f>VLOOKUP($A35,'Return Data'!$B$7:$R$2843,3,0)</f>
        <v>44445</v>
      </c>
      <c r="C35" s="65">
        <f>VLOOKUP($A35,'Return Data'!$B$7:$R$2843,4,0)</f>
        <v>16.989999999999998</v>
      </c>
      <c r="D35" s="65">
        <f>VLOOKUP($A35,'Return Data'!$B$7:$R$2843,10,0)</f>
        <v>13.0406</v>
      </c>
      <c r="E35" s="66">
        <f t="shared" si="0"/>
        <v>9</v>
      </c>
      <c r="F35" s="65">
        <f>VLOOKUP($A35,'Return Data'!$B$7:$R$2843,11,0)</f>
        <v>18.397200000000002</v>
      </c>
      <c r="G35" s="66">
        <f t="shared" si="1"/>
        <v>13</v>
      </c>
      <c r="H35" s="65">
        <f>VLOOKUP($A35,'Return Data'!$B$7:$R$2843,12,0)</f>
        <v>33.569200000000002</v>
      </c>
      <c r="I35" s="66">
        <f t="shared" si="2"/>
        <v>13</v>
      </c>
      <c r="J35" s="65">
        <f>VLOOKUP($A35,'Return Data'!$B$7:$R$2843,13,0)</f>
        <v>54.454500000000003</v>
      </c>
      <c r="K35" s="66">
        <f t="shared" si="3"/>
        <v>14</v>
      </c>
      <c r="L35" s="65">
        <f>VLOOKUP($A35,'Return Data'!$B$7:$R$2843,17,0)</f>
        <v>27.2836</v>
      </c>
      <c r="M35" s="66">
        <f t="shared" si="4"/>
        <v>15</v>
      </c>
      <c r="N35" s="65">
        <f>VLOOKUP($A35,'Return Data'!$B$7:$R$2843,14,0)</f>
        <v>15.5084</v>
      </c>
      <c r="O35" s="66">
        <f t="shared" si="8"/>
        <v>17</v>
      </c>
      <c r="P35" s="65">
        <f>VLOOKUP($A35,'Return Data'!$B$7:$R$2843,15,0)</f>
        <v>0</v>
      </c>
      <c r="Q35" s="66">
        <f t="shared" si="9"/>
        <v>28</v>
      </c>
      <c r="R35" s="65">
        <f>VLOOKUP($A35,'Return Data'!$B$7:$R$2843,16,0)</f>
        <v>13.034599999999999</v>
      </c>
      <c r="S35" s="67">
        <f t="shared" si="7"/>
        <v>27</v>
      </c>
    </row>
    <row r="36" spans="1:19" x14ac:dyDescent="0.3">
      <c r="A36" s="63" t="s">
        <v>1915</v>
      </c>
      <c r="B36" s="64">
        <f>VLOOKUP($A36,'Return Data'!$B$7:$R$2843,3,0)</f>
        <v>44445</v>
      </c>
      <c r="C36" s="65">
        <f>VLOOKUP($A36,'Return Data'!$B$7:$R$2843,4,0)</f>
        <v>206.32060000000001</v>
      </c>
      <c r="D36" s="65">
        <f>VLOOKUP($A36,'Return Data'!$B$7:$R$2843,10,0)</f>
        <v>13.9161</v>
      </c>
      <c r="E36" s="66">
        <f t="shared" si="0"/>
        <v>2</v>
      </c>
      <c r="F36" s="65">
        <f>VLOOKUP($A36,'Return Data'!$B$7:$R$2843,11,0)</f>
        <v>20.200099999999999</v>
      </c>
      <c r="G36" s="66">
        <f t="shared" si="1"/>
        <v>3</v>
      </c>
      <c r="H36" s="65">
        <f>VLOOKUP($A36,'Return Data'!$B$7:$R$2843,12,0)</f>
        <v>34.993400000000001</v>
      </c>
      <c r="I36" s="66">
        <f t="shared" si="2"/>
        <v>8</v>
      </c>
      <c r="J36" s="65">
        <f>VLOOKUP($A36,'Return Data'!$B$7:$R$2843,13,0)</f>
        <v>58.483600000000003</v>
      </c>
      <c r="K36" s="66">
        <f t="shared" si="3"/>
        <v>6</v>
      </c>
      <c r="L36" s="65">
        <f>VLOOKUP($A36,'Return Data'!$B$7:$R$2843,17,0)</f>
        <v>30.227900000000002</v>
      </c>
      <c r="M36" s="66">
        <f t="shared" si="4"/>
        <v>4</v>
      </c>
      <c r="N36" s="65">
        <f>VLOOKUP($A36,'Return Data'!$B$7:$R$2843,14,0)</f>
        <v>17.169599999999999</v>
      </c>
      <c r="O36" s="66">
        <f t="shared" si="8"/>
        <v>8</v>
      </c>
      <c r="P36" s="65">
        <f>VLOOKUP($A36,'Return Data'!$B$7:$R$2843,15,0)</f>
        <v>15.5954</v>
      </c>
      <c r="Q36" s="66">
        <f t="shared" si="9"/>
        <v>6</v>
      </c>
      <c r="R36" s="65">
        <f>VLOOKUP($A36,'Return Data'!$B$7:$R$2843,16,0)</f>
        <v>15.739699999999999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11.780289655172412</v>
      </c>
      <c r="E38" s="74"/>
      <c r="F38" s="75">
        <f>AVERAGE(F8:F36)</f>
        <v>17.564365517241377</v>
      </c>
      <c r="G38" s="74"/>
      <c r="H38" s="75">
        <f>AVERAGE(H8:H36)</f>
        <v>32.866006896551717</v>
      </c>
      <c r="I38" s="74"/>
      <c r="J38" s="75">
        <f>AVERAGE(J8:J36)</f>
        <v>54.262334482758611</v>
      </c>
      <c r="K38" s="74"/>
      <c r="L38" s="75">
        <f>AVERAGE(L8:L36)</f>
        <v>27.150668965517234</v>
      </c>
      <c r="M38" s="74"/>
      <c r="N38" s="75">
        <f>AVERAGE(N8:N36)</f>
        <v>15.81466785714286</v>
      </c>
      <c r="O38" s="74"/>
      <c r="P38" s="75">
        <f>AVERAGE(P8:P36)</f>
        <v>13.869514285714287</v>
      </c>
      <c r="Q38" s="74"/>
      <c r="R38" s="75">
        <f>AVERAGE(R8:R36)</f>
        <v>15.402824137931036</v>
      </c>
      <c r="S38" s="76"/>
    </row>
    <row r="39" spans="1:19" x14ac:dyDescent="0.3">
      <c r="A39" s="73" t="s">
        <v>28</v>
      </c>
      <c r="B39" s="74"/>
      <c r="C39" s="74"/>
      <c r="D39" s="75">
        <f>MIN(D8:D36)</f>
        <v>7.2019000000000002</v>
      </c>
      <c r="E39" s="74"/>
      <c r="F39" s="75">
        <f>MIN(F8:F36)</f>
        <v>13.052</v>
      </c>
      <c r="G39" s="74"/>
      <c r="H39" s="75">
        <f>MIN(H8:H36)</f>
        <v>23.874400000000001</v>
      </c>
      <c r="I39" s="74"/>
      <c r="J39" s="75">
        <f>MIN(J8:J36)</f>
        <v>39.332999999999998</v>
      </c>
      <c r="K39" s="74"/>
      <c r="L39" s="75">
        <f>MIN(L8:L36)</f>
        <v>20.682200000000002</v>
      </c>
      <c r="M39" s="74"/>
      <c r="N39" s="75">
        <f>MIN(N8:N36)</f>
        <v>10.632400000000001</v>
      </c>
      <c r="O39" s="74"/>
      <c r="P39" s="75">
        <f>MIN(P8:P36)</f>
        <v>0</v>
      </c>
      <c r="Q39" s="74"/>
      <c r="R39" s="75">
        <f>MIN(R8:R36)</f>
        <v>10.862</v>
      </c>
      <c r="S39" s="76"/>
    </row>
    <row r="40" spans="1:19" ht="15" thickBot="1" x14ac:dyDescent="0.35">
      <c r="A40" s="77" t="s">
        <v>29</v>
      </c>
      <c r="B40" s="78"/>
      <c r="C40" s="78"/>
      <c r="D40" s="79">
        <f>MAX(D8:D36)</f>
        <v>14.622999999999999</v>
      </c>
      <c r="E40" s="78"/>
      <c r="F40" s="79">
        <f>MAX(F8:F36)</f>
        <v>22.244</v>
      </c>
      <c r="G40" s="78"/>
      <c r="H40" s="79">
        <f>MAX(H8:H36)</f>
        <v>39.088900000000002</v>
      </c>
      <c r="I40" s="78"/>
      <c r="J40" s="79">
        <f>MAX(J8:J36)</f>
        <v>63.759500000000003</v>
      </c>
      <c r="K40" s="78"/>
      <c r="L40" s="79">
        <f>MAX(L8:L36)</f>
        <v>33.915500000000002</v>
      </c>
      <c r="M40" s="78"/>
      <c r="N40" s="79">
        <f>MAX(N8:N36)</f>
        <v>21.003499999999999</v>
      </c>
      <c r="O40" s="78"/>
      <c r="P40" s="79">
        <f>MAX(P8:P36)</f>
        <v>18.760999999999999</v>
      </c>
      <c r="Q40" s="78"/>
      <c r="R40" s="79">
        <f>MAX(R8:R36)</f>
        <v>21.4419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44445</v>
      </c>
      <c r="C8" s="65">
        <f>VLOOKUP($A8,'Return Data'!$B$7:$R$2843,4,0)</f>
        <v>68.577200000000005</v>
      </c>
      <c r="D8" s="65">
        <f>VLOOKUP($A8,'Return Data'!$B$7:$R$2843,9,0)</f>
        <v>17.872599999999998</v>
      </c>
      <c r="E8" s="66">
        <f t="shared" ref="E8:E31" si="0">RANK(D8,D$8:D$31,0)</f>
        <v>11</v>
      </c>
      <c r="F8" s="65">
        <f>VLOOKUP($A8,'Return Data'!$B$7:$R$2843,10,0)</f>
        <v>8.0828000000000007</v>
      </c>
      <c r="G8" s="66">
        <f t="shared" ref="G8:G31" si="1">RANK(F8,F$8:F$31,0)</f>
        <v>6</v>
      </c>
      <c r="H8" s="65">
        <f>VLOOKUP($A8,'Return Data'!$B$7:$R$2843,11,0)</f>
        <v>10.650700000000001</v>
      </c>
      <c r="I8" s="66">
        <f t="shared" ref="I8:I31" si="2">RANK(H8,H$8:H$31,0)</f>
        <v>2</v>
      </c>
      <c r="J8" s="65">
        <f>VLOOKUP($A8,'Return Data'!$B$7:$R$2843,12,0)</f>
        <v>4.7649999999999997</v>
      </c>
      <c r="K8" s="66">
        <f t="shared" ref="K8:K31" si="3">RANK(J8,J$8:J$31,0)</f>
        <v>3</v>
      </c>
      <c r="L8" s="65">
        <f>VLOOKUP($A8,'Return Data'!$B$7:$R$2843,13,0)</f>
        <v>5.8361999999999998</v>
      </c>
      <c r="M8" s="66">
        <f t="shared" ref="M8:M31" si="4">RANK(L8,L$8:L$31,0)</f>
        <v>4</v>
      </c>
      <c r="N8" s="65">
        <f>VLOOKUP($A8,'Return Data'!$B$7:$R$2843,17,0)</f>
        <v>8.5530000000000008</v>
      </c>
      <c r="O8" s="66">
        <f t="shared" ref="O8:O31" si="5">RANK(N8,N$8:N$31,0)</f>
        <v>8</v>
      </c>
      <c r="P8" s="65">
        <f>VLOOKUP($A8,'Return Data'!$B$7:$R$2843,14,0)</f>
        <v>11.177199999999999</v>
      </c>
      <c r="Q8" s="66">
        <f t="shared" ref="Q8:Q31" si="6">RANK(P8,P$8:P$31,0)</f>
        <v>9</v>
      </c>
      <c r="R8" s="65">
        <f>VLOOKUP($A8,'Return Data'!$B$7:$R$2843,16,0)</f>
        <v>9.9166000000000007</v>
      </c>
      <c r="S8" s="67">
        <f t="shared" ref="S8:S31" si="7">RANK(R8,R$8:R$31,0)</f>
        <v>8</v>
      </c>
    </row>
    <row r="9" spans="1:19" x14ac:dyDescent="0.3">
      <c r="A9" s="82" t="s">
        <v>1345</v>
      </c>
      <c r="B9" s="64">
        <f>VLOOKUP($A9,'Return Data'!$B$7:$R$2843,3,0)</f>
        <v>44445</v>
      </c>
      <c r="C9" s="65">
        <f>VLOOKUP($A9,'Return Data'!$B$7:$R$2843,4,0)</f>
        <v>21.219200000000001</v>
      </c>
      <c r="D9" s="65">
        <f>VLOOKUP($A9,'Return Data'!$B$7:$R$2843,9,0)</f>
        <v>16.668299999999999</v>
      </c>
      <c r="E9" s="66">
        <f t="shared" si="0"/>
        <v>15</v>
      </c>
      <c r="F9" s="65">
        <f>VLOOKUP($A9,'Return Data'!$B$7:$R$2843,10,0)</f>
        <v>6.3381999999999996</v>
      </c>
      <c r="G9" s="66">
        <f t="shared" si="1"/>
        <v>18</v>
      </c>
      <c r="H9" s="65">
        <f>VLOOKUP($A9,'Return Data'!$B$7:$R$2843,11,0)</f>
        <v>6.8808999999999996</v>
      </c>
      <c r="I9" s="66">
        <f t="shared" si="2"/>
        <v>19</v>
      </c>
      <c r="J9" s="65">
        <f>VLOOKUP($A9,'Return Data'!$B$7:$R$2843,12,0)</f>
        <v>3.7342</v>
      </c>
      <c r="K9" s="66">
        <f t="shared" si="3"/>
        <v>9</v>
      </c>
      <c r="L9" s="65">
        <f>VLOOKUP($A9,'Return Data'!$B$7:$R$2843,13,0)</f>
        <v>5.2404000000000002</v>
      </c>
      <c r="M9" s="66">
        <f t="shared" si="4"/>
        <v>8</v>
      </c>
      <c r="N9" s="65">
        <f>VLOOKUP($A9,'Return Data'!$B$7:$R$2843,17,0)</f>
        <v>8.6317000000000004</v>
      </c>
      <c r="O9" s="66">
        <f t="shared" si="5"/>
        <v>7</v>
      </c>
      <c r="P9" s="65">
        <f>VLOOKUP($A9,'Return Data'!$B$7:$R$2843,14,0)</f>
        <v>11.1426</v>
      </c>
      <c r="Q9" s="66">
        <f t="shared" si="6"/>
        <v>10</v>
      </c>
      <c r="R9" s="65">
        <f>VLOOKUP($A9,'Return Data'!$B$7:$R$2843,16,0)</f>
        <v>8.2187999999999999</v>
      </c>
      <c r="S9" s="67">
        <f t="shared" si="7"/>
        <v>21</v>
      </c>
    </row>
    <row r="10" spans="1:19" x14ac:dyDescent="0.3">
      <c r="A10" s="82" t="s">
        <v>1348</v>
      </c>
      <c r="B10" s="64">
        <f>VLOOKUP($A10,'Return Data'!$B$7:$R$2843,3,0)</f>
        <v>44445</v>
      </c>
      <c r="C10" s="65">
        <f>VLOOKUP($A10,'Return Data'!$B$7:$R$2843,4,0)</f>
        <v>36.6905</v>
      </c>
      <c r="D10" s="65">
        <f>VLOOKUP($A10,'Return Data'!$B$7:$R$2843,9,0)</f>
        <v>17.0624</v>
      </c>
      <c r="E10" s="66">
        <f t="shared" si="0"/>
        <v>13</v>
      </c>
      <c r="F10" s="65">
        <f>VLOOKUP($A10,'Return Data'!$B$7:$R$2843,10,0)</f>
        <v>7.0601000000000003</v>
      </c>
      <c r="G10" s="66">
        <f t="shared" si="1"/>
        <v>13</v>
      </c>
      <c r="H10" s="65">
        <f>VLOOKUP($A10,'Return Data'!$B$7:$R$2843,11,0)</f>
        <v>9.0172000000000008</v>
      </c>
      <c r="I10" s="66">
        <f t="shared" si="2"/>
        <v>8</v>
      </c>
      <c r="J10" s="65">
        <f>VLOOKUP($A10,'Return Data'!$B$7:$R$2843,12,0)</f>
        <v>3.282</v>
      </c>
      <c r="K10" s="66">
        <f t="shared" si="3"/>
        <v>14</v>
      </c>
      <c r="L10" s="65">
        <f>VLOOKUP($A10,'Return Data'!$B$7:$R$2843,13,0)</f>
        <v>4.5347999999999997</v>
      </c>
      <c r="M10" s="66">
        <f t="shared" si="4"/>
        <v>17</v>
      </c>
      <c r="N10" s="65">
        <f>VLOOKUP($A10,'Return Data'!$B$7:$R$2843,17,0)</f>
        <v>6.8888999999999996</v>
      </c>
      <c r="O10" s="66">
        <f t="shared" si="5"/>
        <v>18</v>
      </c>
      <c r="P10" s="65">
        <f>VLOOKUP($A10,'Return Data'!$B$7:$R$2843,14,0)</f>
        <v>9.8175000000000008</v>
      </c>
      <c r="Q10" s="66">
        <f t="shared" si="6"/>
        <v>15</v>
      </c>
      <c r="R10" s="65">
        <f>VLOOKUP($A10,'Return Data'!$B$7:$R$2843,16,0)</f>
        <v>8.5387000000000004</v>
      </c>
      <c r="S10" s="67">
        <f t="shared" si="7"/>
        <v>17</v>
      </c>
    </row>
    <row r="11" spans="1:19" x14ac:dyDescent="0.3">
      <c r="A11" s="82" t="s">
        <v>2027</v>
      </c>
      <c r="B11" s="64">
        <f>VLOOKUP($A11,'Return Data'!$B$7:$R$2843,3,0)</f>
        <v>44445</v>
      </c>
      <c r="C11" s="65">
        <f>VLOOKUP($A11,'Return Data'!$B$7:$R$2843,4,0)</f>
        <v>64.088200000000001</v>
      </c>
      <c r="D11" s="65">
        <f>VLOOKUP($A11,'Return Data'!$B$7:$R$2843,9,0)</f>
        <v>10.988799999999999</v>
      </c>
      <c r="E11" s="66">
        <f t="shared" si="0"/>
        <v>23</v>
      </c>
      <c r="F11" s="65">
        <f>VLOOKUP($A11,'Return Data'!$B$7:$R$2843,10,0)</f>
        <v>5.3973000000000004</v>
      </c>
      <c r="G11" s="66">
        <f t="shared" si="1"/>
        <v>20</v>
      </c>
      <c r="H11" s="65">
        <f>VLOOKUP($A11,'Return Data'!$B$7:$R$2843,11,0)</f>
        <v>5.8773</v>
      </c>
      <c r="I11" s="66">
        <f t="shared" si="2"/>
        <v>23</v>
      </c>
      <c r="J11" s="65">
        <f>VLOOKUP($A11,'Return Data'!$B$7:$R$2843,12,0)</f>
        <v>2.6534</v>
      </c>
      <c r="K11" s="66">
        <f t="shared" si="3"/>
        <v>20</v>
      </c>
      <c r="L11" s="65">
        <f>VLOOKUP($A11,'Return Data'!$B$7:$R$2843,13,0)</f>
        <v>3.9445999999999999</v>
      </c>
      <c r="M11" s="66">
        <f t="shared" si="4"/>
        <v>19</v>
      </c>
      <c r="N11" s="65">
        <f>VLOOKUP($A11,'Return Data'!$B$7:$R$2843,17,0)</f>
        <v>6.6036000000000001</v>
      </c>
      <c r="O11" s="66">
        <f t="shared" si="5"/>
        <v>20</v>
      </c>
      <c r="P11" s="65">
        <f>VLOOKUP($A11,'Return Data'!$B$7:$R$2843,14,0)</f>
        <v>9.2348999999999997</v>
      </c>
      <c r="Q11" s="66">
        <f t="shared" si="6"/>
        <v>20</v>
      </c>
      <c r="R11" s="65">
        <f>VLOOKUP($A11,'Return Data'!$B$7:$R$2843,16,0)</f>
        <v>8.9434000000000005</v>
      </c>
      <c r="S11" s="67">
        <f t="shared" si="7"/>
        <v>14</v>
      </c>
    </row>
    <row r="12" spans="1:19" x14ac:dyDescent="0.3">
      <c r="A12" s="82" t="s">
        <v>1349</v>
      </c>
      <c r="B12" s="64">
        <f>VLOOKUP($A12,'Return Data'!$B$7:$R$2843,3,0)</f>
        <v>44445</v>
      </c>
      <c r="C12" s="65">
        <f>VLOOKUP($A12,'Return Data'!$B$7:$R$2843,4,0)</f>
        <v>79.018799999999999</v>
      </c>
      <c r="D12" s="65">
        <f>VLOOKUP($A12,'Return Data'!$B$7:$R$2843,9,0)</f>
        <v>18.0718</v>
      </c>
      <c r="E12" s="66">
        <f t="shared" si="0"/>
        <v>10</v>
      </c>
      <c r="F12" s="65">
        <f>VLOOKUP($A12,'Return Data'!$B$7:$R$2843,10,0)</f>
        <v>7.6893000000000002</v>
      </c>
      <c r="G12" s="66">
        <f t="shared" si="1"/>
        <v>8</v>
      </c>
      <c r="H12" s="65">
        <f>VLOOKUP($A12,'Return Data'!$B$7:$R$2843,11,0)</f>
        <v>8.8696000000000002</v>
      </c>
      <c r="I12" s="66">
        <f t="shared" si="2"/>
        <v>12</v>
      </c>
      <c r="J12" s="65">
        <f>VLOOKUP($A12,'Return Data'!$B$7:$R$2843,12,0)</f>
        <v>4.0437000000000003</v>
      </c>
      <c r="K12" s="66">
        <f t="shared" si="3"/>
        <v>6</v>
      </c>
      <c r="L12" s="65">
        <f>VLOOKUP($A12,'Return Data'!$B$7:$R$2843,13,0)</f>
        <v>5.6346999999999996</v>
      </c>
      <c r="M12" s="66">
        <f t="shared" si="4"/>
        <v>6</v>
      </c>
      <c r="N12" s="65">
        <f>VLOOKUP($A12,'Return Data'!$B$7:$R$2843,17,0)</f>
        <v>9.0371000000000006</v>
      </c>
      <c r="O12" s="66">
        <f t="shared" si="5"/>
        <v>3</v>
      </c>
      <c r="P12" s="65">
        <f>VLOOKUP($A12,'Return Data'!$B$7:$R$2843,14,0)</f>
        <v>11.8322</v>
      </c>
      <c r="Q12" s="66">
        <f t="shared" si="6"/>
        <v>4</v>
      </c>
      <c r="R12" s="65">
        <f>VLOOKUP($A12,'Return Data'!$B$7:$R$2843,16,0)</f>
        <v>8.9978999999999996</v>
      </c>
      <c r="S12" s="67">
        <f t="shared" si="7"/>
        <v>13</v>
      </c>
    </row>
    <row r="13" spans="1:19" x14ac:dyDescent="0.3">
      <c r="A13" s="82" t="s">
        <v>1351</v>
      </c>
      <c r="B13" s="64">
        <f>VLOOKUP($A13,'Return Data'!$B$7:$R$2843,3,0)</f>
        <v>44445</v>
      </c>
      <c r="C13" s="65">
        <f>VLOOKUP($A13,'Return Data'!$B$7:$R$2843,4,0)</f>
        <v>20.514700000000001</v>
      </c>
      <c r="D13" s="65">
        <f>VLOOKUP($A13,'Return Data'!$B$7:$R$2843,9,0)</f>
        <v>27.1389</v>
      </c>
      <c r="E13" s="66">
        <f t="shared" si="0"/>
        <v>1</v>
      </c>
      <c r="F13" s="65">
        <f>VLOOKUP($A13,'Return Data'!$B$7:$R$2843,10,0)</f>
        <v>9.9430999999999994</v>
      </c>
      <c r="G13" s="66">
        <f t="shared" si="1"/>
        <v>1</v>
      </c>
      <c r="H13" s="65">
        <f>VLOOKUP($A13,'Return Data'!$B$7:$R$2843,11,0)</f>
        <v>11.7362</v>
      </c>
      <c r="I13" s="66">
        <f t="shared" si="2"/>
        <v>1</v>
      </c>
      <c r="J13" s="65">
        <f>VLOOKUP($A13,'Return Data'!$B$7:$R$2843,12,0)</f>
        <v>6.2502000000000004</v>
      </c>
      <c r="K13" s="66">
        <f t="shared" si="3"/>
        <v>1</v>
      </c>
      <c r="L13" s="65">
        <f>VLOOKUP($A13,'Return Data'!$B$7:$R$2843,13,0)</f>
        <v>7.9954000000000001</v>
      </c>
      <c r="M13" s="66">
        <f t="shared" si="4"/>
        <v>1</v>
      </c>
      <c r="N13" s="65">
        <f>VLOOKUP($A13,'Return Data'!$B$7:$R$2843,17,0)</f>
        <v>9.3272999999999993</v>
      </c>
      <c r="O13" s="66">
        <f t="shared" si="5"/>
        <v>2</v>
      </c>
      <c r="P13" s="65">
        <f>VLOOKUP($A13,'Return Data'!$B$7:$R$2843,14,0)</f>
        <v>11.761200000000001</v>
      </c>
      <c r="Q13" s="66">
        <f t="shared" si="6"/>
        <v>5</v>
      </c>
      <c r="R13" s="65">
        <f>VLOOKUP($A13,'Return Data'!$B$7:$R$2843,16,0)</f>
        <v>9.9611999999999998</v>
      </c>
      <c r="S13" s="67">
        <f t="shared" si="7"/>
        <v>6</v>
      </c>
    </row>
    <row r="14" spans="1:19" x14ac:dyDescent="0.3">
      <c r="A14" s="82" t="s">
        <v>1354</v>
      </c>
      <c r="B14" s="64">
        <f>VLOOKUP($A14,'Return Data'!$B$7:$R$2843,3,0)</f>
        <v>44445</v>
      </c>
      <c r="C14" s="65">
        <f>VLOOKUP($A14,'Return Data'!$B$7:$R$2843,4,0)</f>
        <v>52.120199999999997</v>
      </c>
      <c r="D14" s="65">
        <f>VLOOKUP($A14,'Return Data'!$B$7:$R$2843,9,0)</f>
        <v>19.1632</v>
      </c>
      <c r="E14" s="66">
        <f t="shared" si="0"/>
        <v>7</v>
      </c>
      <c r="F14" s="65">
        <f>VLOOKUP($A14,'Return Data'!$B$7:$R$2843,10,0)</f>
        <v>7.2119999999999997</v>
      </c>
      <c r="G14" s="66">
        <f t="shared" si="1"/>
        <v>10</v>
      </c>
      <c r="H14" s="65">
        <f>VLOOKUP($A14,'Return Data'!$B$7:$R$2843,11,0)</f>
        <v>8.4505999999999997</v>
      </c>
      <c r="I14" s="66">
        <f t="shared" si="2"/>
        <v>13</v>
      </c>
      <c r="J14" s="65">
        <f>VLOOKUP($A14,'Return Data'!$B$7:$R$2843,12,0)</f>
        <v>3.3264</v>
      </c>
      <c r="K14" s="66">
        <f t="shared" si="3"/>
        <v>12</v>
      </c>
      <c r="L14" s="65">
        <f>VLOOKUP($A14,'Return Data'!$B$7:$R$2843,13,0)</f>
        <v>3.8908999999999998</v>
      </c>
      <c r="M14" s="66">
        <f t="shared" si="4"/>
        <v>20</v>
      </c>
      <c r="N14" s="65">
        <f>VLOOKUP($A14,'Return Data'!$B$7:$R$2843,17,0)</f>
        <v>5.9781000000000004</v>
      </c>
      <c r="O14" s="66">
        <f t="shared" si="5"/>
        <v>23</v>
      </c>
      <c r="P14" s="65">
        <f>VLOOKUP($A14,'Return Data'!$B$7:$R$2843,14,0)</f>
        <v>9.1584000000000003</v>
      </c>
      <c r="Q14" s="66">
        <f t="shared" si="6"/>
        <v>21</v>
      </c>
      <c r="R14" s="65">
        <f>VLOOKUP($A14,'Return Data'!$B$7:$R$2843,16,0)</f>
        <v>7.9480000000000004</v>
      </c>
      <c r="S14" s="67">
        <f t="shared" si="7"/>
        <v>23</v>
      </c>
    </row>
    <row r="15" spans="1:19" x14ac:dyDescent="0.3">
      <c r="A15" s="82" t="s">
        <v>1356</v>
      </c>
      <c r="B15" s="64">
        <f>VLOOKUP($A15,'Return Data'!$B$7:$R$2843,3,0)</f>
        <v>44445</v>
      </c>
      <c r="C15" s="65">
        <f>VLOOKUP($A15,'Return Data'!$B$7:$R$2843,4,0)</f>
        <v>46.205800000000004</v>
      </c>
      <c r="D15" s="65">
        <f>VLOOKUP($A15,'Return Data'!$B$7:$R$2843,9,0)</f>
        <v>17.5105</v>
      </c>
      <c r="E15" s="66">
        <f t="shared" si="0"/>
        <v>12</v>
      </c>
      <c r="F15" s="65">
        <f>VLOOKUP($A15,'Return Data'!$B$7:$R$2843,10,0)</f>
        <v>7.0869</v>
      </c>
      <c r="G15" s="66">
        <f t="shared" si="1"/>
        <v>12</v>
      </c>
      <c r="H15" s="65">
        <f>VLOOKUP($A15,'Return Data'!$B$7:$R$2843,11,0)</f>
        <v>8.109</v>
      </c>
      <c r="I15" s="66">
        <f t="shared" si="2"/>
        <v>16</v>
      </c>
      <c r="J15" s="65">
        <f>VLOOKUP($A15,'Return Data'!$B$7:$R$2843,12,0)</f>
        <v>3.2307999999999999</v>
      </c>
      <c r="K15" s="66">
        <f t="shared" si="3"/>
        <v>15</v>
      </c>
      <c r="L15" s="65">
        <f>VLOOKUP($A15,'Return Data'!$B$7:$R$2843,13,0)</f>
        <v>4.6623999999999999</v>
      </c>
      <c r="M15" s="66">
        <f t="shared" si="4"/>
        <v>13</v>
      </c>
      <c r="N15" s="65">
        <f>VLOOKUP($A15,'Return Data'!$B$7:$R$2843,17,0)</f>
        <v>7.2328999999999999</v>
      </c>
      <c r="O15" s="66">
        <f t="shared" si="5"/>
        <v>15</v>
      </c>
      <c r="P15" s="65">
        <f>VLOOKUP($A15,'Return Data'!$B$7:$R$2843,14,0)</f>
        <v>8.8757000000000001</v>
      </c>
      <c r="Q15" s="66">
        <f t="shared" si="6"/>
        <v>23</v>
      </c>
      <c r="R15" s="65">
        <f>VLOOKUP($A15,'Return Data'!$B$7:$R$2843,16,0)</f>
        <v>8.4481999999999999</v>
      </c>
      <c r="S15" s="67">
        <f t="shared" si="7"/>
        <v>18</v>
      </c>
    </row>
    <row r="16" spans="1:19" x14ac:dyDescent="0.3">
      <c r="A16" s="82" t="s">
        <v>1358</v>
      </c>
      <c r="B16" s="64">
        <f>VLOOKUP($A16,'Return Data'!$B$7:$R$2843,3,0)</f>
        <v>44445</v>
      </c>
      <c r="C16" s="65">
        <f>VLOOKUP($A16,'Return Data'!$B$7:$R$2843,4,0)</f>
        <v>84.858999999999995</v>
      </c>
      <c r="D16" s="65">
        <f>VLOOKUP($A16,'Return Data'!$B$7:$R$2843,9,0)</f>
        <v>25.622</v>
      </c>
      <c r="E16" s="66">
        <f t="shared" si="0"/>
        <v>2</v>
      </c>
      <c r="F16" s="65">
        <f>VLOOKUP($A16,'Return Data'!$B$7:$R$2843,10,0)</f>
        <v>9.5891000000000002</v>
      </c>
      <c r="G16" s="66">
        <f t="shared" si="1"/>
        <v>2</v>
      </c>
      <c r="H16" s="65">
        <f>VLOOKUP($A16,'Return Data'!$B$7:$R$2843,11,0)</f>
        <v>9.1514000000000006</v>
      </c>
      <c r="I16" s="66">
        <f t="shared" si="2"/>
        <v>7</v>
      </c>
      <c r="J16" s="65">
        <f>VLOOKUP($A16,'Return Data'!$B$7:$R$2843,12,0)</f>
        <v>5.2892000000000001</v>
      </c>
      <c r="K16" s="66">
        <f t="shared" si="3"/>
        <v>2</v>
      </c>
      <c r="L16" s="65">
        <f>VLOOKUP($A16,'Return Data'!$B$7:$R$2843,13,0)</f>
        <v>5.9511000000000003</v>
      </c>
      <c r="M16" s="66">
        <f t="shared" si="4"/>
        <v>3</v>
      </c>
      <c r="N16" s="65">
        <f>VLOOKUP($A16,'Return Data'!$B$7:$R$2843,17,0)</f>
        <v>9.3965999999999994</v>
      </c>
      <c r="O16" s="66">
        <f t="shared" si="5"/>
        <v>1</v>
      </c>
      <c r="P16" s="65">
        <f>VLOOKUP($A16,'Return Data'!$B$7:$R$2843,14,0)</f>
        <v>10.517300000000001</v>
      </c>
      <c r="Q16" s="66">
        <f t="shared" si="6"/>
        <v>13</v>
      </c>
      <c r="R16" s="65">
        <f>VLOOKUP($A16,'Return Data'!$B$7:$R$2843,16,0)</f>
        <v>9.3711000000000002</v>
      </c>
      <c r="S16" s="67">
        <f t="shared" si="7"/>
        <v>10</v>
      </c>
    </row>
    <row r="17" spans="1:19" x14ac:dyDescent="0.3">
      <c r="A17" s="82" t="s">
        <v>1360</v>
      </c>
      <c r="B17" s="64">
        <f>VLOOKUP($A17,'Return Data'!$B$7:$R$2843,3,0)</f>
        <v>44445</v>
      </c>
      <c r="C17" s="65">
        <f>VLOOKUP($A17,'Return Data'!$B$7:$R$2843,4,0)</f>
        <v>18.531199999999998</v>
      </c>
      <c r="D17" s="65">
        <f>VLOOKUP($A17,'Return Data'!$B$7:$R$2843,9,0)</f>
        <v>12.541</v>
      </c>
      <c r="E17" s="66">
        <f t="shared" si="0"/>
        <v>21</v>
      </c>
      <c r="F17" s="65">
        <f>VLOOKUP($A17,'Return Data'!$B$7:$R$2843,10,0)</f>
        <v>4.5385999999999997</v>
      </c>
      <c r="G17" s="66">
        <f t="shared" si="1"/>
        <v>22</v>
      </c>
      <c r="H17" s="65">
        <f>VLOOKUP($A17,'Return Data'!$B$7:$R$2843,11,0)</f>
        <v>8.3612000000000002</v>
      </c>
      <c r="I17" s="66">
        <f t="shared" si="2"/>
        <v>14</v>
      </c>
      <c r="J17" s="65">
        <f>VLOOKUP($A17,'Return Data'!$B$7:$R$2843,12,0)</f>
        <v>3.2846000000000002</v>
      </c>
      <c r="K17" s="66">
        <f t="shared" si="3"/>
        <v>13</v>
      </c>
      <c r="L17" s="65">
        <f>VLOOKUP($A17,'Return Data'!$B$7:$R$2843,13,0)</f>
        <v>4.5441000000000003</v>
      </c>
      <c r="M17" s="66">
        <f t="shared" si="4"/>
        <v>16</v>
      </c>
      <c r="N17" s="65">
        <f>VLOOKUP($A17,'Return Data'!$B$7:$R$2843,17,0)</f>
        <v>6.2037000000000004</v>
      </c>
      <c r="O17" s="66">
        <f t="shared" si="5"/>
        <v>22</v>
      </c>
      <c r="P17" s="65">
        <f>VLOOKUP($A17,'Return Data'!$B$7:$R$2843,14,0)</f>
        <v>8.7764000000000006</v>
      </c>
      <c r="Q17" s="66">
        <f t="shared" si="6"/>
        <v>24</v>
      </c>
      <c r="R17" s="65">
        <f>VLOOKUP($A17,'Return Data'!$B$7:$R$2843,16,0)</f>
        <v>7.2864000000000004</v>
      </c>
      <c r="S17" s="67">
        <f t="shared" si="7"/>
        <v>24</v>
      </c>
    </row>
    <row r="18" spans="1:19" x14ac:dyDescent="0.3">
      <c r="A18" s="82" t="s">
        <v>1361</v>
      </c>
      <c r="B18" s="64">
        <f>VLOOKUP($A18,'Return Data'!$B$7:$R$2843,3,0)</f>
        <v>44445</v>
      </c>
      <c r="C18" s="65">
        <f>VLOOKUP($A18,'Return Data'!$B$7:$R$2843,4,0)</f>
        <v>29.927499999999998</v>
      </c>
      <c r="D18" s="65">
        <f>VLOOKUP($A18,'Return Data'!$B$7:$R$2843,9,0)</f>
        <v>13.558299999999999</v>
      </c>
      <c r="E18" s="66">
        <f t="shared" si="0"/>
        <v>19</v>
      </c>
      <c r="F18" s="65">
        <f>VLOOKUP($A18,'Return Data'!$B$7:$R$2843,10,0)</f>
        <v>6.5934999999999997</v>
      </c>
      <c r="G18" s="66">
        <f t="shared" si="1"/>
        <v>16</v>
      </c>
      <c r="H18" s="65">
        <f>VLOOKUP($A18,'Return Data'!$B$7:$R$2843,11,0)</f>
        <v>8.9024999999999999</v>
      </c>
      <c r="I18" s="66">
        <f t="shared" si="2"/>
        <v>11</v>
      </c>
      <c r="J18" s="65">
        <f>VLOOKUP($A18,'Return Data'!$B$7:$R$2843,12,0)</f>
        <v>3.1353</v>
      </c>
      <c r="K18" s="66">
        <f t="shared" si="3"/>
        <v>18</v>
      </c>
      <c r="L18" s="65">
        <f>VLOOKUP($A18,'Return Data'!$B$7:$R$2843,13,0)</f>
        <v>5.0989000000000004</v>
      </c>
      <c r="M18" s="66">
        <f t="shared" si="4"/>
        <v>9</v>
      </c>
      <c r="N18" s="65">
        <f>VLOOKUP($A18,'Return Data'!$B$7:$R$2843,17,0)</f>
        <v>9.0165000000000006</v>
      </c>
      <c r="O18" s="66">
        <f t="shared" si="5"/>
        <v>4</v>
      </c>
      <c r="P18" s="65">
        <f>VLOOKUP($A18,'Return Data'!$B$7:$R$2843,14,0)</f>
        <v>12.248200000000001</v>
      </c>
      <c r="Q18" s="66">
        <f t="shared" si="6"/>
        <v>3</v>
      </c>
      <c r="R18" s="65">
        <f>VLOOKUP($A18,'Return Data'!$B$7:$R$2843,16,0)</f>
        <v>9.9402000000000008</v>
      </c>
      <c r="S18" s="67">
        <f t="shared" si="7"/>
        <v>7</v>
      </c>
    </row>
    <row r="19" spans="1:19" x14ac:dyDescent="0.3">
      <c r="A19" s="82" t="s">
        <v>1364</v>
      </c>
      <c r="B19" s="64">
        <f>VLOOKUP($A19,'Return Data'!$B$7:$R$2843,3,0)</f>
        <v>44445</v>
      </c>
      <c r="C19" s="65">
        <f>VLOOKUP($A19,'Return Data'!$B$7:$R$2843,4,0)</f>
        <v>2449.4466000000002</v>
      </c>
      <c r="D19" s="65">
        <f>VLOOKUP($A19,'Return Data'!$B$7:$R$2843,9,0)</f>
        <v>20.7455</v>
      </c>
      <c r="E19" s="66">
        <f t="shared" si="0"/>
        <v>5</v>
      </c>
      <c r="F19" s="65">
        <f>VLOOKUP($A19,'Return Data'!$B$7:$R$2843,10,0)</f>
        <v>5.3954000000000004</v>
      </c>
      <c r="G19" s="66">
        <f t="shared" si="1"/>
        <v>21</v>
      </c>
      <c r="H19" s="65">
        <f>VLOOKUP($A19,'Return Data'!$B$7:$R$2843,11,0)</f>
        <v>6.1345999999999998</v>
      </c>
      <c r="I19" s="66">
        <f t="shared" si="2"/>
        <v>22</v>
      </c>
      <c r="J19" s="65">
        <f>VLOOKUP($A19,'Return Data'!$B$7:$R$2843,12,0)</f>
        <v>1.8546</v>
      </c>
      <c r="K19" s="66">
        <f t="shared" si="3"/>
        <v>24</v>
      </c>
      <c r="L19" s="65">
        <f>VLOOKUP($A19,'Return Data'!$B$7:$R$2843,13,0)</f>
        <v>2.6966999999999999</v>
      </c>
      <c r="M19" s="66">
        <f t="shared" si="4"/>
        <v>24</v>
      </c>
      <c r="N19" s="65">
        <f>VLOOKUP($A19,'Return Data'!$B$7:$R$2843,17,0)</f>
        <v>5.2450999999999999</v>
      </c>
      <c r="O19" s="66">
        <f t="shared" si="5"/>
        <v>24</v>
      </c>
      <c r="P19" s="65">
        <f>VLOOKUP($A19,'Return Data'!$B$7:$R$2843,14,0)</f>
        <v>9.0333000000000006</v>
      </c>
      <c r="Q19" s="66">
        <f t="shared" si="6"/>
        <v>22</v>
      </c>
      <c r="R19" s="65">
        <f>VLOOKUP($A19,'Return Data'!$B$7:$R$2843,16,0)</f>
        <v>8.1026000000000007</v>
      </c>
      <c r="S19" s="67">
        <f t="shared" si="7"/>
        <v>22</v>
      </c>
    </row>
    <row r="20" spans="1:19" x14ac:dyDescent="0.3">
      <c r="A20" s="82" t="s">
        <v>1365</v>
      </c>
      <c r="B20" s="64">
        <f>VLOOKUP($A20,'Return Data'!$B$7:$R$2843,3,0)</f>
        <v>44445</v>
      </c>
      <c r="C20" s="65">
        <f>VLOOKUP($A20,'Return Data'!$B$7:$R$2843,4,0)</f>
        <v>87.205699999999993</v>
      </c>
      <c r="D20" s="65">
        <f>VLOOKUP($A20,'Return Data'!$B$7:$R$2843,9,0)</f>
        <v>18.764600000000002</v>
      </c>
      <c r="E20" s="66">
        <f t="shared" si="0"/>
        <v>9</v>
      </c>
      <c r="F20" s="65">
        <f>VLOOKUP($A20,'Return Data'!$B$7:$R$2843,10,0)</f>
        <v>8.9161999999999999</v>
      </c>
      <c r="G20" s="66">
        <f t="shared" si="1"/>
        <v>3</v>
      </c>
      <c r="H20" s="65">
        <f>VLOOKUP($A20,'Return Data'!$B$7:$R$2843,11,0)</f>
        <v>9.2670999999999992</v>
      </c>
      <c r="I20" s="66">
        <f t="shared" si="2"/>
        <v>6</v>
      </c>
      <c r="J20" s="65">
        <f>VLOOKUP($A20,'Return Data'!$B$7:$R$2843,12,0)</f>
        <v>4.2652000000000001</v>
      </c>
      <c r="K20" s="66">
        <f t="shared" si="3"/>
        <v>5</v>
      </c>
      <c r="L20" s="65">
        <f>VLOOKUP($A20,'Return Data'!$B$7:$R$2843,13,0)</f>
        <v>5.9812000000000003</v>
      </c>
      <c r="M20" s="66">
        <f t="shared" si="4"/>
        <v>2</v>
      </c>
      <c r="N20" s="65">
        <f>VLOOKUP($A20,'Return Data'!$B$7:$R$2843,17,0)</f>
        <v>8.8264999999999993</v>
      </c>
      <c r="O20" s="66">
        <f t="shared" si="5"/>
        <v>6</v>
      </c>
      <c r="P20" s="65">
        <f>VLOOKUP($A20,'Return Data'!$B$7:$R$2843,14,0)</f>
        <v>11.219900000000001</v>
      </c>
      <c r="Q20" s="66">
        <f t="shared" si="6"/>
        <v>8</v>
      </c>
      <c r="R20" s="65">
        <f>VLOOKUP($A20,'Return Data'!$B$7:$R$2843,16,0)</f>
        <v>9.1547000000000001</v>
      </c>
      <c r="S20" s="67">
        <f t="shared" si="7"/>
        <v>12</v>
      </c>
    </row>
    <row r="21" spans="1:19" x14ac:dyDescent="0.3">
      <c r="A21" s="82" t="s">
        <v>1367</v>
      </c>
      <c r="B21" s="64">
        <f>VLOOKUP($A21,'Return Data'!$B$7:$R$2843,3,0)</f>
        <v>44445</v>
      </c>
      <c r="C21" s="65">
        <f>VLOOKUP($A21,'Return Data'!$B$7:$R$2843,4,0)</f>
        <v>60.055100000000003</v>
      </c>
      <c r="D21" s="65">
        <f>VLOOKUP($A21,'Return Data'!$B$7:$R$2843,9,0)</f>
        <v>15.5661</v>
      </c>
      <c r="E21" s="66">
        <f t="shared" si="0"/>
        <v>17</v>
      </c>
      <c r="F21" s="65">
        <f>VLOOKUP($A21,'Return Data'!$B$7:$R$2843,10,0)</f>
        <v>7.2066999999999997</v>
      </c>
      <c r="G21" s="66">
        <f t="shared" si="1"/>
        <v>11</v>
      </c>
      <c r="H21" s="65">
        <f>VLOOKUP($A21,'Return Data'!$B$7:$R$2843,11,0)</f>
        <v>8.2599</v>
      </c>
      <c r="I21" s="66">
        <f t="shared" si="2"/>
        <v>15</v>
      </c>
      <c r="J21" s="65">
        <f>VLOOKUP($A21,'Return Data'!$B$7:$R$2843,12,0)</f>
        <v>2.5626000000000002</v>
      </c>
      <c r="K21" s="66">
        <f t="shared" si="3"/>
        <v>21</v>
      </c>
      <c r="L21" s="65">
        <f>VLOOKUP($A21,'Return Data'!$B$7:$R$2843,13,0)</f>
        <v>4.4596999999999998</v>
      </c>
      <c r="M21" s="66">
        <f t="shared" si="4"/>
        <v>18</v>
      </c>
      <c r="N21" s="65">
        <f>VLOOKUP($A21,'Return Data'!$B$7:$R$2843,17,0)</f>
        <v>7.5964999999999998</v>
      </c>
      <c r="O21" s="66">
        <f t="shared" si="5"/>
        <v>13</v>
      </c>
      <c r="P21" s="65">
        <f>VLOOKUP($A21,'Return Data'!$B$7:$R$2843,14,0)</f>
        <v>9.7652000000000001</v>
      </c>
      <c r="Q21" s="66">
        <f t="shared" si="6"/>
        <v>16</v>
      </c>
      <c r="R21" s="65">
        <f>VLOOKUP($A21,'Return Data'!$B$7:$R$2843,16,0)</f>
        <v>9.8234999999999992</v>
      </c>
      <c r="S21" s="67">
        <f t="shared" si="7"/>
        <v>9</v>
      </c>
    </row>
    <row r="22" spans="1:19" x14ac:dyDescent="0.3">
      <c r="A22" s="82" t="s">
        <v>1369</v>
      </c>
      <c r="B22" s="64">
        <f>VLOOKUP($A22,'Return Data'!$B$7:$R$2843,3,0)</f>
        <v>44445</v>
      </c>
      <c r="C22" s="65">
        <f>VLOOKUP($A22,'Return Data'!$B$7:$R$2843,4,0)</f>
        <v>52.483800000000002</v>
      </c>
      <c r="D22" s="65">
        <f>VLOOKUP($A22,'Return Data'!$B$7:$R$2843,9,0)</f>
        <v>8.2775999999999996</v>
      </c>
      <c r="E22" s="66">
        <f t="shared" si="0"/>
        <v>24</v>
      </c>
      <c r="F22" s="65">
        <f>VLOOKUP($A22,'Return Data'!$B$7:$R$2843,10,0)</f>
        <v>4.0865</v>
      </c>
      <c r="G22" s="66">
        <f t="shared" si="1"/>
        <v>23</v>
      </c>
      <c r="H22" s="65">
        <f>VLOOKUP($A22,'Return Data'!$B$7:$R$2843,11,0)</f>
        <v>6.5239000000000003</v>
      </c>
      <c r="I22" s="66">
        <f t="shared" si="2"/>
        <v>21</v>
      </c>
      <c r="J22" s="65">
        <f>VLOOKUP($A22,'Return Data'!$B$7:$R$2843,12,0)</f>
        <v>3.1835</v>
      </c>
      <c r="K22" s="66">
        <f t="shared" si="3"/>
        <v>17</v>
      </c>
      <c r="L22" s="65">
        <f>VLOOKUP($A22,'Return Data'!$B$7:$R$2843,13,0)</f>
        <v>4.6447000000000003</v>
      </c>
      <c r="M22" s="66">
        <f t="shared" si="4"/>
        <v>14</v>
      </c>
      <c r="N22" s="65">
        <f>VLOOKUP($A22,'Return Data'!$B$7:$R$2843,17,0)</f>
        <v>7.5518000000000001</v>
      </c>
      <c r="O22" s="66">
        <f t="shared" si="5"/>
        <v>14</v>
      </c>
      <c r="P22" s="65">
        <f>VLOOKUP($A22,'Return Data'!$B$7:$R$2843,14,0)</f>
        <v>10.5884</v>
      </c>
      <c r="Q22" s="66">
        <f t="shared" si="6"/>
        <v>12</v>
      </c>
      <c r="R22" s="65">
        <f>VLOOKUP($A22,'Return Data'!$B$7:$R$2843,16,0)</f>
        <v>8.3523999999999994</v>
      </c>
      <c r="S22" s="67">
        <f t="shared" si="7"/>
        <v>20</v>
      </c>
    </row>
    <row r="23" spans="1:19" x14ac:dyDescent="0.3">
      <c r="A23" s="82" t="s">
        <v>1372</v>
      </c>
      <c r="B23" s="64">
        <f>VLOOKUP($A23,'Return Data'!$B$7:$R$2843,3,0)</f>
        <v>44445</v>
      </c>
      <c r="C23" s="65">
        <f>VLOOKUP($A23,'Return Data'!$B$7:$R$2843,4,0)</f>
        <v>33.787100000000002</v>
      </c>
      <c r="D23" s="65">
        <f>VLOOKUP($A23,'Return Data'!$B$7:$R$2843,9,0)</f>
        <v>19.040900000000001</v>
      </c>
      <c r="E23" s="66">
        <f t="shared" si="0"/>
        <v>8</v>
      </c>
      <c r="F23" s="65">
        <f>VLOOKUP($A23,'Return Data'!$B$7:$R$2843,10,0)</f>
        <v>7.2930999999999999</v>
      </c>
      <c r="G23" s="66">
        <f t="shared" si="1"/>
        <v>9</v>
      </c>
      <c r="H23" s="65">
        <f>VLOOKUP($A23,'Return Data'!$B$7:$R$2843,11,0)</f>
        <v>9.0069999999999997</v>
      </c>
      <c r="I23" s="66">
        <f t="shared" si="2"/>
        <v>9</v>
      </c>
      <c r="J23" s="65">
        <f>VLOOKUP($A23,'Return Data'!$B$7:$R$2843,12,0)</f>
        <v>3.4359000000000002</v>
      </c>
      <c r="K23" s="66">
        <f t="shared" si="3"/>
        <v>10</v>
      </c>
      <c r="L23" s="65">
        <f>VLOOKUP($A23,'Return Data'!$B$7:$R$2843,13,0)</f>
        <v>4.6025</v>
      </c>
      <c r="M23" s="66">
        <f t="shared" si="4"/>
        <v>15</v>
      </c>
      <c r="N23" s="65">
        <f>VLOOKUP($A23,'Return Data'!$B$7:$R$2843,17,0)</f>
        <v>8.0312999999999999</v>
      </c>
      <c r="O23" s="66">
        <f t="shared" si="5"/>
        <v>11</v>
      </c>
      <c r="P23" s="65">
        <f>VLOOKUP($A23,'Return Data'!$B$7:$R$2843,14,0)</f>
        <v>11.399800000000001</v>
      </c>
      <c r="Q23" s="66">
        <f t="shared" si="6"/>
        <v>6</v>
      </c>
      <c r="R23" s="65">
        <f>VLOOKUP($A23,'Return Data'!$B$7:$R$2843,16,0)</f>
        <v>10.6562</v>
      </c>
      <c r="S23" s="67">
        <f t="shared" si="7"/>
        <v>1</v>
      </c>
    </row>
    <row r="24" spans="1:19" x14ac:dyDescent="0.3">
      <c r="A24" s="82" t="s">
        <v>1374</v>
      </c>
      <c r="B24" s="64">
        <f>VLOOKUP($A24,'Return Data'!$B$7:$R$2843,3,0)</f>
        <v>44445</v>
      </c>
      <c r="C24" s="65">
        <f>VLOOKUP($A24,'Return Data'!$B$7:$R$2843,4,0)</f>
        <v>25.5151</v>
      </c>
      <c r="D24" s="65">
        <f>VLOOKUP($A24,'Return Data'!$B$7:$R$2843,9,0)</f>
        <v>15.697699999999999</v>
      </c>
      <c r="E24" s="66">
        <f t="shared" si="0"/>
        <v>16</v>
      </c>
      <c r="F24" s="65">
        <f>VLOOKUP($A24,'Return Data'!$B$7:$R$2843,10,0)</f>
        <v>6.7647000000000004</v>
      </c>
      <c r="G24" s="66">
        <f t="shared" si="1"/>
        <v>14</v>
      </c>
      <c r="H24" s="65">
        <f>VLOOKUP($A24,'Return Data'!$B$7:$R$2843,11,0)</f>
        <v>8.9473000000000003</v>
      </c>
      <c r="I24" s="66">
        <f t="shared" si="2"/>
        <v>10</v>
      </c>
      <c r="J24" s="65">
        <f>VLOOKUP($A24,'Return Data'!$B$7:$R$2843,12,0)</f>
        <v>4.5785</v>
      </c>
      <c r="K24" s="66">
        <f t="shared" si="3"/>
        <v>4</v>
      </c>
      <c r="L24" s="65">
        <f>VLOOKUP($A24,'Return Data'!$B$7:$R$2843,13,0)</f>
        <v>5.4706000000000001</v>
      </c>
      <c r="M24" s="66">
        <f t="shared" si="4"/>
        <v>7</v>
      </c>
      <c r="N24" s="65">
        <f>VLOOKUP($A24,'Return Data'!$B$7:$R$2843,17,0)</f>
        <v>7.2175000000000002</v>
      </c>
      <c r="O24" s="66">
        <f t="shared" si="5"/>
        <v>16</v>
      </c>
      <c r="P24" s="65">
        <f>VLOOKUP($A24,'Return Data'!$B$7:$R$2843,14,0)</f>
        <v>9.6664999999999992</v>
      </c>
      <c r="Q24" s="66">
        <f t="shared" si="6"/>
        <v>18</v>
      </c>
      <c r="R24" s="65">
        <f>VLOOKUP($A24,'Return Data'!$B$7:$R$2843,16,0)</f>
        <v>8.3829999999999991</v>
      </c>
      <c r="S24" s="67">
        <f t="shared" si="7"/>
        <v>19</v>
      </c>
    </row>
    <row r="25" spans="1:19" x14ac:dyDescent="0.3">
      <c r="A25" s="82" t="s">
        <v>1375</v>
      </c>
      <c r="B25" s="64">
        <f>VLOOKUP($A25,'Return Data'!$B$7:$R$2843,3,0)</f>
        <v>44445</v>
      </c>
      <c r="C25" s="65">
        <f>VLOOKUP($A25,'Return Data'!$B$7:$R$2843,4,0)</f>
        <v>53.723199999999999</v>
      </c>
      <c r="D25" s="65">
        <f>VLOOKUP($A25,'Return Data'!$B$7:$R$2843,9,0)</f>
        <v>14.0722</v>
      </c>
      <c r="E25" s="66">
        <f t="shared" si="0"/>
        <v>18</v>
      </c>
      <c r="F25" s="65">
        <f>VLOOKUP($A25,'Return Data'!$B$7:$R$2843,10,0)</f>
        <v>6.2998000000000003</v>
      </c>
      <c r="G25" s="66">
        <f t="shared" si="1"/>
        <v>19</v>
      </c>
      <c r="H25" s="65">
        <f>VLOOKUP($A25,'Return Data'!$B$7:$R$2843,11,0)</f>
        <v>7.4871999999999996</v>
      </c>
      <c r="I25" s="66">
        <f t="shared" si="2"/>
        <v>17</v>
      </c>
      <c r="J25" s="65">
        <f>VLOOKUP($A25,'Return Data'!$B$7:$R$2843,12,0)</f>
        <v>3.8277000000000001</v>
      </c>
      <c r="K25" s="66">
        <f t="shared" si="3"/>
        <v>8</v>
      </c>
      <c r="L25" s="65">
        <f>VLOOKUP($A25,'Return Data'!$B$7:$R$2843,13,0)</f>
        <v>4.9573</v>
      </c>
      <c r="M25" s="66">
        <f t="shared" si="4"/>
        <v>10</v>
      </c>
      <c r="N25" s="65">
        <f>VLOOKUP($A25,'Return Data'!$B$7:$R$2843,17,0)</f>
        <v>8.2654999999999994</v>
      </c>
      <c r="O25" s="66">
        <f t="shared" si="5"/>
        <v>10</v>
      </c>
      <c r="P25" s="65">
        <f>VLOOKUP($A25,'Return Data'!$B$7:$R$2843,14,0)</f>
        <v>11.1197</v>
      </c>
      <c r="Q25" s="66">
        <f t="shared" si="6"/>
        <v>11</v>
      </c>
      <c r="R25" s="65">
        <f>VLOOKUP($A25,'Return Data'!$B$7:$R$2843,16,0)</f>
        <v>10.196899999999999</v>
      </c>
      <c r="S25" s="67">
        <f t="shared" si="7"/>
        <v>4</v>
      </c>
    </row>
    <row r="26" spans="1:19" x14ac:dyDescent="0.3">
      <c r="A26" s="82" t="s">
        <v>1377</v>
      </c>
      <c r="B26" s="64">
        <f>VLOOKUP($A26,'Return Data'!$B$7:$R$2843,3,0)</f>
        <v>44445</v>
      </c>
      <c r="C26" s="65">
        <f>VLOOKUP($A26,'Return Data'!$B$7:$R$2843,4,0)</f>
        <v>67.866399999999999</v>
      </c>
      <c r="D26" s="65">
        <f>VLOOKUP($A26,'Return Data'!$B$7:$R$2843,9,0)</f>
        <v>16.724499999999999</v>
      </c>
      <c r="E26" s="66">
        <f t="shared" si="0"/>
        <v>14</v>
      </c>
      <c r="F26" s="65">
        <f>VLOOKUP($A26,'Return Data'!$B$7:$R$2843,10,0)</f>
        <v>6.7168000000000001</v>
      </c>
      <c r="G26" s="66">
        <f t="shared" si="1"/>
        <v>15</v>
      </c>
      <c r="H26" s="65">
        <f>VLOOKUP($A26,'Return Data'!$B$7:$R$2843,11,0)</f>
        <v>7.3893000000000004</v>
      </c>
      <c r="I26" s="66">
        <f t="shared" si="2"/>
        <v>18</v>
      </c>
      <c r="J26" s="65">
        <f>VLOOKUP($A26,'Return Data'!$B$7:$R$2843,12,0)</f>
        <v>2.0647000000000002</v>
      </c>
      <c r="K26" s="66">
        <f t="shared" si="3"/>
        <v>22</v>
      </c>
      <c r="L26" s="65">
        <f>VLOOKUP($A26,'Return Data'!$B$7:$R$2843,13,0)</f>
        <v>3.1823000000000001</v>
      </c>
      <c r="M26" s="66">
        <f t="shared" si="4"/>
        <v>22</v>
      </c>
      <c r="N26" s="65">
        <f>VLOOKUP($A26,'Return Data'!$B$7:$R$2843,17,0)</f>
        <v>6.3586999999999998</v>
      </c>
      <c r="O26" s="66">
        <f t="shared" si="5"/>
        <v>21</v>
      </c>
      <c r="P26" s="65">
        <f>VLOOKUP($A26,'Return Data'!$B$7:$R$2843,14,0)</f>
        <v>9.6196999999999999</v>
      </c>
      <c r="Q26" s="66">
        <f t="shared" si="6"/>
        <v>19</v>
      </c>
      <c r="R26" s="65">
        <f>VLOOKUP($A26,'Return Data'!$B$7:$R$2843,16,0)</f>
        <v>8.8394999999999992</v>
      </c>
      <c r="S26" s="67">
        <f t="shared" si="7"/>
        <v>16</v>
      </c>
    </row>
    <row r="27" spans="1:19" x14ac:dyDescent="0.3">
      <c r="A27" s="82" t="s">
        <v>1379</v>
      </c>
      <c r="B27" s="64">
        <f>VLOOKUP($A27,'Return Data'!$B$7:$R$2843,3,0)</f>
        <v>44445</v>
      </c>
      <c r="C27" s="65">
        <f>VLOOKUP($A27,'Return Data'!$B$7:$R$2843,4,0)</f>
        <v>51.611800000000002</v>
      </c>
      <c r="D27" s="65">
        <f>VLOOKUP($A27,'Return Data'!$B$7:$R$2843,9,0)</f>
        <v>13.2653</v>
      </c>
      <c r="E27" s="66">
        <f t="shared" si="0"/>
        <v>20</v>
      </c>
      <c r="F27" s="65">
        <f>VLOOKUP($A27,'Return Data'!$B$7:$R$2843,10,0)</f>
        <v>6.4070999999999998</v>
      </c>
      <c r="G27" s="66">
        <f t="shared" si="1"/>
        <v>17</v>
      </c>
      <c r="H27" s="65">
        <f>VLOOKUP($A27,'Return Data'!$B$7:$R$2843,11,0)</f>
        <v>6.8169000000000004</v>
      </c>
      <c r="I27" s="66">
        <f t="shared" si="2"/>
        <v>20</v>
      </c>
      <c r="J27" s="65">
        <f>VLOOKUP($A27,'Return Data'!$B$7:$R$2843,12,0)</f>
        <v>3.2044000000000001</v>
      </c>
      <c r="K27" s="66">
        <f t="shared" si="3"/>
        <v>16</v>
      </c>
      <c r="L27" s="65">
        <f>VLOOKUP($A27,'Return Data'!$B$7:$R$2843,13,0)</f>
        <v>3.6575000000000002</v>
      </c>
      <c r="M27" s="66">
        <f t="shared" si="4"/>
        <v>21</v>
      </c>
      <c r="N27" s="65">
        <f>VLOOKUP($A27,'Return Data'!$B$7:$R$2843,17,0)</f>
        <v>6.8620000000000001</v>
      </c>
      <c r="O27" s="66">
        <f t="shared" si="5"/>
        <v>19</v>
      </c>
      <c r="P27" s="65">
        <f>VLOOKUP($A27,'Return Data'!$B$7:$R$2843,14,0)</f>
        <v>9.6682000000000006</v>
      </c>
      <c r="Q27" s="66">
        <f t="shared" si="6"/>
        <v>17</v>
      </c>
      <c r="R27" s="65">
        <f>VLOOKUP($A27,'Return Data'!$B$7:$R$2843,16,0)</f>
        <v>9.3033999999999999</v>
      </c>
      <c r="S27" s="67">
        <f t="shared" si="7"/>
        <v>11</v>
      </c>
    </row>
    <row r="28" spans="1:19" x14ac:dyDescent="0.3">
      <c r="A28" s="82" t="s">
        <v>866</v>
      </c>
      <c r="B28" s="64">
        <f>VLOOKUP($A28,'Return Data'!$B$7:$R$2843,3,0)</f>
        <v>44445</v>
      </c>
      <c r="C28" s="65">
        <f>VLOOKUP($A28,'Return Data'!$B$7:$R$2843,4,0)</f>
        <v>18.032900000000001</v>
      </c>
      <c r="D28" s="65">
        <f>VLOOKUP($A28,'Return Data'!$B$7:$R$2843,9,0)</f>
        <v>11.0724</v>
      </c>
      <c r="E28" s="66">
        <f t="shared" si="0"/>
        <v>22</v>
      </c>
      <c r="F28" s="65">
        <f>VLOOKUP($A28,'Return Data'!$B$7:$R$2843,10,0)</f>
        <v>-0.73499999999999999</v>
      </c>
      <c r="G28" s="66">
        <f t="shared" si="1"/>
        <v>24</v>
      </c>
      <c r="H28" s="65">
        <f>VLOOKUP($A28,'Return Data'!$B$7:$R$2843,11,0)</f>
        <v>5.4519000000000002</v>
      </c>
      <c r="I28" s="66">
        <f t="shared" si="2"/>
        <v>24</v>
      </c>
      <c r="J28" s="65">
        <f>VLOOKUP($A28,'Return Data'!$B$7:$R$2843,12,0)</f>
        <v>2.0207999999999999</v>
      </c>
      <c r="K28" s="66">
        <f t="shared" si="3"/>
        <v>23</v>
      </c>
      <c r="L28" s="65">
        <f>VLOOKUP($A28,'Return Data'!$B$7:$R$2843,13,0)</f>
        <v>3.0800999999999998</v>
      </c>
      <c r="M28" s="66">
        <f t="shared" si="4"/>
        <v>23</v>
      </c>
      <c r="N28" s="65">
        <f>VLOOKUP($A28,'Return Data'!$B$7:$R$2843,17,0)</f>
        <v>7.1509999999999998</v>
      </c>
      <c r="O28" s="66">
        <f t="shared" si="5"/>
        <v>17</v>
      </c>
      <c r="P28" s="65">
        <f>VLOOKUP($A28,'Return Data'!$B$7:$R$2843,14,0)</f>
        <v>10.327999999999999</v>
      </c>
      <c r="Q28" s="66">
        <f t="shared" si="6"/>
        <v>14</v>
      </c>
      <c r="R28" s="65">
        <f>VLOOKUP($A28,'Return Data'!$B$7:$R$2843,16,0)</f>
        <v>8.8529999999999998</v>
      </c>
      <c r="S28" s="67">
        <f t="shared" si="7"/>
        <v>15</v>
      </c>
    </row>
    <row r="29" spans="1:19" x14ac:dyDescent="0.3">
      <c r="A29" s="82" t="s">
        <v>869</v>
      </c>
      <c r="B29" s="64">
        <f>VLOOKUP($A29,'Return Data'!$B$7:$R$2843,3,0)</f>
        <v>44445</v>
      </c>
      <c r="C29" s="65">
        <f>VLOOKUP($A29,'Return Data'!$B$7:$R$2843,4,0)</f>
        <v>19.977699999999999</v>
      </c>
      <c r="D29" s="65">
        <f>VLOOKUP($A29,'Return Data'!$B$7:$R$2843,9,0)</f>
        <v>22.799600000000002</v>
      </c>
      <c r="E29" s="66">
        <f t="shared" si="0"/>
        <v>3</v>
      </c>
      <c r="F29" s="65">
        <f>VLOOKUP($A29,'Return Data'!$B$7:$R$2843,10,0)</f>
        <v>8.14</v>
      </c>
      <c r="G29" s="66">
        <f t="shared" si="1"/>
        <v>5</v>
      </c>
      <c r="H29" s="65">
        <f>VLOOKUP($A29,'Return Data'!$B$7:$R$2843,11,0)</f>
        <v>10.344799999999999</v>
      </c>
      <c r="I29" s="66">
        <f t="shared" si="2"/>
        <v>3</v>
      </c>
      <c r="J29" s="65">
        <f>VLOOKUP($A29,'Return Data'!$B$7:$R$2843,12,0)</f>
        <v>4.0412999999999997</v>
      </c>
      <c r="K29" s="66">
        <f t="shared" si="3"/>
        <v>7</v>
      </c>
      <c r="L29" s="65">
        <f>VLOOKUP($A29,'Return Data'!$B$7:$R$2843,13,0)</f>
        <v>5.7328000000000001</v>
      </c>
      <c r="M29" s="66">
        <f t="shared" si="4"/>
        <v>5</v>
      </c>
      <c r="N29" s="65">
        <f>VLOOKUP($A29,'Return Data'!$B$7:$R$2843,17,0)</f>
        <v>8.9921000000000006</v>
      </c>
      <c r="O29" s="66">
        <f t="shared" si="5"/>
        <v>5</v>
      </c>
      <c r="P29" s="65">
        <f>VLOOKUP($A29,'Return Data'!$B$7:$R$2843,14,0)</f>
        <v>12.471</v>
      </c>
      <c r="Q29" s="66">
        <f t="shared" si="6"/>
        <v>2</v>
      </c>
      <c r="R29" s="65">
        <f>VLOOKUP($A29,'Return Data'!$B$7:$R$2843,16,0)</f>
        <v>10.4085</v>
      </c>
      <c r="S29" s="67">
        <f t="shared" si="7"/>
        <v>2</v>
      </c>
    </row>
    <row r="30" spans="1:19" x14ac:dyDescent="0.3">
      <c r="A30" s="82" t="s">
        <v>870</v>
      </c>
      <c r="B30" s="64">
        <f>VLOOKUP($A30,'Return Data'!$B$7:$R$2843,3,0)</f>
        <v>44445</v>
      </c>
      <c r="C30" s="65">
        <f>VLOOKUP($A30,'Return Data'!$B$7:$R$2843,4,0)</f>
        <v>37.049300000000002</v>
      </c>
      <c r="D30" s="65">
        <f>VLOOKUP($A30,'Return Data'!$B$7:$R$2843,9,0)</f>
        <v>21.737400000000001</v>
      </c>
      <c r="E30" s="66">
        <f t="shared" si="0"/>
        <v>4</v>
      </c>
      <c r="F30" s="65">
        <f>VLOOKUP($A30,'Return Data'!$B$7:$R$2843,10,0)</f>
        <v>7.9180999999999999</v>
      </c>
      <c r="G30" s="66">
        <f t="shared" si="1"/>
        <v>7</v>
      </c>
      <c r="H30" s="65">
        <f>VLOOKUP($A30,'Return Data'!$B$7:$R$2843,11,0)</f>
        <v>9.5615000000000006</v>
      </c>
      <c r="I30" s="66">
        <f t="shared" si="2"/>
        <v>5</v>
      </c>
      <c r="J30" s="65">
        <f>VLOOKUP($A30,'Return Data'!$B$7:$R$2843,12,0)</f>
        <v>3.0876999999999999</v>
      </c>
      <c r="K30" s="66">
        <f t="shared" si="3"/>
        <v>19</v>
      </c>
      <c r="L30" s="65">
        <f>VLOOKUP($A30,'Return Data'!$B$7:$R$2843,13,0)</f>
        <v>4.8815</v>
      </c>
      <c r="M30" s="66">
        <f t="shared" si="4"/>
        <v>11</v>
      </c>
      <c r="N30" s="65">
        <f>VLOOKUP($A30,'Return Data'!$B$7:$R$2843,17,0)</f>
        <v>8.4687000000000001</v>
      </c>
      <c r="O30" s="66">
        <f t="shared" si="5"/>
        <v>9</v>
      </c>
      <c r="P30" s="65">
        <f>VLOOKUP($A30,'Return Data'!$B$7:$R$2843,14,0)</f>
        <v>12.955500000000001</v>
      </c>
      <c r="Q30" s="66">
        <f t="shared" si="6"/>
        <v>1</v>
      </c>
      <c r="R30" s="65">
        <f>VLOOKUP($A30,'Return Data'!$B$7:$R$2843,16,0)</f>
        <v>10.3703</v>
      </c>
      <c r="S30" s="67">
        <f t="shared" si="7"/>
        <v>3</v>
      </c>
    </row>
    <row r="31" spans="1:19" x14ac:dyDescent="0.3">
      <c r="A31" s="82" t="s">
        <v>873</v>
      </c>
      <c r="B31" s="64">
        <f>VLOOKUP($A31,'Return Data'!$B$7:$R$2843,3,0)</f>
        <v>44445</v>
      </c>
      <c r="C31" s="65">
        <f>VLOOKUP($A31,'Return Data'!$B$7:$R$2843,4,0)</f>
        <v>52.292999999999999</v>
      </c>
      <c r="D31" s="65">
        <f>VLOOKUP($A31,'Return Data'!$B$7:$R$2843,9,0)</f>
        <v>20.113499999999998</v>
      </c>
      <c r="E31" s="66">
        <f t="shared" si="0"/>
        <v>6</v>
      </c>
      <c r="F31" s="65">
        <f>VLOOKUP($A31,'Return Data'!$B$7:$R$2843,10,0)</f>
        <v>8.1925000000000008</v>
      </c>
      <c r="G31" s="66">
        <f t="shared" si="1"/>
        <v>4</v>
      </c>
      <c r="H31" s="65">
        <f>VLOOKUP($A31,'Return Data'!$B$7:$R$2843,11,0)</f>
        <v>9.6763999999999992</v>
      </c>
      <c r="I31" s="66">
        <f t="shared" si="2"/>
        <v>4</v>
      </c>
      <c r="J31" s="65">
        <f>VLOOKUP($A31,'Return Data'!$B$7:$R$2843,12,0)</f>
        <v>3.3357999999999999</v>
      </c>
      <c r="K31" s="66">
        <f t="shared" si="3"/>
        <v>11</v>
      </c>
      <c r="L31" s="65">
        <f>VLOOKUP($A31,'Return Data'!$B$7:$R$2843,13,0)</f>
        <v>4.7</v>
      </c>
      <c r="M31" s="66">
        <f t="shared" si="4"/>
        <v>12</v>
      </c>
      <c r="N31" s="65">
        <f>VLOOKUP($A31,'Return Data'!$B$7:$R$2843,17,0)</f>
        <v>7.7</v>
      </c>
      <c r="O31" s="66">
        <f t="shared" si="5"/>
        <v>12</v>
      </c>
      <c r="P31" s="65">
        <f>VLOOKUP($A31,'Return Data'!$B$7:$R$2843,14,0)</f>
        <v>11.256</v>
      </c>
      <c r="Q31" s="66">
        <f t="shared" si="6"/>
        <v>7</v>
      </c>
      <c r="R31" s="65">
        <f>VLOOKUP($A31,'Return Data'!$B$7:$R$2843,16,0)</f>
        <v>10.065300000000001</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17.253129166666668</v>
      </c>
      <c r="E33" s="88"/>
      <c r="F33" s="89">
        <f>AVERAGE(F8:F31)</f>
        <v>6.7555333333333332</v>
      </c>
      <c r="G33" s="88"/>
      <c r="H33" s="89">
        <f>AVERAGE(H8:H31)</f>
        <v>8.3697666666666652</v>
      </c>
      <c r="I33" s="88"/>
      <c r="J33" s="89">
        <f>AVERAGE(J8:J31)</f>
        <v>3.5190625</v>
      </c>
      <c r="K33" s="88"/>
      <c r="L33" s="89">
        <f>AVERAGE(L8:L31)</f>
        <v>4.8075166666666673</v>
      </c>
      <c r="M33" s="88"/>
      <c r="N33" s="89">
        <f>AVERAGE(N8:N31)</f>
        <v>7.7140041666666663</v>
      </c>
      <c r="O33" s="88"/>
      <c r="P33" s="89">
        <f>AVERAGE(P8:P31)</f>
        <v>10.568033333333334</v>
      </c>
      <c r="Q33" s="88"/>
      <c r="R33" s="89">
        <f>AVERAGE(R8:R31)</f>
        <v>9.1699916666666699</v>
      </c>
      <c r="S33" s="90"/>
    </row>
    <row r="34" spans="1:19" x14ac:dyDescent="0.3">
      <c r="A34" s="87" t="s">
        <v>28</v>
      </c>
      <c r="B34" s="88"/>
      <c r="C34" s="88"/>
      <c r="D34" s="89">
        <f>MIN(D8:D31)</f>
        <v>8.2775999999999996</v>
      </c>
      <c r="E34" s="88"/>
      <c r="F34" s="89">
        <f>MIN(F8:F31)</f>
        <v>-0.73499999999999999</v>
      </c>
      <c r="G34" s="88"/>
      <c r="H34" s="89">
        <f>MIN(H8:H31)</f>
        <v>5.4519000000000002</v>
      </c>
      <c r="I34" s="88"/>
      <c r="J34" s="89">
        <f>MIN(J8:J31)</f>
        <v>1.8546</v>
      </c>
      <c r="K34" s="88"/>
      <c r="L34" s="89">
        <f>MIN(L8:L31)</f>
        <v>2.6966999999999999</v>
      </c>
      <c r="M34" s="88"/>
      <c r="N34" s="89">
        <f>MIN(N8:N31)</f>
        <v>5.2450999999999999</v>
      </c>
      <c r="O34" s="88"/>
      <c r="P34" s="89">
        <f>MIN(P8:P31)</f>
        <v>8.7764000000000006</v>
      </c>
      <c r="Q34" s="88"/>
      <c r="R34" s="89">
        <f>MIN(R8:R31)</f>
        <v>7.2864000000000004</v>
      </c>
      <c r="S34" s="90"/>
    </row>
    <row r="35" spans="1:19" ht="15" thickBot="1" x14ac:dyDescent="0.35">
      <c r="A35" s="91" t="s">
        <v>29</v>
      </c>
      <c r="B35" s="92"/>
      <c r="C35" s="92"/>
      <c r="D35" s="93">
        <f>MAX(D8:D31)</f>
        <v>27.1389</v>
      </c>
      <c r="E35" s="92"/>
      <c r="F35" s="93">
        <f>MAX(F8:F31)</f>
        <v>9.9430999999999994</v>
      </c>
      <c r="G35" s="92"/>
      <c r="H35" s="93">
        <f>MAX(H8:H31)</f>
        <v>11.7362</v>
      </c>
      <c r="I35" s="92"/>
      <c r="J35" s="93">
        <f>MAX(J8:J31)</f>
        <v>6.2502000000000004</v>
      </c>
      <c r="K35" s="92"/>
      <c r="L35" s="93">
        <f>MAX(L8:L31)</f>
        <v>7.9954000000000001</v>
      </c>
      <c r="M35" s="92"/>
      <c r="N35" s="93">
        <f>MAX(N8:N31)</f>
        <v>9.3965999999999994</v>
      </c>
      <c r="O35" s="92"/>
      <c r="P35" s="93">
        <f>MAX(P8:P31)</f>
        <v>12.955500000000001</v>
      </c>
      <c r="Q35" s="92"/>
      <c r="R35" s="93">
        <f>MAX(R8:R31)</f>
        <v>10.6562</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44445</v>
      </c>
      <c r="C8" s="65">
        <f>VLOOKUP($A8,'Return Data'!$B$7:$R$2843,4,0)</f>
        <v>65.424700000000001</v>
      </c>
      <c r="D8" s="65">
        <f>VLOOKUP($A8,'Return Data'!$B$7:$R$2843,9,0)</f>
        <v>17.2134</v>
      </c>
      <c r="E8" s="66">
        <f>RANK(D8,D$8:D$34,0)</f>
        <v>11</v>
      </c>
      <c r="F8" s="65">
        <f>VLOOKUP($A8,'Return Data'!$B$7:$R$2843,10,0)</f>
        <v>7.4202000000000004</v>
      </c>
      <c r="G8" s="66">
        <f>RANK(F8,F$8:F$34,0)</f>
        <v>7</v>
      </c>
      <c r="H8" s="65">
        <f>VLOOKUP($A8,'Return Data'!$B$7:$R$2843,11,0)</f>
        <v>9.9395000000000007</v>
      </c>
      <c r="I8" s="66">
        <f>RANK(H8,H$8:H$34,0)</f>
        <v>3</v>
      </c>
      <c r="J8" s="65">
        <f>VLOOKUP($A8,'Return Data'!$B$7:$R$2843,12,0)</f>
        <v>4.0887000000000002</v>
      </c>
      <c r="K8" s="66">
        <f>RANK(J8,J$8:J$34,0)</f>
        <v>3</v>
      </c>
      <c r="L8" s="65">
        <f>VLOOKUP($A8,'Return Data'!$B$7:$R$2843,13,0)</f>
        <v>5.16</v>
      </c>
      <c r="M8" s="66">
        <f>RANK(L8,L$8:L$34,0)</f>
        <v>4</v>
      </c>
      <c r="N8" s="65">
        <f>VLOOKUP($A8,'Return Data'!$B$7:$R$2843,17,0)</f>
        <v>7.8829000000000002</v>
      </c>
      <c r="O8" s="66">
        <f>RANK(N8,N$8:N$34,0)</f>
        <v>8</v>
      </c>
      <c r="P8" s="65">
        <f>VLOOKUP($A8,'Return Data'!$B$7:$R$2843,14,0)</f>
        <v>10.498699999999999</v>
      </c>
      <c r="Q8" s="66">
        <f>RANK(P8,P$8:P$34,0)</f>
        <v>9</v>
      </c>
      <c r="R8" s="65">
        <f>VLOOKUP($A8,'Return Data'!$B$7:$R$2843,16,0)</f>
        <v>8.9466000000000001</v>
      </c>
      <c r="S8" s="67">
        <f>RANK(R8,R$8:R$34,0)</f>
        <v>7</v>
      </c>
    </row>
    <row r="9" spans="1:19" x14ac:dyDescent="0.3">
      <c r="A9" s="82" t="s">
        <v>1346</v>
      </c>
      <c r="B9" s="64">
        <f>VLOOKUP($A9,'Return Data'!$B$7:$R$2843,3,0)</f>
        <v>44445</v>
      </c>
      <c r="C9" s="65">
        <f>VLOOKUP($A9,'Return Data'!$B$7:$R$2843,4,0)</f>
        <v>20.2912</v>
      </c>
      <c r="D9" s="65">
        <f>VLOOKUP($A9,'Return Data'!$B$7:$R$2843,9,0)</f>
        <v>16.063099999999999</v>
      </c>
      <c r="E9" s="66">
        <f t="shared" ref="E9:E34" si="0">RANK(D9,D$8:D$34,0)</f>
        <v>15</v>
      </c>
      <c r="F9" s="65">
        <f>VLOOKUP($A9,'Return Data'!$B$7:$R$2843,10,0)</f>
        <v>5.7264999999999997</v>
      </c>
      <c r="G9" s="66">
        <f t="shared" ref="G9:G34" si="1">RANK(F9,F$8:F$34,0)</f>
        <v>18</v>
      </c>
      <c r="H9" s="65">
        <f>VLOOKUP($A9,'Return Data'!$B$7:$R$2843,11,0)</f>
        <v>6.2587999999999999</v>
      </c>
      <c r="I9" s="66">
        <f t="shared" ref="I9:I34" si="2">RANK(H9,H$8:H$34,0)</f>
        <v>22</v>
      </c>
      <c r="J9" s="65">
        <f>VLOOKUP($A9,'Return Data'!$B$7:$R$2843,12,0)</f>
        <v>3.1166999999999998</v>
      </c>
      <c r="K9" s="66">
        <f t="shared" ref="K9:K34" si="3">RANK(J9,J$8:J$34,0)</f>
        <v>9</v>
      </c>
      <c r="L9" s="65">
        <f>VLOOKUP($A9,'Return Data'!$B$7:$R$2843,13,0)</f>
        <v>4.6085000000000003</v>
      </c>
      <c r="M9" s="66">
        <f t="shared" ref="M9:M34" si="4">RANK(L9,L$8:L$34,0)</f>
        <v>8</v>
      </c>
      <c r="N9" s="65">
        <f>VLOOKUP($A9,'Return Data'!$B$7:$R$2843,17,0)</f>
        <v>8.0579000000000001</v>
      </c>
      <c r="O9" s="66">
        <f t="shared" ref="O9:O34" si="5">RANK(N9,N$8:N$34,0)</f>
        <v>7</v>
      </c>
      <c r="P9" s="65">
        <f>VLOOKUP($A9,'Return Data'!$B$7:$R$2843,14,0)</f>
        <v>10.579800000000001</v>
      </c>
      <c r="Q9" s="66">
        <f t="shared" ref="Q9:Q34" si="6">RANK(P9,P$8:P$34,0)</f>
        <v>8</v>
      </c>
      <c r="R9" s="65">
        <f>VLOOKUP($A9,'Return Data'!$B$7:$R$2843,16,0)</f>
        <v>7.6266999999999996</v>
      </c>
      <c r="S9" s="67">
        <f t="shared" ref="S9:S34" si="7">RANK(R9,R$8:R$34,0)</f>
        <v>20</v>
      </c>
    </row>
    <row r="10" spans="1:19" x14ac:dyDescent="0.3">
      <c r="A10" s="82" t="s">
        <v>1347</v>
      </c>
      <c r="B10" s="64">
        <f>VLOOKUP($A10,'Return Data'!$B$7:$R$2843,3,0)</f>
        <v>44445</v>
      </c>
      <c r="C10" s="65">
        <f>VLOOKUP($A10,'Return Data'!$B$7:$R$2843,4,0)</f>
        <v>34.059800000000003</v>
      </c>
      <c r="D10" s="65">
        <f>VLOOKUP($A10,'Return Data'!$B$7:$R$2843,9,0)</f>
        <v>16.311399999999999</v>
      </c>
      <c r="E10" s="66">
        <f t="shared" si="0"/>
        <v>13</v>
      </c>
      <c r="F10" s="65">
        <f>VLOOKUP($A10,'Return Data'!$B$7:$R$2843,10,0)</f>
        <v>6.3083999999999998</v>
      </c>
      <c r="G10" s="66">
        <f t="shared" si="1"/>
        <v>12</v>
      </c>
      <c r="H10" s="65">
        <f>VLOOKUP($A10,'Return Data'!$B$7:$R$2843,11,0)</f>
        <v>8.2295999999999996</v>
      </c>
      <c r="I10" s="66">
        <f t="shared" si="2"/>
        <v>10</v>
      </c>
      <c r="J10" s="65">
        <f>VLOOKUP($A10,'Return Data'!$B$7:$R$2843,12,0)</f>
        <v>2.5019</v>
      </c>
      <c r="K10" s="66">
        <f t="shared" si="3"/>
        <v>15</v>
      </c>
      <c r="L10" s="65">
        <f>VLOOKUP($A10,'Return Data'!$B$7:$R$2843,13,0)</f>
        <v>3.7355999999999998</v>
      </c>
      <c r="M10" s="66">
        <f t="shared" si="4"/>
        <v>15</v>
      </c>
      <c r="N10" s="65">
        <f>VLOOKUP($A10,'Return Data'!$B$7:$R$2843,17,0)</f>
        <v>6.0556999999999999</v>
      </c>
      <c r="O10" s="66">
        <f t="shared" si="5"/>
        <v>21</v>
      </c>
      <c r="P10" s="65">
        <f>VLOOKUP($A10,'Return Data'!$B$7:$R$2843,14,0)</f>
        <v>8.9768000000000008</v>
      </c>
      <c r="Q10" s="66">
        <f t="shared" si="6"/>
        <v>18</v>
      </c>
      <c r="R10" s="65">
        <f>VLOOKUP($A10,'Return Data'!$B$7:$R$2843,16,0)</f>
        <v>6.4945000000000004</v>
      </c>
      <c r="S10" s="67">
        <f t="shared" si="7"/>
        <v>26</v>
      </c>
    </row>
    <row r="11" spans="1:19" x14ac:dyDescent="0.3">
      <c r="A11" s="82" t="s">
        <v>2028</v>
      </c>
      <c r="B11" s="64">
        <f>VLOOKUP($A11,'Return Data'!$B$7:$R$2843,3,0)</f>
        <v>44445</v>
      </c>
      <c r="C11" s="65">
        <f>VLOOKUP($A11,'Return Data'!$B$7:$R$2843,4,0)</f>
        <v>61.118600000000001</v>
      </c>
      <c r="D11" s="65">
        <f>VLOOKUP($A11,'Return Data'!$B$7:$R$2843,9,0)</f>
        <v>10.2309</v>
      </c>
      <c r="E11" s="66">
        <f t="shared" si="0"/>
        <v>26</v>
      </c>
      <c r="F11" s="65">
        <f>VLOOKUP($A11,'Return Data'!$B$7:$R$2843,10,0)</f>
        <v>4.6372999999999998</v>
      </c>
      <c r="G11" s="66">
        <f t="shared" si="1"/>
        <v>20</v>
      </c>
      <c r="H11" s="65">
        <f>VLOOKUP($A11,'Return Data'!$B$7:$R$2843,11,0)</f>
        <v>5.1273</v>
      </c>
      <c r="I11" s="66">
        <f t="shared" si="2"/>
        <v>27</v>
      </c>
      <c r="J11" s="65">
        <f>VLOOKUP($A11,'Return Data'!$B$7:$R$2843,12,0)</f>
        <v>1.8854</v>
      </c>
      <c r="K11" s="66">
        <f t="shared" si="3"/>
        <v>23</v>
      </c>
      <c r="L11" s="65">
        <f>VLOOKUP($A11,'Return Data'!$B$7:$R$2843,13,0)</f>
        <v>3.1562999999999999</v>
      </c>
      <c r="M11" s="66">
        <f t="shared" si="4"/>
        <v>24</v>
      </c>
      <c r="N11" s="65">
        <f>VLOOKUP($A11,'Return Data'!$B$7:$R$2843,17,0)</f>
        <v>5.8539000000000003</v>
      </c>
      <c r="O11" s="66">
        <f t="shared" si="5"/>
        <v>22</v>
      </c>
      <c r="P11" s="65">
        <f>VLOOKUP($A11,'Return Data'!$B$7:$R$2843,14,0)</f>
        <v>8.4884000000000004</v>
      </c>
      <c r="Q11" s="66">
        <f t="shared" si="6"/>
        <v>23</v>
      </c>
      <c r="R11" s="65">
        <f>VLOOKUP($A11,'Return Data'!$B$7:$R$2843,16,0)</f>
        <v>8.6981999999999999</v>
      </c>
      <c r="S11" s="67">
        <f t="shared" si="7"/>
        <v>9</v>
      </c>
    </row>
    <row r="12" spans="1:19" x14ac:dyDescent="0.3">
      <c r="A12" s="82" t="s">
        <v>1350</v>
      </c>
      <c r="B12" s="64">
        <f>VLOOKUP($A12,'Return Data'!$B$7:$R$2843,3,0)</f>
        <v>44445</v>
      </c>
      <c r="C12" s="65">
        <f>VLOOKUP($A12,'Return Data'!$B$7:$R$2843,4,0)</f>
        <v>75.782600000000002</v>
      </c>
      <c r="D12" s="65">
        <f>VLOOKUP($A12,'Return Data'!$B$7:$R$2843,9,0)</f>
        <v>17.564599999999999</v>
      </c>
      <c r="E12" s="66">
        <f t="shared" si="0"/>
        <v>10</v>
      </c>
      <c r="F12" s="65">
        <f>VLOOKUP($A12,'Return Data'!$B$7:$R$2843,10,0)</f>
        <v>7.1802999999999999</v>
      </c>
      <c r="G12" s="66">
        <f t="shared" si="1"/>
        <v>8</v>
      </c>
      <c r="H12" s="65">
        <f>VLOOKUP($A12,'Return Data'!$B$7:$R$2843,11,0)</f>
        <v>8.3317999999999994</v>
      </c>
      <c r="I12" s="66">
        <f t="shared" si="2"/>
        <v>7</v>
      </c>
      <c r="J12" s="65">
        <f>VLOOKUP($A12,'Return Data'!$B$7:$R$2843,12,0)</f>
        <v>3.5085999999999999</v>
      </c>
      <c r="K12" s="66">
        <f t="shared" si="3"/>
        <v>5</v>
      </c>
      <c r="L12" s="65">
        <f>VLOOKUP($A12,'Return Data'!$B$7:$R$2843,13,0)</f>
        <v>5.0918000000000001</v>
      </c>
      <c r="M12" s="66">
        <f t="shared" si="4"/>
        <v>5</v>
      </c>
      <c r="N12" s="65">
        <f>VLOOKUP($A12,'Return Data'!$B$7:$R$2843,17,0)</f>
        <v>8.4448000000000008</v>
      </c>
      <c r="O12" s="66">
        <f t="shared" si="5"/>
        <v>4</v>
      </c>
      <c r="P12" s="65">
        <f>VLOOKUP($A12,'Return Data'!$B$7:$R$2843,14,0)</f>
        <v>11.172499999999999</v>
      </c>
      <c r="Q12" s="66">
        <f t="shared" si="6"/>
        <v>5</v>
      </c>
      <c r="R12" s="65">
        <f>VLOOKUP($A12,'Return Data'!$B$7:$R$2843,16,0)</f>
        <v>9.6655999999999995</v>
      </c>
      <c r="S12" s="67">
        <f t="shared" si="7"/>
        <v>3</v>
      </c>
    </row>
    <row r="13" spans="1:19" x14ac:dyDescent="0.3">
      <c r="A13" s="82" t="s">
        <v>1352</v>
      </c>
      <c r="B13" s="64">
        <f>VLOOKUP($A13,'Return Data'!$B$7:$R$2843,3,0)</f>
        <v>44445</v>
      </c>
      <c r="C13" s="65">
        <f>VLOOKUP($A13,'Return Data'!$B$7:$R$2843,4,0)</f>
        <v>19.774100000000001</v>
      </c>
      <c r="D13" s="65">
        <f>VLOOKUP($A13,'Return Data'!$B$7:$R$2843,9,0)</f>
        <v>26.3782</v>
      </c>
      <c r="E13" s="66">
        <f t="shared" si="0"/>
        <v>1</v>
      </c>
      <c r="F13" s="65">
        <f>VLOOKUP($A13,'Return Data'!$B$7:$R$2843,10,0)</f>
        <v>9.1760000000000002</v>
      </c>
      <c r="G13" s="66">
        <f t="shared" si="1"/>
        <v>1</v>
      </c>
      <c r="H13" s="65">
        <f>VLOOKUP($A13,'Return Data'!$B$7:$R$2843,11,0)</f>
        <v>10.927099999999999</v>
      </c>
      <c r="I13" s="66">
        <f t="shared" si="2"/>
        <v>1</v>
      </c>
      <c r="J13" s="65">
        <f>VLOOKUP($A13,'Return Data'!$B$7:$R$2843,12,0)</f>
        <v>5.5345000000000004</v>
      </c>
      <c r="K13" s="66">
        <f t="shared" si="3"/>
        <v>1</v>
      </c>
      <c r="L13" s="65">
        <f>VLOOKUP($A13,'Return Data'!$B$7:$R$2843,13,0)</f>
        <v>7.3140999999999998</v>
      </c>
      <c r="M13" s="66">
        <f t="shared" si="4"/>
        <v>1</v>
      </c>
      <c r="N13" s="65">
        <f>VLOOKUP($A13,'Return Data'!$B$7:$R$2843,17,0)</f>
        <v>8.7396999999999991</v>
      </c>
      <c r="O13" s="66">
        <f t="shared" si="5"/>
        <v>3</v>
      </c>
      <c r="P13" s="65">
        <f>VLOOKUP($A13,'Return Data'!$B$7:$R$2843,14,0)</f>
        <v>11.1899</v>
      </c>
      <c r="Q13" s="66">
        <f t="shared" si="6"/>
        <v>4</v>
      </c>
      <c r="R13" s="65">
        <f>VLOOKUP($A13,'Return Data'!$B$7:$R$2843,16,0)</f>
        <v>9.4282000000000004</v>
      </c>
      <c r="S13" s="67">
        <f t="shared" si="7"/>
        <v>5</v>
      </c>
    </row>
    <row r="14" spans="1:19" x14ac:dyDescent="0.3">
      <c r="A14" s="82" t="s">
        <v>1353</v>
      </c>
      <c r="B14" s="64">
        <f>VLOOKUP($A14,'Return Data'!$B$7:$R$2843,3,0)</f>
        <v>44445</v>
      </c>
      <c r="C14" s="65">
        <f>VLOOKUP($A14,'Return Data'!$B$7:$R$2843,4,0)</f>
        <v>48.460900000000002</v>
      </c>
      <c r="D14" s="65">
        <f>VLOOKUP($A14,'Return Data'!$B$7:$R$2843,9,0)</f>
        <v>18.6967</v>
      </c>
      <c r="E14" s="66">
        <f t="shared" si="0"/>
        <v>7</v>
      </c>
      <c r="F14" s="65">
        <f>VLOOKUP($A14,'Return Data'!$B$7:$R$2843,10,0)</f>
        <v>6.7564000000000002</v>
      </c>
      <c r="G14" s="66">
        <f t="shared" si="1"/>
        <v>9</v>
      </c>
      <c r="H14" s="65">
        <f>VLOOKUP($A14,'Return Data'!$B$7:$R$2843,11,0)</f>
        <v>7.9995000000000003</v>
      </c>
      <c r="I14" s="66">
        <f t="shared" si="2"/>
        <v>12</v>
      </c>
      <c r="J14" s="65">
        <f>VLOOKUP($A14,'Return Data'!$B$7:$R$2843,12,0)</f>
        <v>2.8815</v>
      </c>
      <c r="K14" s="66">
        <f t="shared" si="3"/>
        <v>13</v>
      </c>
      <c r="L14" s="65">
        <f>VLOOKUP($A14,'Return Data'!$B$7:$R$2843,13,0)</f>
        <v>3.4340000000000002</v>
      </c>
      <c r="M14" s="66">
        <f t="shared" si="4"/>
        <v>20</v>
      </c>
      <c r="N14" s="65">
        <f>VLOOKUP($A14,'Return Data'!$B$7:$R$2843,17,0)</f>
        <v>5.4744000000000002</v>
      </c>
      <c r="O14" s="66">
        <f t="shared" si="5"/>
        <v>24</v>
      </c>
      <c r="P14" s="65">
        <f>VLOOKUP($A14,'Return Data'!$B$7:$R$2843,14,0)</f>
        <v>8.5370000000000008</v>
      </c>
      <c r="Q14" s="66">
        <f t="shared" si="6"/>
        <v>22</v>
      </c>
      <c r="R14" s="65">
        <f>VLOOKUP($A14,'Return Data'!$B$7:$R$2843,16,0)</f>
        <v>8.3135999999999992</v>
      </c>
      <c r="S14" s="67">
        <f t="shared" si="7"/>
        <v>13</v>
      </c>
    </row>
    <row r="15" spans="1:19" x14ac:dyDescent="0.3">
      <c r="A15" s="82" t="s">
        <v>1355</v>
      </c>
      <c r="B15" s="64">
        <f>VLOOKUP($A15,'Return Data'!$B$7:$R$2843,3,0)</f>
        <v>44445</v>
      </c>
      <c r="C15" s="65">
        <f>VLOOKUP($A15,'Return Data'!$B$7:$R$2843,4,0)</f>
        <v>44.625100000000003</v>
      </c>
      <c r="D15" s="65">
        <f>VLOOKUP($A15,'Return Data'!$B$7:$R$2843,9,0)</f>
        <v>17.047699999999999</v>
      </c>
      <c r="E15" s="66">
        <f t="shared" si="0"/>
        <v>12</v>
      </c>
      <c r="F15" s="65">
        <f>VLOOKUP($A15,'Return Data'!$B$7:$R$2843,10,0)</f>
        <v>6.6268000000000002</v>
      </c>
      <c r="G15" s="66">
        <f t="shared" si="1"/>
        <v>10</v>
      </c>
      <c r="H15" s="65">
        <f>VLOOKUP($A15,'Return Data'!$B$7:$R$2843,11,0)</f>
        <v>7.6524000000000001</v>
      </c>
      <c r="I15" s="66">
        <f t="shared" si="2"/>
        <v>14</v>
      </c>
      <c r="J15" s="65">
        <f>VLOOKUP($A15,'Return Data'!$B$7:$R$2843,12,0)</f>
        <v>2.7698999999999998</v>
      </c>
      <c r="K15" s="66">
        <f t="shared" si="3"/>
        <v>14</v>
      </c>
      <c r="L15" s="65">
        <f>VLOOKUP($A15,'Return Data'!$B$7:$R$2843,13,0)</f>
        <v>4.1875</v>
      </c>
      <c r="M15" s="66">
        <f t="shared" si="4"/>
        <v>13</v>
      </c>
      <c r="N15" s="65">
        <f>VLOOKUP($A15,'Return Data'!$B$7:$R$2843,17,0)</f>
        <v>6.7656000000000001</v>
      </c>
      <c r="O15" s="66">
        <f t="shared" si="5"/>
        <v>15</v>
      </c>
      <c r="P15" s="65">
        <f>VLOOKUP($A15,'Return Data'!$B$7:$R$2843,14,0)</f>
        <v>8.4327000000000005</v>
      </c>
      <c r="Q15" s="66">
        <f t="shared" si="6"/>
        <v>25</v>
      </c>
      <c r="R15" s="65">
        <f>VLOOKUP($A15,'Return Data'!$B$7:$R$2843,16,0)</f>
        <v>7.7126999999999999</v>
      </c>
      <c r="S15" s="67">
        <f t="shared" si="7"/>
        <v>19</v>
      </c>
    </row>
    <row r="16" spans="1:19" x14ac:dyDescent="0.3">
      <c r="A16" s="82" t="s">
        <v>1357</v>
      </c>
      <c r="B16" s="64">
        <f>VLOOKUP($A16,'Return Data'!$B$7:$R$2843,3,0)</f>
        <v>44445</v>
      </c>
      <c r="C16" s="65">
        <f>VLOOKUP($A16,'Return Data'!$B$7:$R$2843,4,0)</f>
        <v>80.415499999999994</v>
      </c>
      <c r="D16" s="65">
        <f>VLOOKUP($A16,'Return Data'!$B$7:$R$2843,9,0)</f>
        <v>24.997699999999998</v>
      </c>
      <c r="E16" s="66">
        <f t="shared" si="0"/>
        <v>2</v>
      </c>
      <c r="F16" s="65">
        <f>VLOOKUP($A16,'Return Data'!$B$7:$R$2843,10,0)</f>
        <v>8.9642999999999997</v>
      </c>
      <c r="G16" s="66">
        <f t="shared" si="1"/>
        <v>2</v>
      </c>
      <c r="H16" s="65">
        <f>VLOOKUP($A16,'Return Data'!$B$7:$R$2843,11,0)</f>
        <v>8.5138999999999996</v>
      </c>
      <c r="I16" s="66">
        <f t="shared" si="2"/>
        <v>6</v>
      </c>
      <c r="J16" s="65">
        <f>VLOOKUP($A16,'Return Data'!$B$7:$R$2843,12,0)</f>
        <v>4.6562000000000001</v>
      </c>
      <c r="K16" s="66">
        <f t="shared" si="3"/>
        <v>2</v>
      </c>
      <c r="L16" s="65">
        <f>VLOOKUP($A16,'Return Data'!$B$7:$R$2843,13,0)</f>
        <v>5.3064999999999998</v>
      </c>
      <c r="M16" s="66">
        <f t="shared" si="4"/>
        <v>3</v>
      </c>
      <c r="N16" s="65">
        <f>VLOOKUP($A16,'Return Data'!$B$7:$R$2843,17,0)</f>
        <v>8.8149999999999995</v>
      </c>
      <c r="O16" s="66">
        <f t="shared" si="5"/>
        <v>1</v>
      </c>
      <c r="P16" s="65">
        <f>VLOOKUP($A16,'Return Data'!$B$7:$R$2843,14,0)</f>
        <v>9.9291999999999998</v>
      </c>
      <c r="Q16" s="66">
        <f t="shared" si="6"/>
        <v>15</v>
      </c>
      <c r="R16" s="65">
        <f>VLOOKUP($A16,'Return Data'!$B$7:$R$2843,16,0)</f>
        <v>9.9079999999999995</v>
      </c>
      <c r="S16" s="67">
        <f t="shared" si="7"/>
        <v>2</v>
      </c>
    </row>
    <row r="17" spans="1:19" x14ac:dyDescent="0.3">
      <c r="A17" s="82" t="s">
        <v>1359</v>
      </c>
      <c r="B17" s="64">
        <f>VLOOKUP($A17,'Return Data'!$B$7:$R$2843,3,0)</f>
        <v>44445</v>
      </c>
      <c r="C17" s="65">
        <f>VLOOKUP($A17,'Return Data'!$B$7:$R$2843,4,0)</f>
        <v>17.4679</v>
      </c>
      <c r="D17" s="65">
        <f>VLOOKUP($A17,'Return Data'!$B$7:$R$2843,9,0)</f>
        <v>11.757</v>
      </c>
      <c r="E17" s="66">
        <f t="shared" si="0"/>
        <v>23</v>
      </c>
      <c r="F17" s="65">
        <f>VLOOKUP($A17,'Return Data'!$B$7:$R$2843,10,0)</f>
        <v>3.7593999999999999</v>
      </c>
      <c r="G17" s="66">
        <f t="shared" si="1"/>
        <v>22</v>
      </c>
      <c r="H17" s="65">
        <f>VLOOKUP($A17,'Return Data'!$B$7:$R$2843,11,0)</f>
        <v>7.5571999999999999</v>
      </c>
      <c r="I17" s="66">
        <f t="shared" si="2"/>
        <v>15</v>
      </c>
      <c r="J17" s="65">
        <f>VLOOKUP($A17,'Return Data'!$B$7:$R$2843,12,0)</f>
        <v>2.5001000000000002</v>
      </c>
      <c r="K17" s="66">
        <f t="shared" si="3"/>
        <v>16</v>
      </c>
      <c r="L17" s="65">
        <f>VLOOKUP($A17,'Return Data'!$B$7:$R$2843,13,0)</f>
        <v>3.7353000000000001</v>
      </c>
      <c r="M17" s="66">
        <f t="shared" si="4"/>
        <v>16</v>
      </c>
      <c r="N17" s="65">
        <f>VLOOKUP($A17,'Return Data'!$B$7:$R$2843,17,0)</f>
        <v>5.3160999999999996</v>
      </c>
      <c r="O17" s="66">
        <f t="shared" si="5"/>
        <v>26</v>
      </c>
      <c r="P17" s="65">
        <f>VLOOKUP($A17,'Return Data'!$B$7:$R$2843,14,0)</f>
        <v>7.9237000000000002</v>
      </c>
      <c r="Q17" s="66">
        <f t="shared" si="6"/>
        <v>27</v>
      </c>
      <c r="R17" s="65">
        <f>VLOOKUP($A17,'Return Data'!$B$7:$R$2843,16,0)</f>
        <v>6.6093999999999999</v>
      </c>
      <c r="S17" s="67">
        <f t="shared" si="7"/>
        <v>25</v>
      </c>
    </row>
    <row r="18" spans="1:19" x14ac:dyDescent="0.3">
      <c r="A18" s="82" t="s">
        <v>1362</v>
      </c>
      <c r="B18" s="64">
        <f>VLOOKUP($A18,'Return Data'!$B$7:$R$2843,3,0)</f>
        <v>44445</v>
      </c>
      <c r="C18" s="65">
        <f>VLOOKUP($A18,'Return Data'!$B$7:$R$2843,4,0)</f>
        <v>28.351099999999999</v>
      </c>
      <c r="D18" s="65">
        <f>VLOOKUP($A18,'Return Data'!$B$7:$R$2843,9,0)</f>
        <v>12.9275</v>
      </c>
      <c r="E18" s="66">
        <f t="shared" si="0"/>
        <v>22</v>
      </c>
      <c r="F18" s="65">
        <f>VLOOKUP($A18,'Return Data'!$B$7:$R$2843,10,0)</f>
        <v>5.9630999999999998</v>
      </c>
      <c r="G18" s="66">
        <f t="shared" si="1"/>
        <v>15</v>
      </c>
      <c r="H18" s="65">
        <f>VLOOKUP($A18,'Return Data'!$B$7:$R$2843,11,0)</f>
        <v>8.2544000000000004</v>
      </c>
      <c r="I18" s="66">
        <f t="shared" si="2"/>
        <v>8</v>
      </c>
      <c r="J18" s="65">
        <f>VLOOKUP($A18,'Return Data'!$B$7:$R$2843,12,0)</f>
        <v>2.4984999999999999</v>
      </c>
      <c r="K18" s="66">
        <f t="shared" si="3"/>
        <v>17</v>
      </c>
      <c r="L18" s="65">
        <f>VLOOKUP($A18,'Return Data'!$B$7:$R$2843,13,0)</f>
        <v>4.4461000000000004</v>
      </c>
      <c r="M18" s="66">
        <f t="shared" si="4"/>
        <v>10</v>
      </c>
      <c r="N18" s="65">
        <f>VLOOKUP($A18,'Return Data'!$B$7:$R$2843,17,0)</f>
        <v>8.3531999999999993</v>
      </c>
      <c r="O18" s="66">
        <f t="shared" si="5"/>
        <v>5</v>
      </c>
      <c r="P18" s="65">
        <f>VLOOKUP($A18,'Return Data'!$B$7:$R$2843,14,0)</f>
        <v>11.5854</v>
      </c>
      <c r="Q18" s="66">
        <f t="shared" si="6"/>
        <v>3</v>
      </c>
      <c r="R18" s="65">
        <f>VLOOKUP($A18,'Return Data'!$B$7:$R$2843,16,0)</f>
        <v>8.5117999999999991</v>
      </c>
      <c r="S18" s="67">
        <f t="shared" si="7"/>
        <v>12</v>
      </c>
    </row>
    <row r="19" spans="1:19" x14ac:dyDescent="0.3">
      <c r="A19" s="82" t="s">
        <v>1363</v>
      </c>
      <c r="B19" s="64">
        <f>VLOOKUP($A19,'Return Data'!$B$7:$R$2843,3,0)</f>
        <v>44445</v>
      </c>
      <c r="C19" s="65">
        <f>VLOOKUP($A19,'Return Data'!$B$7:$R$2843,4,0)</f>
        <v>2280.0843</v>
      </c>
      <c r="D19" s="65">
        <f>VLOOKUP($A19,'Return Data'!$B$7:$R$2843,9,0)</f>
        <v>19.962199999999999</v>
      </c>
      <c r="E19" s="66">
        <f t="shared" si="0"/>
        <v>5</v>
      </c>
      <c r="F19" s="65">
        <f>VLOOKUP($A19,'Return Data'!$B$7:$R$2843,10,0)</f>
        <v>4.6154999999999999</v>
      </c>
      <c r="G19" s="66">
        <f t="shared" si="1"/>
        <v>21</v>
      </c>
      <c r="H19" s="65">
        <f>VLOOKUP($A19,'Return Data'!$B$7:$R$2843,11,0)</f>
        <v>5.3411</v>
      </c>
      <c r="I19" s="66">
        <f t="shared" si="2"/>
        <v>25</v>
      </c>
      <c r="J19" s="65">
        <f>VLOOKUP($A19,'Return Data'!$B$7:$R$2843,12,0)</f>
        <v>1.0754999999999999</v>
      </c>
      <c r="K19" s="66">
        <f t="shared" si="3"/>
        <v>27</v>
      </c>
      <c r="L19" s="65">
        <f>VLOOKUP($A19,'Return Data'!$B$7:$R$2843,13,0)</f>
        <v>1.9081999999999999</v>
      </c>
      <c r="M19" s="66">
        <f t="shared" si="4"/>
        <v>27</v>
      </c>
      <c r="N19" s="65">
        <f>VLOOKUP($A19,'Return Data'!$B$7:$R$2843,17,0)</f>
        <v>4.4046000000000003</v>
      </c>
      <c r="O19" s="66">
        <f t="shared" si="5"/>
        <v>27</v>
      </c>
      <c r="P19" s="65">
        <f>VLOOKUP($A19,'Return Data'!$B$7:$R$2843,14,0)</f>
        <v>8.1820000000000004</v>
      </c>
      <c r="Q19" s="66">
        <f t="shared" si="6"/>
        <v>26</v>
      </c>
      <c r="R19" s="65">
        <f>VLOOKUP($A19,'Return Data'!$B$7:$R$2843,16,0)</f>
        <v>6.2556000000000003</v>
      </c>
      <c r="S19" s="67">
        <f t="shared" si="7"/>
        <v>27</v>
      </c>
    </row>
    <row r="20" spans="1:19" x14ac:dyDescent="0.3">
      <c r="A20" s="82" t="s">
        <v>1366</v>
      </c>
      <c r="B20" s="64">
        <f>VLOOKUP($A20,'Return Data'!$B$7:$R$2843,3,0)</f>
        <v>44445</v>
      </c>
      <c r="C20" s="65">
        <f>VLOOKUP($A20,'Return Data'!$B$7:$R$2843,4,0)</f>
        <v>78.081000000000003</v>
      </c>
      <c r="D20" s="65">
        <f>VLOOKUP($A20,'Return Data'!$B$7:$R$2843,9,0)</f>
        <v>17.780799999999999</v>
      </c>
      <c r="E20" s="66">
        <f t="shared" si="0"/>
        <v>9</v>
      </c>
      <c r="F20" s="65">
        <f>VLOOKUP($A20,'Return Data'!$B$7:$R$2843,10,0)</f>
        <v>7.9192</v>
      </c>
      <c r="G20" s="66">
        <f t="shared" si="1"/>
        <v>4</v>
      </c>
      <c r="H20" s="65">
        <f>VLOOKUP($A20,'Return Data'!$B$7:$R$2843,11,0)</f>
        <v>8.2350999999999992</v>
      </c>
      <c r="I20" s="66">
        <f t="shared" si="2"/>
        <v>9</v>
      </c>
      <c r="J20" s="65">
        <f>VLOOKUP($A20,'Return Data'!$B$7:$R$2843,12,0)</f>
        <v>3.2372999999999998</v>
      </c>
      <c r="K20" s="66">
        <f t="shared" si="3"/>
        <v>8</v>
      </c>
      <c r="L20" s="65">
        <f>VLOOKUP($A20,'Return Data'!$B$7:$R$2843,13,0)</f>
        <v>4.9162999999999997</v>
      </c>
      <c r="M20" s="66">
        <f t="shared" si="4"/>
        <v>6</v>
      </c>
      <c r="N20" s="65">
        <f>VLOOKUP($A20,'Return Data'!$B$7:$R$2843,17,0)</f>
        <v>7.7293000000000003</v>
      </c>
      <c r="O20" s="66">
        <f t="shared" si="5"/>
        <v>10</v>
      </c>
      <c r="P20" s="65">
        <f>VLOOKUP($A20,'Return Data'!$B$7:$R$2843,14,0)</f>
        <v>10.0939</v>
      </c>
      <c r="Q20" s="66">
        <f t="shared" si="6"/>
        <v>12</v>
      </c>
      <c r="R20" s="65">
        <f>VLOOKUP($A20,'Return Data'!$B$7:$R$2843,16,0)</f>
        <v>9.4742999999999995</v>
      </c>
      <c r="S20" s="67">
        <f t="shared" si="7"/>
        <v>4</v>
      </c>
    </row>
    <row r="21" spans="1:19" x14ac:dyDescent="0.3">
      <c r="A21" s="82" t="s">
        <v>1368</v>
      </c>
      <c r="B21" s="64">
        <f>VLOOKUP($A21,'Return Data'!$B$7:$R$2843,3,0)</f>
        <v>44445</v>
      </c>
      <c r="C21" s="65">
        <f>VLOOKUP($A21,'Return Data'!$B$7:$R$2843,4,0)</f>
        <v>54.846699999999998</v>
      </c>
      <c r="D21" s="65">
        <f>VLOOKUP($A21,'Return Data'!$B$7:$R$2843,9,0)</f>
        <v>14.3521</v>
      </c>
      <c r="E21" s="66">
        <f t="shared" si="0"/>
        <v>19</v>
      </c>
      <c r="F21" s="65">
        <f>VLOOKUP($A21,'Return Data'!$B$7:$R$2843,10,0)</f>
        <v>5.9869000000000003</v>
      </c>
      <c r="G21" s="66">
        <f t="shared" si="1"/>
        <v>14</v>
      </c>
      <c r="H21" s="65">
        <f>VLOOKUP($A21,'Return Data'!$B$7:$R$2843,11,0)</f>
        <v>7.0071000000000003</v>
      </c>
      <c r="I21" s="66">
        <f t="shared" si="2"/>
        <v>18</v>
      </c>
      <c r="J21" s="65">
        <f>VLOOKUP($A21,'Return Data'!$B$7:$R$2843,12,0)</f>
        <v>1.3440000000000001</v>
      </c>
      <c r="K21" s="66">
        <f t="shared" si="3"/>
        <v>25</v>
      </c>
      <c r="L21" s="65">
        <f>VLOOKUP($A21,'Return Data'!$B$7:$R$2843,13,0)</f>
        <v>3.23</v>
      </c>
      <c r="M21" s="66">
        <f t="shared" si="4"/>
        <v>22</v>
      </c>
      <c r="N21" s="65">
        <f>VLOOKUP($A21,'Return Data'!$B$7:$R$2843,17,0)</f>
        <v>6.3102</v>
      </c>
      <c r="O21" s="66">
        <f t="shared" si="5"/>
        <v>19</v>
      </c>
      <c r="P21" s="65">
        <f>VLOOKUP($A21,'Return Data'!$B$7:$R$2843,14,0)</f>
        <v>8.4420000000000002</v>
      </c>
      <c r="Q21" s="66">
        <f t="shared" si="6"/>
        <v>24</v>
      </c>
      <c r="R21" s="65">
        <f>VLOOKUP($A21,'Return Data'!$B$7:$R$2843,16,0)</f>
        <v>8.2559000000000005</v>
      </c>
      <c r="S21" s="67">
        <f t="shared" si="7"/>
        <v>14</v>
      </c>
    </row>
    <row r="22" spans="1:19" x14ac:dyDescent="0.3">
      <c r="A22" s="82" t="s">
        <v>1370</v>
      </c>
      <c r="B22" s="64">
        <f>VLOOKUP($A22,'Return Data'!$B$7:$R$2843,3,0)</f>
        <v>44445</v>
      </c>
      <c r="C22" s="65">
        <f>VLOOKUP($A22,'Return Data'!$B$7:$R$2843,4,0)</f>
        <v>48.967599999999997</v>
      </c>
      <c r="D22" s="65">
        <f>VLOOKUP($A22,'Return Data'!$B$7:$R$2843,9,0)</f>
        <v>7.5549999999999997</v>
      </c>
      <c r="E22" s="66">
        <f t="shared" si="0"/>
        <v>27</v>
      </c>
      <c r="F22" s="65">
        <f>VLOOKUP($A22,'Return Data'!$B$7:$R$2843,10,0)</f>
        <v>3.3601000000000001</v>
      </c>
      <c r="G22" s="66">
        <f t="shared" si="1"/>
        <v>25</v>
      </c>
      <c r="H22" s="65">
        <f>VLOOKUP($A22,'Return Data'!$B$7:$R$2843,11,0)</f>
        <v>5.7816000000000001</v>
      </c>
      <c r="I22" s="66">
        <f t="shared" si="2"/>
        <v>24</v>
      </c>
      <c r="J22" s="65">
        <f>VLOOKUP($A22,'Return Data'!$B$7:$R$2843,12,0)</f>
        <v>2.4491999999999998</v>
      </c>
      <c r="K22" s="66">
        <f t="shared" si="3"/>
        <v>18</v>
      </c>
      <c r="L22" s="65">
        <f>VLOOKUP($A22,'Return Data'!$B$7:$R$2843,13,0)</f>
        <v>3.8957000000000002</v>
      </c>
      <c r="M22" s="66">
        <f t="shared" si="4"/>
        <v>14</v>
      </c>
      <c r="N22" s="65">
        <f>VLOOKUP($A22,'Return Data'!$B$7:$R$2843,17,0)</f>
        <v>6.8151999999999999</v>
      </c>
      <c r="O22" s="66">
        <f t="shared" si="5"/>
        <v>14</v>
      </c>
      <c r="P22" s="65">
        <f>VLOOKUP($A22,'Return Data'!$B$7:$R$2843,14,0)</f>
        <v>9.7460000000000004</v>
      </c>
      <c r="Q22" s="66">
        <f t="shared" si="6"/>
        <v>16</v>
      </c>
      <c r="R22" s="65">
        <f>VLOOKUP($A22,'Return Data'!$B$7:$R$2843,16,0)</f>
        <v>7.5640000000000001</v>
      </c>
      <c r="S22" s="67">
        <f t="shared" si="7"/>
        <v>21</v>
      </c>
    </row>
    <row r="23" spans="1:19" x14ac:dyDescent="0.3">
      <c r="A23" s="82" t="s">
        <v>1371</v>
      </c>
      <c r="B23" s="64">
        <f>VLOOKUP($A23,'Return Data'!$B$7:$R$2843,3,0)</f>
        <v>44445</v>
      </c>
      <c r="C23" s="65">
        <f>VLOOKUP($A23,'Return Data'!$B$7:$R$2843,4,0)</f>
        <v>30.874199999999998</v>
      </c>
      <c r="D23" s="65">
        <f>VLOOKUP($A23,'Return Data'!$B$7:$R$2843,9,0)</f>
        <v>18.071300000000001</v>
      </c>
      <c r="E23" s="66">
        <f t="shared" si="0"/>
        <v>8</v>
      </c>
      <c r="F23" s="65">
        <f>VLOOKUP($A23,'Return Data'!$B$7:$R$2843,10,0)</f>
        <v>6.3152999999999997</v>
      </c>
      <c r="G23" s="66">
        <f t="shared" si="1"/>
        <v>11</v>
      </c>
      <c r="H23" s="65">
        <f>VLOOKUP($A23,'Return Data'!$B$7:$R$2843,11,0)</f>
        <v>8.0007000000000001</v>
      </c>
      <c r="I23" s="66">
        <f t="shared" si="2"/>
        <v>11</v>
      </c>
      <c r="J23" s="65">
        <f>VLOOKUP($A23,'Return Data'!$B$7:$R$2843,12,0)</f>
        <v>2.4474999999999998</v>
      </c>
      <c r="K23" s="66">
        <f t="shared" si="3"/>
        <v>19</v>
      </c>
      <c r="L23" s="65">
        <f>VLOOKUP($A23,'Return Data'!$B$7:$R$2843,13,0)</f>
        <v>3.5947</v>
      </c>
      <c r="M23" s="66">
        <f t="shared" si="4"/>
        <v>17</v>
      </c>
      <c r="N23" s="65">
        <f>VLOOKUP($A23,'Return Data'!$B$7:$R$2843,17,0)</f>
        <v>7.0113000000000003</v>
      </c>
      <c r="O23" s="66">
        <f t="shared" si="5"/>
        <v>12</v>
      </c>
      <c r="P23" s="65">
        <f>VLOOKUP($A23,'Return Data'!$B$7:$R$2843,14,0)</f>
        <v>10.3643</v>
      </c>
      <c r="Q23" s="66">
        <f t="shared" si="6"/>
        <v>11</v>
      </c>
      <c r="R23" s="65">
        <f>VLOOKUP($A23,'Return Data'!$B$7:$R$2843,16,0)</f>
        <v>9.0231999999999992</v>
      </c>
      <c r="S23" s="67">
        <f t="shared" si="7"/>
        <v>6</v>
      </c>
    </row>
    <row r="24" spans="1:19" x14ac:dyDescent="0.3">
      <c r="A24" s="82" t="s">
        <v>1373</v>
      </c>
      <c r="B24" s="64">
        <f>VLOOKUP($A24,'Return Data'!$B$7:$R$2843,3,0)</f>
        <v>44445</v>
      </c>
      <c r="C24" s="65">
        <f>VLOOKUP($A24,'Return Data'!$B$7:$R$2843,4,0)</f>
        <v>24.521799999999999</v>
      </c>
      <c r="D24" s="65">
        <f>VLOOKUP($A24,'Return Data'!$B$7:$R$2843,9,0)</f>
        <v>14.612500000000001</v>
      </c>
      <c r="E24" s="66">
        <f t="shared" si="0"/>
        <v>18</v>
      </c>
      <c r="F24" s="65">
        <f>VLOOKUP($A24,'Return Data'!$B$7:$R$2843,10,0)</f>
        <v>5.6288999999999998</v>
      </c>
      <c r="G24" s="66">
        <f t="shared" si="1"/>
        <v>19</v>
      </c>
      <c r="H24" s="65">
        <f>VLOOKUP($A24,'Return Data'!$B$7:$R$2843,11,0)</f>
        <v>7.7636000000000003</v>
      </c>
      <c r="I24" s="66">
        <f t="shared" si="2"/>
        <v>13</v>
      </c>
      <c r="J24" s="65">
        <f>VLOOKUP($A24,'Return Data'!$B$7:$R$2843,12,0)</f>
        <v>3.4020000000000001</v>
      </c>
      <c r="K24" s="66">
        <f t="shared" si="3"/>
        <v>6</v>
      </c>
      <c r="L24" s="65">
        <f>VLOOKUP($A24,'Return Data'!$B$7:$R$2843,13,0)</f>
        <v>4.2241999999999997</v>
      </c>
      <c r="M24" s="66">
        <f t="shared" si="4"/>
        <v>12</v>
      </c>
      <c r="N24" s="65">
        <f>VLOOKUP($A24,'Return Data'!$B$7:$R$2843,17,0)</f>
        <v>6.2496</v>
      </c>
      <c r="O24" s="66">
        <f t="shared" si="5"/>
        <v>20</v>
      </c>
      <c r="P24" s="65">
        <f>VLOOKUP($A24,'Return Data'!$B$7:$R$2843,14,0)</f>
        <v>8.8082999999999991</v>
      </c>
      <c r="Q24" s="66">
        <f t="shared" si="6"/>
        <v>20</v>
      </c>
      <c r="R24" s="65">
        <f>VLOOKUP($A24,'Return Data'!$B$7:$R$2843,16,0)</f>
        <v>7.2190000000000003</v>
      </c>
      <c r="S24" s="67">
        <f t="shared" si="7"/>
        <v>22</v>
      </c>
    </row>
    <row r="25" spans="1:19" x14ac:dyDescent="0.3">
      <c r="A25" s="82" t="s">
        <v>1376</v>
      </c>
      <c r="B25" s="64">
        <f>VLOOKUP($A25,'Return Data'!$B$7:$R$2843,3,0)</f>
        <v>44445</v>
      </c>
      <c r="C25" s="65">
        <f>VLOOKUP($A25,'Return Data'!$B$7:$R$2843,4,0)</f>
        <v>51.662500000000001</v>
      </c>
      <c r="D25" s="65">
        <f>VLOOKUP($A25,'Return Data'!$B$7:$R$2843,9,0)</f>
        <v>13.5855</v>
      </c>
      <c r="E25" s="66">
        <f t="shared" si="0"/>
        <v>20</v>
      </c>
      <c r="F25" s="65">
        <f>VLOOKUP($A25,'Return Data'!$B$7:$R$2843,10,0)</f>
        <v>5.8121999999999998</v>
      </c>
      <c r="G25" s="66">
        <f t="shared" si="1"/>
        <v>17</v>
      </c>
      <c r="H25" s="65">
        <f>VLOOKUP($A25,'Return Data'!$B$7:$R$2843,11,0)</f>
        <v>6.9904000000000002</v>
      </c>
      <c r="I25" s="66">
        <f t="shared" si="2"/>
        <v>19</v>
      </c>
      <c r="J25" s="65">
        <f>VLOOKUP($A25,'Return Data'!$B$7:$R$2843,12,0)</f>
        <v>3.3353000000000002</v>
      </c>
      <c r="K25" s="66">
        <f t="shared" si="3"/>
        <v>7</v>
      </c>
      <c r="L25" s="65">
        <f>VLOOKUP($A25,'Return Data'!$B$7:$R$2843,13,0)</f>
        <v>4.4492000000000003</v>
      </c>
      <c r="M25" s="66">
        <f t="shared" si="4"/>
        <v>9</v>
      </c>
      <c r="N25" s="65">
        <f>VLOOKUP($A25,'Return Data'!$B$7:$R$2843,17,0)</f>
        <v>7.7606000000000002</v>
      </c>
      <c r="O25" s="66">
        <f t="shared" si="5"/>
        <v>9</v>
      </c>
      <c r="P25" s="65">
        <f>VLOOKUP($A25,'Return Data'!$B$7:$R$2843,14,0)</f>
        <v>10.594799999999999</v>
      </c>
      <c r="Q25" s="66">
        <f t="shared" si="6"/>
        <v>7</v>
      </c>
      <c r="R25" s="65">
        <f>VLOOKUP($A25,'Return Data'!$B$7:$R$2843,16,0)</f>
        <v>8.2489000000000008</v>
      </c>
      <c r="S25" s="67">
        <f t="shared" si="7"/>
        <v>15</v>
      </c>
    </row>
    <row r="26" spans="1:19" x14ac:dyDescent="0.3">
      <c r="A26" s="82" t="s">
        <v>1378</v>
      </c>
      <c r="B26" s="64">
        <f>VLOOKUP($A26,'Return Data'!$B$7:$R$2843,3,0)</f>
        <v>44445</v>
      </c>
      <c r="C26" s="65">
        <f>VLOOKUP($A26,'Return Data'!$B$7:$R$2843,4,0)</f>
        <v>62.884500000000003</v>
      </c>
      <c r="D26" s="65">
        <f>VLOOKUP($A26,'Return Data'!$B$7:$R$2843,9,0)</f>
        <v>15.6676</v>
      </c>
      <c r="E26" s="66">
        <f t="shared" si="0"/>
        <v>17</v>
      </c>
      <c r="F26" s="65">
        <f>VLOOKUP($A26,'Return Data'!$B$7:$R$2843,10,0)</f>
        <v>5.8803000000000001</v>
      </c>
      <c r="G26" s="66">
        <f t="shared" si="1"/>
        <v>16</v>
      </c>
      <c r="H26" s="65">
        <f>VLOOKUP($A26,'Return Data'!$B$7:$R$2843,11,0)</f>
        <v>6.4669999999999996</v>
      </c>
      <c r="I26" s="66">
        <f t="shared" si="2"/>
        <v>21</v>
      </c>
      <c r="J26" s="65">
        <f>VLOOKUP($A26,'Return Data'!$B$7:$R$2843,12,0)</f>
        <v>1.1506000000000001</v>
      </c>
      <c r="K26" s="66">
        <f t="shared" si="3"/>
        <v>26</v>
      </c>
      <c r="L26" s="65">
        <f>VLOOKUP($A26,'Return Data'!$B$7:$R$2843,13,0)</f>
        <v>2.2965</v>
      </c>
      <c r="M26" s="66">
        <f t="shared" si="4"/>
        <v>26</v>
      </c>
      <c r="N26" s="65">
        <f>VLOOKUP($A26,'Return Data'!$B$7:$R$2843,17,0)</f>
        <v>5.5423999999999998</v>
      </c>
      <c r="O26" s="66">
        <f t="shared" si="5"/>
        <v>23</v>
      </c>
      <c r="P26" s="65">
        <f>VLOOKUP($A26,'Return Data'!$B$7:$R$2843,14,0)</f>
        <v>8.7395999999999994</v>
      </c>
      <c r="Q26" s="66">
        <f t="shared" si="6"/>
        <v>21</v>
      </c>
      <c r="R26" s="65">
        <f>VLOOKUP($A26,'Return Data'!$B$7:$R$2843,16,0)</f>
        <v>8.7080000000000002</v>
      </c>
      <c r="S26" s="67">
        <f t="shared" si="7"/>
        <v>8</v>
      </c>
    </row>
    <row r="27" spans="1:19" x14ac:dyDescent="0.3">
      <c r="A27" s="82" t="s">
        <v>1380</v>
      </c>
      <c r="B27" s="64">
        <f>VLOOKUP($A27,'Return Data'!$B$7:$R$2843,3,0)</f>
        <v>44445</v>
      </c>
      <c r="C27" s="65">
        <f>VLOOKUP($A27,'Return Data'!$B$7:$R$2843,4,0)</f>
        <v>50.363</v>
      </c>
      <c r="D27" s="65">
        <f>VLOOKUP($A27,'Return Data'!$B$7:$R$2843,9,0)</f>
        <v>12.983499999999999</v>
      </c>
      <c r="E27" s="66">
        <f t="shared" si="0"/>
        <v>21</v>
      </c>
      <c r="F27" s="65">
        <f>VLOOKUP($A27,'Return Data'!$B$7:$R$2843,10,0)</f>
        <v>6.1227</v>
      </c>
      <c r="G27" s="66">
        <f t="shared" si="1"/>
        <v>13</v>
      </c>
      <c r="H27" s="65">
        <f>VLOOKUP($A27,'Return Data'!$B$7:$R$2843,11,0)</f>
        <v>6.5213000000000001</v>
      </c>
      <c r="I27" s="66">
        <f t="shared" si="2"/>
        <v>20</v>
      </c>
      <c r="J27" s="65">
        <f>VLOOKUP($A27,'Return Data'!$B$7:$R$2843,12,0)</f>
        <v>2.9060000000000001</v>
      </c>
      <c r="K27" s="66">
        <f t="shared" si="3"/>
        <v>12</v>
      </c>
      <c r="L27" s="65">
        <f>VLOOKUP($A27,'Return Data'!$B$7:$R$2843,13,0)</f>
        <v>3.3571</v>
      </c>
      <c r="M27" s="66">
        <f t="shared" si="4"/>
        <v>21</v>
      </c>
      <c r="N27" s="65">
        <f>VLOOKUP($A27,'Return Data'!$B$7:$R$2843,17,0)</f>
        <v>6.5529999999999999</v>
      </c>
      <c r="O27" s="66">
        <f t="shared" si="5"/>
        <v>17</v>
      </c>
      <c r="P27" s="65">
        <f>VLOOKUP($A27,'Return Data'!$B$7:$R$2843,14,0)</f>
        <v>9.3580000000000005</v>
      </c>
      <c r="Q27" s="66">
        <f t="shared" si="6"/>
        <v>17</v>
      </c>
      <c r="R27" s="65">
        <f>VLOOKUP($A27,'Return Data'!$B$7:$R$2843,16,0)</f>
        <v>8.5806000000000004</v>
      </c>
      <c r="S27" s="67">
        <f t="shared" si="7"/>
        <v>11</v>
      </c>
    </row>
    <row r="28" spans="1:19" x14ac:dyDescent="0.3">
      <c r="A28" s="82" t="s">
        <v>867</v>
      </c>
      <c r="B28" s="64">
        <f>VLOOKUP($A28,'Return Data'!$B$7:$R$2843,3,0)</f>
        <v>44445</v>
      </c>
      <c r="C28" s="65">
        <f>VLOOKUP($A28,'Return Data'!$B$7:$R$2843,4,0)</f>
        <v>17.741299999999999</v>
      </c>
      <c r="D28" s="65">
        <f>VLOOKUP($A28,'Return Data'!$B$7:$R$2843,9,0)</f>
        <v>10.863899999999999</v>
      </c>
      <c r="E28" s="66">
        <f t="shared" si="0"/>
        <v>25</v>
      </c>
      <c r="F28" s="65">
        <f>VLOOKUP($A28,'Return Data'!$B$7:$R$2843,10,0)</f>
        <v>-0.94320000000000004</v>
      </c>
      <c r="G28" s="66">
        <f t="shared" si="1"/>
        <v>27</v>
      </c>
      <c r="H28" s="65">
        <f>VLOOKUP($A28,'Return Data'!$B$7:$R$2843,11,0)</f>
        <v>5.2329999999999997</v>
      </c>
      <c r="I28" s="66">
        <f t="shared" si="2"/>
        <v>26</v>
      </c>
      <c r="J28" s="65">
        <f>VLOOKUP($A28,'Return Data'!$B$7:$R$2843,12,0)</f>
        <v>1.8089</v>
      </c>
      <c r="K28" s="66">
        <f t="shared" si="3"/>
        <v>24</v>
      </c>
      <c r="L28" s="65">
        <f>VLOOKUP($A28,'Return Data'!$B$7:$R$2843,13,0)</f>
        <v>2.867</v>
      </c>
      <c r="M28" s="66">
        <f t="shared" si="4"/>
        <v>25</v>
      </c>
      <c r="N28" s="65">
        <f>VLOOKUP($A28,'Return Data'!$B$7:$R$2843,17,0)</f>
        <v>6.9282000000000004</v>
      </c>
      <c r="O28" s="66">
        <f t="shared" si="5"/>
        <v>13</v>
      </c>
      <c r="P28" s="65">
        <f>VLOOKUP($A28,'Return Data'!$B$7:$R$2843,14,0)</f>
        <v>10.0862</v>
      </c>
      <c r="Q28" s="66">
        <f t="shared" si="6"/>
        <v>14</v>
      </c>
      <c r="R28" s="65">
        <f>VLOOKUP($A28,'Return Data'!$B$7:$R$2843,16,0)</f>
        <v>8.5980000000000008</v>
      </c>
      <c r="S28" s="67">
        <f t="shared" si="7"/>
        <v>10</v>
      </c>
    </row>
    <row r="29" spans="1:19" x14ac:dyDescent="0.3">
      <c r="A29" s="82" t="s">
        <v>868</v>
      </c>
      <c r="B29" s="64">
        <f>VLOOKUP($A29,'Return Data'!$B$7:$R$2843,3,0)</f>
        <v>44445</v>
      </c>
      <c r="C29" s="65">
        <f>VLOOKUP($A29,'Return Data'!$B$7:$R$2843,4,0)</f>
        <v>19.659800000000001</v>
      </c>
      <c r="D29" s="65">
        <f>VLOOKUP($A29,'Return Data'!$B$7:$R$2843,9,0)</f>
        <v>22.634</v>
      </c>
      <c r="E29" s="66">
        <f t="shared" si="0"/>
        <v>3</v>
      </c>
      <c r="F29" s="65">
        <f>VLOOKUP($A29,'Return Data'!$B$7:$R$2843,10,0)</f>
        <v>7.9759000000000002</v>
      </c>
      <c r="G29" s="66">
        <f t="shared" si="1"/>
        <v>3</v>
      </c>
      <c r="H29" s="65">
        <f>VLOOKUP($A29,'Return Data'!$B$7:$R$2843,11,0)</f>
        <v>10.176399999999999</v>
      </c>
      <c r="I29" s="66">
        <f t="shared" si="2"/>
        <v>2</v>
      </c>
      <c r="J29" s="65">
        <f>VLOOKUP($A29,'Return Data'!$B$7:$R$2843,12,0)</f>
        <v>3.8759999999999999</v>
      </c>
      <c r="K29" s="66">
        <f t="shared" si="3"/>
        <v>4</v>
      </c>
      <c r="L29" s="65">
        <f>VLOOKUP($A29,'Return Data'!$B$7:$R$2843,13,0)</f>
        <v>5.5635000000000003</v>
      </c>
      <c r="M29" s="66">
        <f t="shared" si="4"/>
        <v>2</v>
      </c>
      <c r="N29" s="65">
        <f>VLOOKUP($A29,'Return Data'!$B$7:$R$2843,17,0)</f>
        <v>8.8138000000000005</v>
      </c>
      <c r="O29" s="66">
        <f t="shared" si="5"/>
        <v>2</v>
      </c>
      <c r="P29" s="65">
        <f>VLOOKUP($A29,'Return Data'!$B$7:$R$2843,14,0)</f>
        <v>12.2631</v>
      </c>
      <c r="Q29" s="66">
        <f t="shared" si="6"/>
        <v>2</v>
      </c>
      <c r="R29" s="65">
        <f>VLOOKUP($A29,'Return Data'!$B$7:$R$2843,16,0)</f>
        <v>10.1554</v>
      </c>
      <c r="S29" s="67">
        <f t="shared" si="7"/>
        <v>1</v>
      </c>
    </row>
    <row r="30" spans="1:19" x14ac:dyDescent="0.3">
      <c r="A30" s="82" t="s">
        <v>871</v>
      </c>
      <c r="B30" s="64">
        <f>VLOOKUP($A30,'Return Data'!$B$7:$R$2843,3,0)</f>
        <v>44445</v>
      </c>
      <c r="C30" s="65">
        <f>VLOOKUP($A30,'Return Data'!$B$7:$R$2843,4,0)</f>
        <v>36.696399999999997</v>
      </c>
      <c r="D30" s="65">
        <f>VLOOKUP($A30,'Return Data'!$B$7:$R$2843,9,0)</f>
        <v>21.607500000000002</v>
      </c>
      <c r="E30" s="66">
        <f t="shared" si="0"/>
        <v>4</v>
      </c>
      <c r="F30" s="65">
        <f>VLOOKUP($A30,'Return Data'!$B$7:$R$2843,10,0)</f>
        <v>7.7865000000000002</v>
      </c>
      <c r="G30" s="66">
        <f t="shared" si="1"/>
        <v>6</v>
      </c>
      <c r="H30" s="65">
        <f>VLOOKUP($A30,'Return Data'!$B$7:$R$2843,11,0)</f>
        <v>9.4262999999999995</v>
      </c>
      <c r="I30" s="66">
        <f t="shared" si="2"/>
        <v>4</v>
      </c>
      <c r="J30" s="65">
        <f>VLOOKUP($A30,'Return Data'!$B$7:$R$2843,12,0)</f>
        <v>2.9556</v>
      </c>
      <c r="K30" s="66">
        <f t="shared" si="3"/>
        <v>11</v>
      </c>
      <c r="L30" s="65">
        <f>VLOOKUP($A30,'Return Data'!$B$7:$R$2843,13,0)</f>
        <v>4.7450999999999999</v>
      </c>
      <c r="M30" s="66">
        <f t="shared" si="4"/>
        <v>7</v>
      </c>
      <c r="N30" s="65">
        <f>VLOOKUP($A30,'Return Data'!$B$7:$R$2843,17,0)</f>
        <v>8.3247</v>
      </c>
      <c r="O30" s="66">
        <f t="shared" si="5"/>
        <v>6</v>
      </c>
      <c r="P30" s="65">
        <f>VLOOKUP($A30,'Return Data'!$B$7:$R$2843,14,0)</f>
        <v>12.8134</v>
      </c>
      <c r="Q30" s="66">
        <f t="shared" si="6"/>
        <v>1</v>
      </c>
      <c r="R30" s="65">
        <f>VLOOKUP($A30,'Return Data'!$B$7:$R$2843,16,0)</f>
        <v>6.8909000000000002</v>
      </c>
      <c r="S30" s="67">
        <f t="shared" si="7"/>
        <v>23</v>
      </c>
    </row>
    <row r="31" spans="1:19" x14ac:dyDescent="0.3">
      <c r="A31" s="82" t="s">
        <v>872</v>
      </c>
      <c r="B31" s="64">
        <f>VLOOKUP($A31,'Return Data'!$B$7:$R$2843,3,0)</f>
        <v>44445</v>
      </c>
      <c r="C31" s="65">
        <f>VLOOKUP($A31,'Return Data'!$B$7:$R$2843,4,0)</f>
        <v>50.9084</v>
      </c>
      <c r="D31" s="65">
        <f>VLOOKUP($A31,'Return Data'!$B$7:$R$2843,9,0)</f>
        <v>19.796700000000001</v>
      </c>
      <c r="E31" s="66">
        <f t="shared" si="0"/>
        <v>6</v>
      </c>
      <c r="F31" s="65">
        <f>VLOOKUP($A31,'Return Data'!$B$7:$R$2843,10,0)</f>
        <v>7.8754999999999997</v>
      </c>
      <c r="G31" s="66">
        <f t="shared" si="1"/>
        <v>5</v>
      </c>
      <c r="H31" s="65">
        <f>VLOOKUP($A31,'Return Data'!$B$7:$R$2843,11,0)</f>
        <v>9.3521000000000001</v>
      </c>
      <c r="I31" s="66">
        <f t="shared" si="2"/>
        <v>5</v>
      </c>
      <c r="J31" s="65">
        <f>VLOOKUP($A31,'Return Data'!$B$7:$R$2843,12,0)</f>
        <v>3.0192000000000001</v>
      </c>
      <c r="K31" s="66">
        <f t="shared" si="3"/>
        <v>10</v>
      </c>
      <c r="L31" s="65">
        <f>VLOOKUP($A31,'Return Data'!$B$7:$R$2843,13,0)</f>
        <v>4.3766999999999996</v>
      </c>
      <c r="M31" s="66">
        <f t="shared" si="4"/>
        <v>11</v>
      </c>
      <c r="N31" s="65">
        <f>VLOOKUP($A31,'Return Data'!$B$7:$R$2843,17,0)</f>
        <v>7.3723999999999998</v>
      </c>
      <c r="O31" s="66">
        <f t="shared" si="5"/>
        <v>11</v>
      </c>
      <c r="P31" s="65">
        <f>VLOOKUP($A31,'Return Data'!$B$7:$R$2843,14,0)</f>
        <v>10.9115</v>
      </c>
      <c r="Q31" s="66">
        <f t="shared" si="6"/>
        <v>6</v>
      </c>
      <c r="R31" s="65">
        <f>VLOOKUP($A31,'Return Data'!$B$7:$R$2843,16,0)</f>
        <v>8.1743000000000006</v>
      </c>
      <c r="S31" s="67">
        <f t="shared" si="7"/>
        <v>16</v>
      </c>
    </row>
    <row r="32" spans="1:19" x14ac:dyDescent="0.3">
      <c r="A32" s="82" t="s">
        <v>716</v>
      </c>
      <c r="B32" s="64">
        <f>VLOOKUP($A32,'Return Data'!$B$7:$R$2843,3,0)</f>
        <v>44445</v>
      </c>
      <c r="C32" s="65">
        <f>VLOOKUP($A32,'Return Data'!$B$7:$R$2843,4,0)</f>
        <v>22.3751</v>
      </c>
      <c r="D32" s="65">
        <f>VLOOKUP($A32,'Return Data'!$B$7:$R$2843,9,0)</f>
        <v>15.882199999999999</v>
      </c>
      <c r="E32" s="66">
        <f t="shared" si="0"/>
        <v>16</v>
      </c>
      <c r="F32" s="65">
        <f>VLOOKUP($A32,'Return Data'!$B$7:$R$2843,10,0)</f>
        <v>3.6966000000000001</v>
      </c>
      <c r="G32" s="66">
        <f t="shared" si="1"/>
        <v>23</v>
      </c>
      <c r="H32" s="65">
        <f>VLOOKUP($A32,'Return Data'!$B$7:$R$2843,11,0)</f>
        <v>7.4390999999999998</v>
      </c>
      <c r="I32" s="66">
        <f t="shared" si="2"/>
        <v>16</v>
      </c>
      <c r="J32" s="65">
        <f>VLOOKUP($A32,'Return Data'!$B$7:$R$2843,12,0)</f>
        <v>2.1137000000000001</v>
      </c>
      <c r="K32" s="66">
        <f t="shared" si="3"/>
        <v>21</v>
      </c>
      <c r="L32" s="65">
        <f>VLOOKUP($A32,'Return Data'!$B$7:$R$2843,13,0)</f>
        <v>3.4502000000000002</v>
      </c>
      <c r="M32" s="66">
        <f t="shared" si="4"/>
        <v>19</v>
      </c>
      <c r="N32" s="65">
        <f>VLOOKUP($A32,'Return Data'!$B$7:$R$2843,17,0)</f>
        <v>6.4463999999999997</v>
      </c>
      <c r="O32" s="66">
        <f t="shared" si="5"/>
        <v>18</v>
      </c>
      <c r="P32" s="65">
        <f>VLOOKUP($A32,'Return Data'!$B$7:$R$2843,14,0)</f>
        <v>10.0899</v>
      </c>
      <c r="Q32" s="66">
        <f t="shared" si="6"/>
        <v>13</v>
      </c>
      <c r="R32" s="65">
        <f>VLOOKUP($A32,'Return Data'!$B$7:$R$2843,16,0)</f>
        <v>7.9325000000000001</v>
      </c>
      <c r="S32" s="67">
        <f t="shared" si="7"/>
        <v>17</v>
      </c>
    </row>
    <row r="33" spans="1:19" x14ac:dyDescent="0.3">
      <c r="A33" s="82" t="s">
        <v>717</v>
      </c>
      <c r="B33" s="64">
        <f>VLOOKUP($A33,'Return Data'!$B$7:$R$2843,3,0)</f>
        <v>44445</v>
      </c>
      <c r="C33" s="65">
        <f>VLOOKUP($A33,'Return Data'!$B$7:$R$2843,4,0)</f>
        <v>22.745799999999999</v>
      </c>
      <c r="D33" s="65">
        <f>VLOOKUP($A33,'Return Data'!$B$7:$R$2843,9,0)</f>
        <v>16.268599999999999</v>
      </c>
      <c r="E33" s="66">
        <f t="shared" si="0"/>
        <v>14</v>
      </c>
      <c r="F33" s="65">
        <f>VLOOKUP($A33,'Return Data'!$B$7:$R$2843,10,0)</f>
        <v>3.3784999999999998</v>
      </c>
      <c r="G33" s="66">
        <f t="shared" si="1"/>
        <v>24</v>
      </c>
      <c r="H33" s="65">
        <f>VLOOKUP($A33,'Return Data'!$B$7:$R$2843,11,0)</f>
        <v>7.4318999999999997</v>
      </c>
      <c r="I33" s="66">
        <f t="shared" si="2"/>
        <v>17</v>
      </c>
      <c r="J33" s="65">
        <f>VLOOKUP($A33,'Return Data'!$B$7:$R$2843,12,0)</f>
        <v>2.3203</v>
      </c>
      <c r="K33" s="66">
        <f t="shared" si="3"/>
        <v>20</v>
      </c>
      <c r="L33" s="65">
        <f>VLOOKUP($A33,'Return Data'!$B$7:$R$2843,13,0)</f>
        <v>3.5920999999999998</v>
      </c>
      <c r="M33" s="66">
        <f t="shared" si="4"/>
        <v>18</v>
      </c>
      <c r="N33" s="65">
        <f>VLOOKUP($A33,'Return Data'!$B$7:$R$2843,17,0)</f>
        <v>6.5693000000000001</v>
      </c>
      <c r="O33" s="66">
        <f t="shared" si="5"/>
        <v>16</v>
      </c>
      <c r="P33" s="65">
        <f>VLOOKUP($A33,'Return Data'!$B$7:$R$2843,14,0)</f>
        <v>10.392799999999999</v>
      </c>
      <c r="Q33" s="66">
        <f t="shared" si="6"/>
        <v>10</v>
      </c>
      <c r="R33" s="65">
        <f>VLOOKUP($A33,'Return Data'!$B$7:$R$2843,16,0)</f>
        <v>7.8167999999999997</v>
      </c>
      <c r="S33" s="67">
        <f t="shared" si="7"/>
        <v>18</v>
      </c>
    </row>
    <row r="34" spans="1:19" x14ac:dyDescent="0.3">
      <c r="A34" s="82" t="s">
        <v>718</v>
      </c>
      <c r="B34" s="64">
        <f>VLOOKUP($A34,'Return Data'!$B$7:$R$2843,3,0)</f>
        <v>44445</v>
      </c>
      <c r="C34" s="65">
        <f>VLOOKUP($A34,'Return Data'!$B$7:$R$2843,4,0)</f>
        <v>205.5787</v>
      </c>
      <c r="D34" s="65">
        <f>VLOOKUP($A34,'Return Data'!$B$7:$R$2843,9,0)</f>
        <v>11.4031</v>
      </c>
      <c r="E34" s="66">
        <f t="shared" si="0"/>
        <v>24</v>
      </c>
      <c r="F34" s="65">
        <f>VLOOKUP($A34,'Return Data'!$B$7:$R$2843,10,0)</f>
        <v>-2.2100000000000002E-2</v>
      </c>
      <c r="G34" s="66">
        <f t="shared" si="1"/>
        <v>26</v>
      </c>
      <c r="H34" s="65">
        <f>VLOOKUP($A34,'Return Data'!$B$7:$R$2843,11,0)</f>
        <v>5.9413</v>
      </c>
      <c r="I34" s="66">
        <f t="shared" si="2"/>
        <v>23</v>
      </c>
      <c r="J34" s="65">
        <f>VLOOKUP($A34,'Return Data'!$B$7:$R$2843,12,0)</f>
        <v>2.0421999999999998</v>
      </c>
      <c r="K34" s="66">
        <f t="shared" si="3"/>
        <v>22</v>
      </c>
      <c r="L34" s="65">
        <f>VLOOKUP($A34,'Return Data'!$B$7:$R$2843,13,0)</f>
        <v>3.1825999999999999</v>
      </c>
      <c r="M34" s="66">
        <f t="shared" si="4"/>
        <v>23</v>
      </c>
      <c r="N34" s="65">
        <f>VLOOKUP($A34,'Return Data'!$B$7:$R$2843,17,0)</f>
        <v>5.4143999999999997</v>
      </c>
      <c r="O34" s="66">
        <f t="shared" si="5"/>
        <v>25</v>
      </c>
      <c r="P34" s="65">
        <f>VLOOKUP($A34,'Return Data'!$B$7:$R$2843,14,0)</f>
        <v>8.9091000000000005</v>
      </c>
      <c r="Q34" s="66">
        <f t="shared" si="6"/>
        <v>19</v>
      </c>
      <c r="R34" s="65">
        <f>VLOOKUP($A34,'Return Data'!$B$7:$R$2843,16,0)</f>
        <v>6.8076999999999996</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16.378322222222224</v>
      </c>
      <c r="E36" s="88"/>
      <c r="F36" s="89">
        <f>AVERAGE(F8:F34)</f>
        <v>5.7002777777777771</v>
      </c>
      <c r="G36" s="88"/>
      <c r="H36" s="89">
        <f>AVERAGE(H8:H34)</f>
        <v>7.625907407407408</v>
      </c>
      <c r="I36" s="88"/>
      <c r="J36" s="89">
        <f>AVERAGE(J8:J34)</f>
        <v>2.7935296296296288</v>
      </c>
      <c r="K36" s="88"/>
      <c r="L36" s="89">
        <f>AVERAGE(L8:L34)</f>
        <v>4.0675851851851847</v>
      </c>
      <c r="M36" s="88"/>
      <c r="N36" s="89">
        <f>AVERAGE(N8:N34)</f>
        <v>6.9631333333333352</v>
      </c>
      <c r="O36" s="88"/>
      <c r="P36" s="89">
        <f>AVERAGE(P8:P34)</f>
        <v>9.8929259259259279</v>
      </c>
      <c r="Q36" s="88"/>
      <c r="R36" s="89">
        <f>AVERAGE(R8:R34)</f>
        <v>8.2081629629629624</v>
      </c>
      <c r="S36" s="90"/>
    </row>
    <row r="37" spans="1:19" x14ac:dyDescent="0.3">
      <c r="A37" s="87" t="s">
        <v>28</v>
      </c>
      <c r="B37" s="88"/>
      <c r="C37" s="88"/>
      <c r="D37" s="89">
        <f>MIN(D8:D34)</f>
        <v>7.5549999999999997</v>
      </c>
      <c r="E37" s="88"/>
      <c r="F37" s="89">
        <f>MIN(F8:F34)</f>
        <v>-0.94320000000000004</v>
      </c>
      <c r="G37" s="88"/>
      <c r="H37" s="89">
        <f>MIN(H8:H34)</f>
        <v>5.1273</v>
      </c>
      <c r="I37" s="88"/>
      <c r="J37" s="89">
        <f>MIN(J8:J34)</f>
        <v>1.0754999999999999</v>
      </c>
      <c r="K37" s="88"/>
      <c r="L37" s="89">
        <f>MIN(L8:L34)</f>
        <v>1.9081999999999999</v>
      </c>
      <c r="M37" s="88"/>
      <c r="N37" s="89">
        <f>MIN(N8:N34)</f>
        <v>4.4046000000000003</v>
      </c>
      <c r="O37" s="88"/>
      <c r="P37" s="89">
        <f>MIN(P8:P34)</f>
        <v>7.9237000000000002</v>
      </c>
      <c r="Q37" s="88"/>
      <c r="R37" s="89">
        <f>MIN(R8:R34)</f>
        <v>6.2556000000000003</v>
      </c>
      <c r="S37" s="90"/>
    </row>
    <row r="38" spans="1:19" ht="15" thickBot="1" x14ac:dyDescent="0.35">
      <c r="A38" s="91" t="s">
        <v>29</v>
      </c>
      <c r="B38" s="92"/>
      <c r="C38" s="92"/>
      <c r="D38" s="93">
        <f>MAX(D8:D34)</f>
        <v>26.3782</v>
      </c>
      <c r="E38" s="92"/>
      <c r="F38" s="93">
        <f>MAX(F8:F34)</f>
        <v>9.1760000000000002</v>
      </c>
      <c r="G38" s="92"/>
      <c r="H38" s="93">
        <f>MAX(H8:H34)</f>
        <v>10.927099999999999</v>
      </c>
      <c r="I38" s="92"/>
      <c r="J38" s="93">
        <f>MAX(J8:J34)</f>
        <v>5.5345000000000004</v>
      </c>
      <c r="K38" s="92"/>
      <c r="L38" s="93">
        <f>MAX(L8:L34)</f>
        <v>7.3140999999999998</v>
      </c>
      <c r="M38" s="92"/>
      <c r="N38" s="93">
        <f>MAX(N8:N34)</f>
        <v>8.8149999999999995</v>
      </c>
      <c r="O38" s="92"/>
      <c r="P38" s="93">
        <f>MAX(P8:P34)</f>
        <v>12.8134</v>
      </c>
      <c r="Q38" s="92"/>
      <c r="R38" s="93">
        <f>MAX(R8:R34)</f>
        <v>10.1554</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44445</v>
      </c>
      <c r="C8" s="65">
        <f>VLOOKUP($A8,'Return Data'!$B$7:$R$2843,4,0)</f>
        <v>298.5496</v>
      </c>
      <c r="D8" s="65">
        <f>VLOOKUP($A8,'Return Data'!$B$7:$R$2843,9,0)</f>
        <v>9.1022999999999996</v>
      </c>
      <c r="E8" s="66">
        <f t="shared" ref="E8:E25" si="0">RANK(D8,D$8:D$25,0)</f>
        <v>10</v>
      </c>
      <c r="F8" s="65">
        <f>VLOOKUP($A8,'Return Data'!$B$7:$R$2843,10,0)</f>
        <v>6.0487000000000002</v>
      </c>
      <c r="G8" s="66">
        <f t="shared" ref="G8:G25" si="1">RANK(F8,F$8:F$25,0)</f>
        <v>3</v>
      </c>
      <c r="H8" s="65">
        <f>VLOOKUP($A8,'Return Data'!$B$7:$R$2843,11,0)</f>
        <v>7.4573</v>
      </c>
      <c r="I8" s="66">
        <f t="shared" ref="I8:I25" si="2">RANK(H8,H$8:H$25,0)</f>
        <v>4</v>
      </c>
      <c r="J8" s="65">
        <f>VLOOKUP($A8,'Return Data'!$B$7:$R$2843,12,0)</f>
        <v>4.4493999999999998</v>
      </c>
      <c r="K8" s="66">
        <f t="shared" ref="K8:K25" si="3">RANK(J8,J$8:J$25,0)</f>
        <v>8</v>
      </c>
      <c r="L8" s="65">
        <f>VLOOKUP($A8,'Return Data'!$B$7:$R$2843,13,0)</f>
        <v>5.6647999999999996</v>
      </c>
      <c r="M8" s="66">
        <f t="shared" ref="M8:M25" si="4">RANK(L8,L$8:L$25,0)</f>
        <v>5</v>
      </c>
      <c r="N8" s="65">
        <f>VLOOKUP($A8,'Return Data'!$B$7:$R$2843,17,0)</f>
        <v>8.2640999999999991</v>
      </c>
      <c r="O8" s="66">
        <f t="shared" ref="O8:O23" si="5">RANK(N8,N$8:N$25,0)</f>
        <v>5</v>
      </c>
      <c r="P8" s="65">
        <f>VLOOKUP($A8,'Return Data'!$B$7:$R$2843,14,0)</f>
        <v>9.3023000000000007</v>
      </c>
      <c r="Q8" s="66">
        <f t="shared" ref="Q8:Q23" si="6">RANK(P8,P$8:P$25,0)</f>
        <v>7</v>
      </c>
      <c r="R8" s="65">
        <f>VLOOKUP($A8,'Return Data'!$B$7:$R$2843,16,0)</f>
        <v>9.3414999999999999</v>
      </c>
      <c r="S8" s="67">
        <f t="shared" ref="S8:S25" si="7">RANK(R8,R$8:R$25,0)</f>
        <v>1</v>
      </c>
    </row>
    <row r="9" spans="1:19" x14ac:dyDescent="0.3">
      <c r="A9" s="82" t="s">
        <v>567</v>
      </c>
      <c r="B9" s="64">
        <f>VLOOKUP($A9,'Return Data'!$B$7:$R$2843,3,0)</f>
        <v>44445</v>
      </c>
      <c r="C9" s="65">
        <f>VLOOKUP($A9,'Return Data'!$B$7:$R$2843,4,0)</f>
        <v>2147.3117000000002</v>
      </c>
      <c r="D9" s="65">
        <f>VLOOKUP($A9,'Return Data'!$B$7:$R$2843,9,0)</f>
        <v>6.2125000000000004</v>
      </c>
      <c r="E9" s="66">
        <f t="shared" si="0"/>
        <v>16</v>
      </c>
      <c r="F9" s="65">
        <f>VLOOKUP($A9,'Return Data'!$B$7:$R$2843,10,0)</f>
        <v>5.1191000000000004</v>
      </c>
      <c r="G9" s="66">
        <f t="shared" si="1"/>
        <v>14</v>
      </c>
      <c r="H9" s="65">
        <f>VLOOKUP($A9,'Return Data'!$B$7:$R$2843,11,0)</f>
        <v>5.7596999999999996</v>
      </c>
      <c r="I9" s="66">
        <f t="shared" si="2"/>
        <v>15</v>
      </c>
      <c r="J9" s="65">
        <f>VLOOKUP($A9,'Return Data'!$B$7:$R$2843,12,0)</f>
        <v>4.0880999999999998</v>
      </c>
      <c r="K9" s="66">
        <f t="shared" si="3"/>
        <v>12</v>
      </c>
      <c r="L9" s="65">
        <f>VLOOKUP($A9,'Return Data'!$B$7:$R$2843,13,0)</f>
        <v>4.9053000000000004</v>
      </c>
      <c r="M9" s="66">
        <f t="shared" si="4"/>
        <v>14</v>
      </c>
      <c r="N9" s="65">
        <f>VLOOKUP($A9,'Return Data'!$B$7:$R$2843,17,0)</f>
        <v>7.6078000000000001</v>
      </c>
      <c r="O9" s="66">
        <f t="shared" si="5"/>
        <v>13</v>
      </c>
      <c r="P9" s="65">
        <f>VLOOKUP($A9,'Return Data'!$B$7:$R$2843,14,0)</f>
        <v>9.1896000000000004</v>
      </c>
      <c r="Q9" s="66">
        <f t="shared" si="6"/>
        <v>9</v>
      </c>
      <c r="R9" s="65">
        <f>VLOOKUP($A9,'Return Data'!$B$7:$R$2843,16,0)</f>
        <v>8.5527999999999995</v>
      </c>
      <c r="S9" s="67">
        <f t="shared" si="7"/>
        <v>11</v>
      </c>
    </row>
    <row r="10" spans="1:19" x14ac:dyDescent="0.3">
      <c r="A10" s="82" t="s">
        <v>569</v>
      </c>
      <c r="B10" s="64">
        <f>VLOOKUP($A10,'Return Data'!$B$7:$R$2843,3,0)</f>
        <v>44445</v>
      </c>
      <c r="C10" s="65">
        <f>VLOOKUP($A10,'Return Data'!$B$7:$R$2843,4,0)</f>
        <v>19.671099999999999</v>
      </c>
      <c r="D10" s="65">
        <f>VLOOKUP($A10,'Return Data'!$B$7:$R$2843,9,0)</f>
        <v>8.2030999999999992</v>
      </c>
      <c r="E10" s="66">
        <f t="shared" si="0"/>
        <v>12</v>
      </c>
      <c r="F10" s="65">
        <f>VLOOKUP($A10,'Return Data'!$B$7:$R$2843,10,0)</f>
        <v>5.5621999999999998</v>
      </c>
      <c r="G10" s="66">
        <f t="shared" si="1"/>
        <v>12</v>
      </c>
      <c r="H10" s="65">
        <f>VLOOKUP($A10,'Return Data'!$B$7:$R$2843,11,0)</f>
        <v>6.4635999999999996</v>
      </c>
      <c r="I10" s="66">
        <f t="shared" si="2"/>
        <v>13</v>
      </c>
      <c r="J10" s="65">
        <f>VLOOKUP($A10,'Return Data'!$B$7:$R$2843,12,0)</f>
        <v>3.9093</v>
      </c>
      <c r="K10" s="66">
        <f t="shared" si="3"/>
        <v>13</v>
      </c>
      <c r="L10" s="65">
        <f>VLOOKUP($A10,'Return Data'!$B$7:$R$2843,13,0)</f>
        <v>5.1536</v>
      </c>
      <c r="M10" s="66">
        <f t="shared" si="4"/>
        <v>12</v>
      </c>
      <c r="N10" s="65">
        <f>VLOOKUP($A10,'Return Data'!$B$7:$R$2843,17,0)</f>
        <v>8.0965000000000007</v>
      </c>
      <c r="O10" s="66">
        <f t="shared" si="5"/>
        <v>7</v>
      </c>
      <c r="P10" s="65">
        <f>VLOOKUP($A10,'Return Data'!$B$7:$R$2843,14,0)</f>
        <v>9.1214999999999993</v>
      </c>
      <c r="Q10" s="66">
        <f t="shared" si="6"/>
        <v>10</v>
      </c>
      <c r="R10" s="65">
        <f>VLOOKUP($A10,'Return Data'!$B$7:$R$2843,16,0)</f>
        <v>8.8438999999999997</v>
      </c>
      <c r="S10" s="67">
        <f t="shared" si="7"/>
        <v>4</v>
      </c>
    </row>
    <row r="11" spans="1:19" x14ac:dyDescent="0.3">
      <c r="A11" s="82" t="s">
        <v>571</v>
      </c>
      <c r="B11" s="64">
        <f>VLOOKUP($A11,'Return Data'!$B$7:$R$2843,3,0)</f>
        <v>44445</v>
      </c>
      <c r="C11" s="65">
        <f>VLOOKUP($A11,'Return Data'!$B$7:$R$2843,4,0)</f>
        <v>20.102699999999999</v>
      </c>
      <c r="D11" s="65">
        <f>VLOOKUP($A11,'Return Data'!$B$7:$R$2843,9,0)</f>
        <v>17.125499999999999</v>
      </c>
      <c r="E11" s="66">
        <f t="shared" si="0"/>
        <v>1</v>
      </c>
      <c r="F11" s="65">
        <f>VLOOKUP($A11,'Return Data'!$B$7:$R$2843,10,0)</f>
        <v>5.8646000000000003</v>
      </c>
      <c r="G11" s="66">
        <f t="shared" si="1"/>
        <v>7</v>
      </c>
      <c r="H11" s="65">
        <f>VLOOKUP($A11,'Return Data'!$B$7:$R$2843,11,0)</f>
        <v>10.979100000000001</v>
      </c>
      <c r="I11" s="66">
        <f t="shared" si="2"/>
        <v>1</v>
      </c>
      <c r="J11" s="65">
        <f>VLOOKUP($A11,'Return Data'!$B$7:$R$2843,12,0)</f>
        <v>4.8128000000000002</v>
      </c>
      <c r="K11" s="66">
        <f t="shared" si="3"/>
        <v>2</v>
      </c>
      <c r="L11" s="65">
        <f>VLOOKUP($A11,'Return Data'!$B$7:$R$2843,13,0)</f>
        <v>5.5791000000000004</v>
      </c>
      <c r="M11" s="66">
        <f t="shared" si="4"/>
        <v>8</v>
      </c>
      <c r="N11" s="65">
        <f>VLOOKUP($A11,'Return Data'!$B$7:$R$2843,17,0)</f>
        <v>9.4137000000000004</v>
      </c>
      <c r="O11" s="66">
        <f t="shared" si="5"/>
        <v>1</v>
      </c>
      <c r="P11" s="65">
        <f>VLOOKUP($A11,'Return Data'!$B$7:$R$2843,14,0)</f>
        <v>10.770099999999999</v>
      </c>
      <c r="Q11" s="66">
        <f t="shared" si="6"/>
        <v>1</v>
      </c>
      <c r="R11" s="65">
        <f>VLOOKUP($A11,'Return Data'!$B$7:$R$2843,16,0)</f>
        <v>9.1370000000000005</v>
      </c>
      <c r="S11" s="67">
        <f t="shared" si="7"/>
        <v>2</v>
      </c>
    </row>
    <row r="12" spans="1:19" x14ac:dyDescent="0.3">
      <c r="A12" s="82" t="s">
        <v>574</v>
      </c>
      <c r="B12" s="64">
        <f>VLOOKUP($A12,'Return Data'!$B$7:$R$2843,3,0)</f>
        <v>44445</v>
      </c>
      <c r="C12" s="65">
        <f>VLOOKUP($A12,'Return Data'!$B$7:$R$2843,4,0)</f>
        <v>18.533999999999999</v>
      </c>
      <c r="D12" s="65">
        <f>VLOOKUP($A12,'Return Data'!$B$7:$R$2843,9,0)</f>
        <v>10.712</v>
      </c>
      <c r="E12" s="66">
        <f t="shared" si="0"/>
        <v>5</v>
      </c>
      <c r="F12" s="65">
        <f>VLOOKUP($A12,'Return Data'!$B$7:$R$2843,10,0)</f>
        <v>5.7403000000000004</v>
      </c>
      <c r="G12" s="66">
        <f t="shared" si="1"/>
        <v>8</v>
      </c>
      <c r="H12" s="65">
        <f>VLOOKUP($A12,'Return Data'!$B$7:$R$2843,11,0)</f>
        <v>7.1696999999999997</v>
      </c>
      <c r="I12" s="66">
        <f t="shared" si="2"/>
        <v>6</v>
      </c>
      <c r="J12" s="65">
        <f>VLOOKUP($A12,'Return Data'!$B$7:$R$2843,12,0)</f>
        <v>4.6075999999999997</v>
      </c>
      <c r="K12" s="66">
        <f t="shared" si="3"/>
        <v>5</v>
      </c>
      <c r="L12" s="65">
        <f>VLOOKUP($A12,'Return Data'!$B$7:$R$2843,13,0)</f>
        <v>5.3773999999999997</v>
      </c>
      <c r="M12" s="66">
        <f t="shared" si="4"/>
        <v>9</v>
      </c>
      <c r="N12" s="65">
        <f>VLOOKUP($A12,'Return Data'!$B$7:$R$2843,17,0)</f>
        <v>7.7276999999999996</v>
      </c>
      <c r="O12" s="66">
        <f t="shared" si="5"/>
        <v>12</v>
      </c>
      <c r="P12" s="65">
        <f>VLOOKUP($A12,'Return Data'!$B$7:$R$2843,14,0)</f>
        <v>9.4352</v>
      </c>
      <c r="Q12" s="66">
        <f t="shared" si="6"/>
        <v>5</v>
      </c>
      <c r="R12" s="65">
        <f>VLOOKUP($A12,'Return Data'!$B$7:$R$2843,16,0)</f>
        <v>8.7293000000000003</v>
      </c>
      <c r="S12" s="67">
        <f t="shared" si="7"/>
        <v>8</v>
      </c>
    </row>
    <row r="13" spans="1:19" x14ac:dyDescent="0.3">
      <c r="A13" s="82" t="s">
        <v>575</v>
      </c>
      <c r="B13" s="64">
        <f>VLOOKUP($A13,'Return Data'!$B$7:$R$2843,3,0)</f>
        <v>44445</v>
      </c>
      <c r="C13" s="65">
        <f>VLOOKUP($A13,'Return Data'!$B$7:$R$2843,4,0)</f>
        <v>18.791599999999999</v>
      </c>
      <c r="D13" s="65">
        <f>VLOOKUP($A13,'Return Data'!$B$7:$R$2843,9,0)</f>
        <v>9.4995999999999992</v>
      </c>
      <c r="E13" s="66">
        <f t="shared" si="0"/>
        <v>8</v>
      </c>
      <c r="F13" s="65">
        <f>VLOOKUP($A13,'Return Data'!$B$7:$R$2843,10,0)</f>
        <v>5.5860000000000003</v>
      </c>
      <c r="G13" s="66">
        <f t="shared" si="1"/>
        <v>11</v>
      </c>
      <c r="H13" s="65">
        <f>VLOOKUP($A13,'Return Data'!$B$7:$R$2843,11,0)</f>
        <v>6.9428999999999998</v>
      </c>
      <c r="I13" s="66">
        <f t="shared" si="2"/>
        <v>8</v>
      </c>
      <c r="J13" s="65">
        <f>VLOOKUP($A13,'Return Data'!$B$7:$R$2843,12,0)</f>
        <v>4.6500000000000004</v>
      </c>
      <c r="K13" s="66">
        <f t="shared" si="3"/>
        <v>4</v>
      </c>
      <c r="L13" s="65">
        <f>VLOOKUP($A13,'Return Data'!$B$7:$R$2843,13,0)</f>
        <v>5.8243</v>
      </c>
      <c r="M13" s="66">
        <f t="shared" si="4"/>
        <v>2</v>
      </c>
      <c r="N13" s="65">
        <f>VLOOKUP($A13,'Return Data'!$B$7:$R$2843,17,0)</f>
        <v>8.4292999999999996</v>
      </c>
      <c r="O13" s="66">
        <f t="shared" si="5"/>
        <v>3</v>
      </c>
      <c r="P13" s="65">
        <f>VLOOKUP($A13,'Return Data'!$B$7:$R$2843,14,0)</f>
        <v>9.4292999999999996</v>
      </c>
      <c r="Q13" s="66">
        <f t="shared" si="6"/>
        <v>6</v>
      </c>
      <c r="R13" s="65">
        <f>VLOOKUP($A13,'Return Data'!$B$7:$R$2843,16,0)</f>
        <v>8.8302999999999994</v>
      </c>
      <c r="S13" s="67">
        <f t="shared" si="7"/>
        <v>5</v>
      </c>
    </row>
    <row r="14" spans="1:19" x14ac:dyDescent="0.3">
      <c r="A14" s="82" t="s">
        <v>578</v>
      </c>
      <c r="B14" s="64">
        <f>VLOOKUP($A14,'Return Data'!$B$7:$R$2843,3,0)</f>
        <v>44445</v>
      </c>
      <c r="C14" s="65">
        <f>VLOOKUP($A14,'Return Data'!$B$7:$R$2843,4,0)</f>
        <v>26.403500000000001</v>
      </c>
      <c r="D14" s="65">
        <f>VLOOKUP($A14,'Return Data'!$B$7:$R$2843,9,0)</f>
        <v>10.9277</v>
      </c>
      <c r="E14" s="66">
        <f t="shared" si="0"/>
        <v>4</v>
      </c>
      <c r="F14" s="65">
        <f>VLOOKUP($A14,'Return Data'!$B$7:$R$2843,10,0)</f>
        <v>6.6944999999999997</v>
      </c>
      <c r="G14" s="66">
        <f t="shared" si="1"/>
        <v>1</v>
      </c>
      <c r="H14" s="65">
        <f>VLOOKUP($A14,'Return Data'!$B$7:$R$2843,11,0)</f>
        <v>6.6801000000000004</v>
      </c>
      <c r="I14" s="66">
        <f t="shared" si="2"/>
        <v>11</v>
      </c>
      <c r="J14" s="65">
        <f>VLOOKUP($A14,'Return Data'!$B$7:$R$2843,12,0)</f>
        <v>4.9702999999999999</v>
      </c>
      <c r="K14" s="66">
        <f t="shared" si="3"/>
        <v>1</v>
      </c>
      <c r="L14" s="65">
        <f>VLOOKUP($A14,'Return Data'!$B$7:$R$2843,13,0)</f>
        <v>5.9725999999999999</v>
      </c>
      <c r="M14" s="66">
        <f t="shared" si="4"/>
        <v>1</v>
      </c>
      <c r="N14" s="65">
        <f>VLOOKUP($A14,'Return Data'!$B$7:$R$2843,17,0)</f>
        <v>8.0090000000000003</v>
      </c>
      <c r="O14" s="66">
        <f t="shared" si="5"/>
        <v>10</v>
      </c>
      <c r="P14" s="65">
        <f>VLOOKUP($A14,'Return Data'!$B$7:$R$2843,14,0)</f>
        <v>8.7261000000000006</v>
      </c>
      <c r="Q14" s="66">
        <f t="shared" si="6"/>
        <v>12</v>
      </c>
      <c r="R14" s="65">
        <f>VLOOKUP($A14,'Return Data'!$B$7:$R$2843,16,0)</f>
        <v>8.8248999999999995</v>
      </c>
      <c r="S14" s="67">
        <f t="shared" si="7"/>
        <v>6</v>
      </c>
    </row>
    <row r="15" spans="1:19" x14ac:dyDescent="0.3">
      <c r="A15" s="82" t="s">
        <v>579</v>
      </c>
      <c r="B15" s="64">
        <f>VLOOKUP($A15,'Return Data'!$B$7:$R$2843,3,0)</f>
        <v>44445</v>
      </c>
      <c r="C15" s="65">
        <f>VLOOKUP($A15,'Return Data'!$B$7:$R$2843,4,0)</f>
        <v>20.051300000000001</v>
      </c>
      <c r="D15" s="65">
        <f>VLOOKUP($A15,'Return Data'!$B$7:$R$2843,9,0)</f>
        <v>7.5467000000000004</v>
      </c>
      <c r="E15" s="66">
        <f t="shared" si="0"/>
        <v>13</v>
      </c>
      <c r="F15" s="65">
        <f>VLOOKUP($A15,'Return Data'!$B$7:$R$2843,10,0)</f>
        <v>5.7342000000000004</v>
      </c>
      <c r="G15" s="66">
        <f t="shared" si="1"/>
        <v>9</v>
      </c>
      <c r="H15" s="65">
        <f>VLOOKUP($A15,'Return Data'!$B$7:$R$2843,11,0)</f>
        <v>6.5796000000000001</v>
      </c>
      <c r="I15" s="66">
        <f t="shared" si="2"/>
        <v>12</v>
      </c>
      <c r="J15" s="65">
        <f>VLOOKUP($A15,'Return Data'!$B$7:$R$2843,12,0)</f>
        <v>4.2927</v>
      </c>
      <c r="K15" s="66">
        <f t="shared" si="3"/>
        <v>10</v>
      </c>
      <c r="L15" s="65">
        <f>VLOOKUP($A15,'Return Data'!$B$7:$R$2843,13,0)</f>
        <v>5.2835999999999999</v>
      </c>
      <c r="M15" s="66">
        <f t="shared" si="4"/>
        <v>11</v>
      </c>
      <c r="N15" s="65">
        <f>VLOOKUP($A15,'Return Data'!$B$7:$R$2843,17,0)</f>
        <v>8.3630999999999993</v>
      </c>
      <c r="O15" s="66">
        <f t="shared" si="5"/>
        <v>4</v>
      </c>
      <c r="P15" s="65">
        <f>VLOOKUP($A15,'Return Data'!$B$7:$R$2843,14,0)</f>
        <v>10.0175</v>
      </c>
      <c r="Q15" s="66">
        <f t="shared" si="6"/>
        <v>2</v>
      </c>
      <c r="R15" s="65">
        <f>VLOOKUP($A15,'Return Data'!$B$7:$R$2843,16,0)</f>
        <v>8.5219000000000005</v>
      </c>
      <c r="S15" s="67">
        <f t="shared" si="7"/>
        <v>12</v>
      </c>
    </row>
    <row r="16" spans="1:19" x14ac:dyDescent="0.3">
      <c r="A16" s="82" t="s">
        <v>584</v>
      </c>
      <c r="B16" s="64">
        <f>VLOOKUP($A16,'Return Data'!$B$7:$R$2843,3,0)</f>
        <v>44445</v>
      </c>
      <c r="C16" s="65">
        <f>VLOOKUP($A16,'Return Data'!$B$7:$R$2843,4,0)</f>
        <v>1950.1406999999999</v>
      </c>
      <c r="D16" s="65">
        <f>VLOOKUP($A16,'Return Data'!$B$7:$R$2843,9,0)</f>
        <v>13.6974</v>
      </c>
      <c r="E16" s="66">
        <f t="shared" si="0"/>
        <v>2</v>
      </c>
      <c r="F16" s="65">
        <f>VLOOKUP($A16,'Return Data'!$B$7:$R$2843,10,0)</f>
        <v>4.4321000000000002</v>
      </c>
      <c r="G16" s="66">
        <f t="shared" si="1"/>
        <v>16</v>
      </c>
      <c r="H16" s="65">
        <f>VLOOKUP($A16,'Return Data'!$B$7:$R$2843,11,0)</f>
        <v>9.5465</v>
      </c>
      <c r="I16" s="66">
        <f t="shared" si="2"/>
        <v>2</v>
      </c>
      <c r="J16" s="65">
        <f>VLOOKUP($A16,'Return Data'!$B$7:$R$2843,12,0)</f>
        <v>3.7429000000000001</v>
      </c>
      <c r="K16" s="66">
        <f t="shared" si="3"/>
        <v>14</v>
      </c>
      <c r="L16" s="65">
        <f>VLOOKUP($A16,'Return Data'!$B$7:$R$2843,13,0)</f>
        <v>4.2236000000000002</v>
      </c>
      <c r="M16" s="66">
        <f t="shared" si="4"/>
        <v>16</v>
      </c>
      <c r="N16" s="65">
        <f>VLOOKUP($A16,'Return Data'!$B$7:$R$2843,17,0)</f>
        <v>7.3174000000000001</v>
      </c>
      <c r="O16" s="66">
        <f t="shared" si="5"/>
        <v>14</v>
      </c>
      <c r="P16" s="65">
        <f>VLOOKUP($A16,'Return Data'!$B$7:$R$2843,14,0)</f>
        <v>8.4499999999999993</v>
      </c>
      <c r="Q16" s="66">
        <f t="shared" si="6"/>
        <v>15</v>
      </c>
      <c r="R16" s="65">
        <f>VLOOKUP($A16,'Return Data'!$B$7:$R$2843,16,0)</f>
        <v>7.9477000000000002</v>
      </c>
      <c r="S16" s="67">
        <f t="shared" si="7"/>
        <v>16</v>
      </c>
    </row>
    <row r="17" spans="1:19" x14ac:dyDescent="0.3">
      <c r="A17" s="82" t="s">
        <v>586</v>
      </c>
      <c r="B17" s="64">
        <f>VLOOKUP($A17,'Return Data'!$B$7:$R$2843,3,0)</f>
        <v>44445</v>
      </c>
      <c r="C17" s="65">
        <f>VLOOKUP($A17,'Return Data'!$B$7:$R$2843,4,0)</f>
        <v>53.107799999999997</v>
      </c>
      <c r="D17" s="65">
        <f>VLOOKUP($A17,'Return Data'!$B$7:$R$2843,9,0)</f>
        <v>10.052899999999999</v>
      </c>
      <c r="E17" s="66">
        <f t="shared" si="0"/>
        <v>6</v>
      </c>
      <c r="F17" s="65">
        <f>VLOOKUP($A17,'Return Data'!$B$7:$R$2843,10,0)</f>
        <v>5.9009999999999998</v>
      </c>
      <c r="G17" s="66">
        <f t="shared" si="1"/>
        <v>6</v>
      </c>
      <c r="H17" s="65">
        <f>VLOOKUP($A17,'Return Data'!$B$7:$R$2843,11,0)</f>
        <v>7.0602999999999998</v>
      </c>
      <c r="I17" s="66">
        <f t="shared" si="2"/>
        <v>7</v>
      </c>
      <c r="J17" s="65">
        <f>VLOOKUP($A17,'Return Data'!$B$7:$R$2843,12,0)</f>
        <v>4.4858000000000002</v>
      </c>
      <c r="K17" s="66">
        <f t="shared" si="3"/>
        <v>7</v>
      </c>
      <c r="L17" s="65">
        <f>VLOOKUP($A17,'Return Data'!$B$7:$R$2843,13,0)</f>
        <v>5.5922000000000001</v>
      </c>
      <c r="M17" s="66">
        <f t="shared" si="4"/>
        <v>7</v>
      </c>
      <c r="N17" s="65">
        <f>VLOOKUP($A17,'Return Data'!$B$7:$R$2843,17,0)</f>
        <v>8.2621000000000002</v>
      </c>
      <c r="O17" s="66">
        <f t="shared" si="5"/>
        <v>6</v>
      </c>
      <c r="P17" s="65">
        <f>VLOOKUP($A17,'Return Data'!$B$7:$R$2843,14,0)</f>
        <v>9.4702999999999999</v>
      </c>
      <c r="Q17" s="66">
        <f t="shared" si="6"/>
        <v>4</v>
      </c>
      <c r="R17" s="65">
        <f>VLOOKUP($A17,'Return Data'!$B$7:$R$2843,16,0)</f>
        <v>8.8983000000000008</v>
      </c>
      <c r="S17" s="67">
        <f t="shared" si="7"/>
        <v>3</v>
      </c>
    </row>
    <row r="18" spans="1:19" x14ac:dyDescent="0.3">
      <c r="A18" s="82" t="s">
        <v>587</v>
      </c>
      <c r="B18" s="64">
        <f>VLOOKUP($A18,'Return Data'!$B$7:$R$2843,3,0)</f>
        <v>44445</v>
      </c>
      <c r="C18" s="65">
        <f>VLOOKUP($A18,'Return Data'!$B$7:$R$2843,4,0)</f>
        <v>20.668600000000001</v>
      </c>
      <c r="D18" s="65">
        <f>VLOOKUP($A18,'Return Data'!$B$7:$R$2843,9,0)</f>
        <v>7.5391000000000004</v>
      </c>
      <c r="E18" s="66">
        <f t="shared" si="0"/>
        <v>14</v>
      </c>
      <c r="F18" s="65">
        <f>VLOOKUP($A18,'Return Data'!$B$7:$R$2843,10,0)</f>
        <v>5.6281999999999996</v>
      </c>
      <c r="G18" s="66">
        <f t="shared" si="1"/>
        <v>10</v>
      </c>
      <c r="H18" s="65">
        <f>VLOOKUP($A18,'Return Data'!$B$7:$R$2843,11,0)</f>
        <v>6.6874000000000002</v>
      </c>
      <c r="I18" s="66">
        <f t="shared" si="2"/>
        <v>10</v>
      </c>
      <c r="J18" s="65">
        <f>VLOOKUP($A18,'Return Data'!$B$7:$R$2843,12,0)</f>
        <v>4.1067</v>
      </c>
      <c r="K18" s="66">
        <f t="shared" si="3"/>
        <v>11</v>
      </c>
      <c r="L18" s="65">
        <f>VLOOKUP($A18,'Return Data'!$B$7:$R$2843,13,0)</f>
        <v>5.3292999999999999</v>
      </c>
      <c r="M18" s="66">
        <f t="shared" si="4"/>
        <v>10</v>
      </c>
      <c r="N18" s="65">
        <f>VLOOKUP($A18,'Return Data'!$B$7:$R$2843,17,0)</f>
        <v>8.0944000000000003</v>
      </c>
      <c r="O18" s="66">
        <f t="shared" si="5"/>
        <v>8</v>
      </c>
      <c r="P18" s="65">
        <f>VLOOKUP($A18,'Return Data'!$B$7:$R$2843,14,0)</f>
        <v>8.6974999999999998</v>
      </c>
      <c r="Q18" s="66">
        <f t="shared" si="6"/>
        <v>13</v>
      </c>
      <c r="R18" s="65">
        <f>VLOOKUP($A18,'Return Data'!$B$7:$R$2843,16,0)</f>
        <v>8.4077000000000002</v>
      </c>
      <c r="S18" s="67">
        <f t="shared" si="7"/>
        <v>13</v>
      </c>
    </row>
    <row r="19" spans="1:19" x14ac:dyDescent="0.3">
      <c r="A19" s="82" t="s">
        <v>590</v>
      </c>
      <c r="B19" s="64">
        <f>VLOOKUP($A19,'Return Data'!$B$7:$R$2843,3,0)</f>
        <v>44445</v>
      </c>
      <c r="C19" s="65">
        <f>VLOOKUP($A19,'Return Data'!$B$7:$R$2843,4,0)</f>
        <v>29.55</v>
      </c>
      <c r="D19" s="65">
        <f>VLOOKUP($A19,'Return Data'!$B$7:$R$2843,9,0)</f>
        <v>6.5709999999999997</v>
      </c>
      <c r="E19" s="66">
        <f t="shared" si="0"/>
        <v>15</v>
      </c>
      <c r="F19" s="65">
        <f>VLOOKUP($A19,'Return Data'!$B$7:$R$2843,10,0)</f>
        <v>4.7552000000000003</v>
      </c>
      <c r="G19" s="66">
        <f t="shared" si="1"/>
        <v>15</v>
      </c>
      <c r="H19" s="65">
        <f>VLOOKUP($A19,'Return Data'!$B$7:$R$2843,11,0)</f>
        <v>5.4448999999999996</v>
      </c>
      <c r="I19" s="66">
        <f t="shared" si="2"/>
        <v>16</v>
      </c>
      <c r="J19" s="65">
        <f>VLOOKUP($A19,'Return Data'!$B$7:$R$2843,12,0)</f>
        <v>3.4575999999999998</v>
      </c>
      <c r="K19" s="66">
        <f t="shared" si="3"/>
        <v>17</v>
      </c>
      <c r="L19" s="65">
        <f>VLOOKUP($A19,'Return Data'!$B$7:$R$2843,13,0)</f>
        <v>4.3269000000000002</v>
      </c>
      <c r="M19" s="66">
        <f t="shared" si="4"/>
        <v>15</v>
      </c>
      <c r="N19" s="65">
        <f>VLOOKUP($A19,'Return Data'!$B$7:$R$2843,17,0)</f>
        <v>6.8018999999999998</v>
      </c>
      <c r="O19" s="66">
        <f t="shared" si="5"/>
        <v>15</v>
      </c>
      <c r="P19" s="65">
        <f>VLOOKUP($A19,'Return Data'!$B$7:$R$2843,14,0)</f>
        <v>8.4801000000000002</v>
      </c>
      <c r="Q19" s="66">
        <f t="shared" si="6"/>
        <v>14</v>
      </c>
      <c r="R19" s="65">
        <f>VLOOKUP($A19,'Return Data'!$B$7:$R$2843,16,0)</f>
        <v>7.9832000000000001</v>
      </c>
      <c r="S19" s="67">
        <f t="shared" si="7"/>
        <v>15</v>
      </c>
    </row>
    <row r="20" spans="1:19" x14ac:dyDescent="0.3">
      <c r="A20" s="82" t="s">
        <v>592</v>
      </c>
      <c r="B20" s="64">
        <f>VLOOKUP($A20,'Return Data'!$B$7:$R$2843,3,0)</f>
        <v>44445</v>
      </c>
      <c r="C20" s="65">
        <f>VLOOKUP($A20,'Return Data'!$B$7:$R$2843,4,0)</f>
        <v>16.9087</v>
      </c>
      <c r="D20" s="65">
        <f>VLOOKUP($A20,'Return Data'!$B$7:$R$2843,9,0)</f>
        <v>9.3842999999999996</v>
      </c>
      <c r="E20" s="66">
        <f t="shared" si="0"/>
        <v>9</v>
      </c>
      <c r="F20" s="65">
        <f>VLOOKUP($A20,'Return Data'!$B$7:$R$2843,10,0)</f>
        <v>6.0449999999999999</v>
      </c>
      <c r="G20" s="66">
        <f t="shared" si="1"/>
        <v>4</v>
      </c>
      <c r="H20" s="65">
        <f>VLOOKUP($A20,'Return Data'!$B$7:$R$2843,11,0)</f>
        <v>7.6696</v>
      </c>
      <c r="I20" s="66">
        <f t="shared" si="2"/>
        <v>3</v>
      </c>
      <c r="J20" s="65">
        <f>VLOOKUP($A20,'Return Data'!$B$7:$R$2843,12,0)</f>
        <v>4.6916000000000002</v>
      </c>
      <c r="K20" s="66">
        <f t="shared" si="3"/>
        <v>3</v>
      </c>
      <c r="L20" s="65">
        <f>VLOOKUP($A20,'Return Data'!$B$7:$R$2843,13,0)</f>
        <v>5.7325999999999997</v>
      </c>
      <c r="M20" s="66">
        <f t="shared" si="4"/>
        <v>3</v>
      </c>
      <c r="N20" s="65">
        <f>VLOOKUP($A20,'Return Data'!$B$7:$R$2843,17,0)</f>
        <v>8.5256000000000007</v>
      </c>
      <c r="O20" s="66">
        <f t="shared" si="5"/>
        <v>2</v>
      </c>
      <c r="P20" s="65">
        <f>VLOOKUP($A20,'Return Data'!$B$7:$R$2843,14,0)</f>
        <v>9.6905999999999999</v>
      </c>
      <c r="Q20" s="66">
        <f t="shared" si="6"/>
        <v>3</v>
      </c>
      <c r="R20" s="65">
        <f>VLOOKUP($A20,'Return Data'!$B$7:$R$2843,16,0)</f>
        <v>8.6691000000000003</v>
      </c>
      <c r="S20" s="67">
        <f t="shared" si="7"/>
        <v>10</v>
      </c>
    </row>
    <row r="21" spans="1:19" x14ac:dyDescent="0.3">
      <c r="A21" s="82" t="s">
        <v>594</v>
      </c>
      <c r="B21" s="64">
        <f>VLOOKUP($A21,'Return Data'!$B$7:$R$2843,3,0)</f>
        <v>44445</v>
      </c>
      <c r="C21" s="65">
        <f>VLOOKUP($A21,'Return Data'!$B$7:$R$2843,4,0)</f>
        <v>20.3505</v>
      </c>
      <c r="D21" s="65">
        <f>VLOOKUP($A21,'Return Data'!$B$7:$R$2843,9,0)</f>
        <v>9.8480000000000008</v>
      </c>
      <c r="E21" s="66">
        <f t="shared" si="0"/>
        <v>7</v>
      </c>
      <c r="F21" s="65">
        <f>VLOOKUP($A21,'Return Data'!$B$7:$R$2843,10,0)</f>
        <v>6.0359999999999996</v>
      </c>
      <c r="G21" s="66">
        <f t="shared" si="1"/>
        <v>5</v>
      </c>
      <c r="H21" s="65">
        <f>VLOOKUP($A21,'Return Data'!$B$7:$R$2843,11,0)</f>
        <v>6.9336000000000002</v>
      </c>
      <c r="I21" s="66">
        <f t="shared" si="2"/>
        <v>9</v>
      </c>
      <c r="J21" s="65">
        <f>VLOOKUP($A21,'Return Data'!$B$7:$R$2843,12,0)</f>
        <v>4.5640000000000001</v>
      </c>
      <c r="K21" s="66">
        <f t="shared" si="3"/>
        <v>6</v>
      </c>
      <c r="L21" s="65">
        <f>VLOOKUP($A21,'Return Data'!$B$7:$R$2843,13,0)</f>
        <v>5.617</v>
      </c>
      <c r="M21" s="66">
        <f t="shared" si="4"/>
        <v>6</v>
      </c>
      <c r="N21" s="65">
        <f>VLOOKUP($A21,'Return Data'!$B$7:$R$2843,17,0)</f>
        <v>8.0602999999999998</v>
      </c>
      <c r="O21" s="66">
        <f t="shared" si="5"/>
        <v>9</v>
      </c>
      <c r="P21" s="65">
        <f>VLOOKUP($A21,'Return Data'!$B$7:$R$2843,14,0)</f>
        <v>9.2478999999999996</v>
      </c>
      <c r="Q21" s="66">
        <f t="shared" si="6"/>
        <v>8</v>
      </c>
      <c r="R21" s="65">
        <f>VLOOKUP($A21,'Return Data'!$B$7:$R$2843,16,0)</f>
        <v>8.7140000000000004</v>
      </c>
      <c r="S21" s="67">
        <f t="shared" si="7"/>
        <v>9</v>
      </c>
    </row>
    <row r="22" spans="1:19" x14ac:dyDescent="0.3">
      <c r="A22" s="82" t="s">
        <v>595</v>
      </c>
      <c r="B22" s="64">
        <f>VLOOKUP($A22,'Return Data'!$B$7:$R$2843,3,0)</f>
        <v>44445</v>
      </c>
      <c r="C22" s="65">
        <f>VLOOKUP($A22,'Return Data'!$B$7:$R$2843,4,0)</f>
        <v>2625.0884999999998</v>
      </c>
      <c r="D22" s="65">
        <f>VLOOKUP($A22,'Return Data'!$B$7:$R$2843,9,0)</f>
        <v>8.4757999999999996</v>
      </c>
      <c r="E22" s="66">
        <f t="shared" si="0"/>
        <v>11</v>
      </c>
      <c r="F22" s="65">
        <f>VLOOKUP($A22,'Return Data'!$B$7:$R$2843,10,0)</f>
        <v>5.4904999999999999</v>
      </c>
      <c r="G22" s="66">
        <f t="shared" si="1"/>
        <v>13</v>
      </c>
      <c r="H22" s="65">
        <f>VLOOKUP($A22,'Return Data'!$B$7:$R$2843,11,0)</f>
        <v>6.1638999999999999</v>
      </c>
      <c r="I22" s="66">
        <f t="shared" si="2"/>
        <v>14</v>
      </c>
      <c r="J22" s="65">
        <f>VLOOKUP($A22,'Return Data'!$B$7:$R$2843,12,0)</f>
        <v>3.6219000000000001</v>
      </c>
      <c r="K22" s="66">
        <f t="shared" si="3"/>
        <v>15</v>
      </c>
      <c r="L22" s="65">
        <f>VLOOKUP($A22,'Return Data'!$B$7:$R$2843,13,0)</f>
        <v>5.0658000000000003</v>
      </c>
      <c r="M22" s="66">
        <f t="shared" si="4"/>
        <v>13</v>
      </c>
      <c r="N22" s="65">
        <f>VLOOKUP($A22,'Return Data'!$B$7:$R$2843,17,0)</f>
        <v>7.8314000000000004</v>
      </c>
      <c r="O22" s="66">
        <f t="shared" si="5"/>
        <v>11</v>
      </c>
      <c r="P22" s="65">
        <f>VLOOKUP($A22,'Return Data'!$B$7:$R$2843,14,0)</f>
        <v>8.8620000000000001</v>
      </c>
      <c r="Q22" s="66">
        <f t="shared" si="6"/>
        <v>11</v>
      </c>
      <c r="R22" s="65">
        <f>VLOOKUP($A22,'Return Data'!$B$7:$R$2843,16,0)</f>
        <v>8.7492000000000001</v>
      </c>
      <c r="S22" s="67">
        <f t="shared" si="7"/>
        <v>7</v>
      </c>
    </row>
    <row r="23" spans="1:19" x14ac:dyDescent="0.3">
      <c r="A23" s="82" t="s">
        <v>598</v>
      </c>
      <c r="B23" s="64">
        <f>VLOOKUP($A23,'Return Data'!$B$7:$R$2843,3,0)</f>
        <v>44445</v>
      </c>
      <c r="C23" s="65">
        <f>VLOOKUP($A23,'Return Data'!$B$7:$R$2843,4,0)</f>
        <v>34.717700000000001</v>
      </c>
      <c r="D23" s="65">
        <f>VLOOKUP($A23,'Return Data'!$B$7:$R$2843,9,0)</f>
        <v>4.3091999999999997</v>
      </c>
      <c r="E23" s="66">
        <f t="shared" si="0"/>
        <v>18</v>
      </c>
      <c r="F23" s="65">
        <f>VLOOKUP($A23,'Return Data'!$B$7:$R$2843,10,0)</f>
        <v>3.7376999999999998</v>
      </c>
      <c r="G23" s="66">
        <f t="shared" si="1"/>
        <v>18</v>
      </c>
      <c r="H23" s="65">
        <f>VLOOKUP($A23,'Return Data'!$B$7:$R$2843,11,0)</f>
        <v>3.7496</v>
      </c>
      <c r="I23" s="66">
        <f t="shared" si="2"/>
        <v>18</v>
      </c>
      <c r="J23" s="65">
        <f>VLOOKUP($A23,'Return Data'!$B$7:$R$2843,12,0)</f>
        <v>3.5384000000000002</v>
      </c>
      <c r="K23" s="66">
        <f t="shared" si="3"/>
        <v>16</v>
      </c>
      <c r="L23" s="65">
        <f>VLOOKUP($A23,'Return Data'!$B$7:$R$2843,13,0)</f>
        <v>3.9041999999999999</v>
      </c>
      <c r="M23" s="66">
        <f t="shared" si="4"/>
        <v>17</v>
      </c>
      <c r="N23" s="65">
        <f>VLOOKUP($A23,'Return Data'!$B$7:$R$2843,17,0)</f>
        <v>6.2956000000000003</v>
      </c>
      <c r="O23" s="66">
        <f t="shared" si="5"/>
        <v>16</v>
      </c>
      <c r="P23" s="65">
        <f>VLOOKUP($A23,'Return Data'!$B$7:$R$2843,14,0)</f>
        <v>7.8978000000000002</v>
      </c>
      <c r="Q23" s="66">
        <f t="shared" si="6"/>
        <v>16</v>
      </c>
      <c r="R23" s="65">
        <f>VLOOKUP($A23,'Return Data'!$B$7:$R$2843,16,0)</f>
        <v>7.7370999999999999</v>
      </c>
      <c r="S23" s="67">
        <f t="shared" si="7"/>
        <v>17</v>
      </c>
    </row>
    <row r="24" spans="1:19" x14ac:dyDescent="0.3">
      <c r="A24" s="82" t="s">
        <v>599</v>
      </c>
      <c r="B24" s="64">
        <f>VLOOKUP($A24,'Return Data'!$B$7:$R$2843,3,0)</f>
        <v>44445</v>
      </c>
      <c r="C24" s="65">
        <f>VLOOKUP($A24,'Return Data'!$B$7:$R$2843,4,0)</f>
        <v>11.648199999999999</v>
      </c>
      <c r="D24" s="65">
        <f>VLOOKUP($A24,'Return Data'!$B$7:$R$2843,9,0)</f>
        <v>10.9572</v>
      </c>
      <c r="E24" s="66">
        <f t="shared" si="0"/>
        <v>3</v>
      </c>
      <c r="F24" s="65">
        <f>VLOOKUP($A24,'Return Data'!$B$7:$R$2843,10,0)</f>
        <v>6.2081</v>
      </c>
      <c r="G24" s="66">
        <f t="shared" si="1"/>
        <v>2</v>
      </c>
      <c r="H24" s="65">
        <f>VLOOKUP($A24,'Return Data'!$B$7:$R$2843,11,0)</f>
        <v>7.3217999999999996</v>
      </c>
      <c r="I24" s="66">
        <f t="shared" si="2"/>
        <v>5</v>
      </c>
      <c r="J24" s="65">
        <f>VLOOKUP($A24,'Return Data'!$B$7:$R$2843,12,0)</f>
        <v>4.2938000000000001</v>
      </c>
      <c r="K24" s="66">
        <f t="shared" si="3"/>
        <v>9</v>
      </c>
      <c r="L24" s="65">
        <f>VLOOKUP($A24,'Return Data'!$B$7:$R$2843,13,0)</f>
        <v>5.7047999999999996</v>
      </c>
      <c r="M24" s="66">
        <f t="shared" si="4"/>
        <v>4</v>
      </c>
      <c r="N24" s="65"/>
      <c r="O24" s="66"/>
      <c r="P24" s="65"/>
      <c r="Q24" s="66"/>
      <c r="R24" s="65">
        <f>VLOOKUP($A24,'Return Data'!$B$7:$R$2843,16,0)</f>
        <v>8.3172999999999995</v>
      </c>
      <c r="S24" s="67">
        <f t="shared" si="7"/>
        <v>14</v>
      </c>
    </row>
    <row r="25" spans="1:19" x14ac:dyDescent="0.3">
      <c r="A25" s="82" t="s">
        <v>601</v>
      </c>
      <c r="B25" s="64">
        <f>VLOOKUP($A25,'Return Data'!$B$7:$R$2843,3,0)</f>
        <v>44445</v>
      </c>
      <c r="C25" s="65">
        <f>VLOOKUP($A25,'Return Data'!$B$7:$R$2843,4,0)</f>
        <v>16.5611</v>
      </c>
      <c r="D25" s="65">
        <f>VLOOKUP($A25,'Return Data'!$B$7:$R$2843,9,0)</f>
        <v>5.2560000000000002</v>
      </c>
      <c r="E25" s="66">
        <f t="shared" si="0"/>
        <v>17</v>
      </c>
      <c r="F25" s="65">
        <f>VLOOKUP($A25,'Return Data'!$B$7:$R$2843,10,0)</f>
        <v>4.1493000000000002</v>
      </c>
      <c r="G25" s="66">
        <f t="shared" si="1"/>
        <v>17</v>
      </c>
      <c r="H25" s="65">
        <f>VLOOKUP($A25,'Return Data'!$B$7:$R$2843,11,0)</f>
        <v>4.8606999999999996</v>
      </c>
      <c r="I25" s="66">
        <f t="shared" si="2"/>
        <v>17</v>
      </c>
      <c r="J25" s="65">
        <f>VLOOKUP($A25,'Return Data'!$B$7:$R$2843,12,0)</f>
        <v>3.0672000000000001</v>
      </c>
      <c r="K25" s="66">
        <f t="shared" si="3"/>
        <v>18</v>
      </c>
      <c r="L25" s="65">
        <f>VLOOKUP($A25,'Return Data'!$B$7:$R$2843,13,0)</f>
        <v>3.7961999999999998</v>
      </c>
      <c r="M25" s="66">
        <f t="shared" si="4"/>
        <v>18</v>
      </c>
      <c r="N25" s="65">
        <f>VLOOKUP($A25,'Return Data'!$B$7:$R$2843,17,0)</f>
        <v>5.7561</v>
      </c>
      <c r="O25" s="66">
        <f>RANK(N25,N$8:N$25,0)</f>
        <v>17</v>
      </c>
      <c r="P25" s="65">
        <f>VLOOKUP($A25,'Return Data'!$B$7:$R$2843,14,0)</f>
        <v>4.2957000000000001</v>
      </c>
      <c r="Q25" s="66">
        <f>RANK(P25,P$8:P$25,0)</f>
        <v>17</v>
      </c>
      <c r="R25" s="65">
        <f>VLOOKUP($A25,'Return Data'!$B$7:$R$2843,16,0)</f>
        <v>6.8681999999999999</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9.1900166666666667</v>
      </c>
      <c r="E27" s="88"/>
      <c r="F27" s="89">
        <f>AVERAGE(F8:F25)</f>
        <v>5.48515</v>
      </c>
      <c r="G27" s="88"/>
      <c r="H27" s="89">
        <f>AVERAGE(H8:H25)</f>
        <v>6.859461111111111</v>
      </c>
      <c r="I27" s="88"/>
      <c r="J27" s="89">
        <f>AVERAGE(J8:J25)</f>
        <v>4.186116666666666</v>
      </c>
      <c r="K27" s="88"/>
      <c r="L27" s="89">
        <f>AVERAGE(L8:L25)</f>
        <v>5.1696277777777784</v>
      </c>
      <c r="M27" s="88"/>
      <c r="N27" s="89">
        <f>AVERAGE(N8:N25)</f>
        <v>7.8150588235294132</v>
      </c>
      <c r="O27" s="88"/>
      <c r="P27" s="89">
        <f>AVERAGE(P8:P25)</f>
        <v>8.8872647058823517</v>
      </c>
      <c r="Q27" s="88"/>
      <c r="R27" s="89">
        <f>AVERAGE(R8:R25)</f>
        <v>8.504077777777777</v>
      </c>
      <c r="S27" s="90"/>
    </row>
    <row r="28" spans="1:19" x14ac:dyDescent="0.3">
      <c r="A28" s="87" t="s">
        <v>28</v>
      </c>
      <c r="B28" s="88"/>
      <c r="C28" s="88"/>
      <c r="D28" s="89">
        <f>MIN(D8:D25)</f>
        <v>4.3091999999999997</v>
      </c>
      <c r="E28" s="88"/>
      <c r="F28" s="89">
        <f>MIN(F8:F25)</f>
        <v>3.7376999999999998</v>
      </c>
      <c r="G28" s="88"/>
      <c r="H28" s="89">
        <f>MIN(H8:H25)</f>
        <v>3.7496</v>
      </c>
      <c r="I28" s="88"/>
      <c r="J28" s="89">
        <f>MIN(J8:J25)</f>
        <v>3.0672000000000001</v>
      </c>
      <c r="K28" s="88"/>
      <c r="L28" s="89">
        <f>MIN(L8:L25)</f>
        <v>3.7961999999999998</v>
      </c>
      <c r="M28" s="88"/>
      <c r="N28" s="89">
        <f>MIN(N8:N25)</f>
        <v>5.7561</v>
      </c>
      <c r="O28" s="88"/>
      <c r="P28" s="89">
        <f>MIN(P8:P25)</f>
        <v>4.2957000000000001</v>
      </c>
      <c r="Q28" s="88"/>
      <c r="R28" s="89">
        <f>MIN(R8:R25)</f>
        <v>6.8681999999999999</v>
      </c>
      <c r="S28" s="90"/>
    </row>
    <row r="29" spans="1:19" ht="15" thickBot="1" x14ac:dyDescent="0.35">
      <c r="A29" s="91" t="s">
        <v>29</v>
      </c>
      <c r="B29" s="92"/>
      <c r="C29" s="92"/>
      <c r="D29" s="93">
        <f>MAX(D8:D25)</f>
        <v>17.125499999999999</v>
      </c>
      <c r="E29" s="92"/>
      <c r="F29" s="93">
        <f>MAX(F8:F25)</f>
        <v>6.6944999999999997</v>
      </c>
      <c r="G29" s="92"/>
      <c r="H29" s="93">
        <f>MAX(H8:H25)</f>
        <v>10.979100000000001</v>
      </c>
      <c r="I29" s="92"/>
      <c r="J29" s="93">
        <f>MAX(J8:J25)</f>
        <v>4.9702999999999999</v>
      </c>
      <c r="K29" s="92"/>
      <c r="L29" s="93">
        <f>MAX(L8:L25)</f>
        <v>5.9725999999999999</v>
      </c>
      <c r="M29" s="92"/>
      <c r="N29" s="93">
        <f>MAX(N8:N25)</f>
        <v>9.4137000000000004</v>
      </c>
      <c r="O29" s="92"/>
      <c r="P29" s="93">
        <f>MAX(P8:P25)</f>
        <v>10.770099999999999</v>
      </c>
      <c r="Q29" s="92"/>
      <c r="R29" s="93">
        <f>MAX(R8:R25)</f>
        <v>9.3414999999999999</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44445</v>
      </c>
      <c r="C8" s="65">
        <f>VLOOKUP($A8,'Return Data'!$B$7:$R$2843,4,0)</f>
        <v>291.43450000000001</v>
      </c>
      <c r="D8" s="65">
        <f>VLOOKUP($A8,'Return Data'!$B$7:$R$2843,9,0)</f>
        <v>8.7696000000000005</v>
      </c>
      <c r="E8" s="66">
        <f t="shared" ref="E8:E27" si="0">RANK(D8,D$8:D$27,0)</f>
        <v>11</v>
      </c>
      <c r="F8" s="65">
        <f>VLOOKUP($A8,'Return Data'!$B$7:$R$2843,10,0)</f>
        <v>5.7131999999999996</v>
      </c>
      <c r="G8" s="66">
        <f t="shared" ref="G8:G27" si="1">RANK(F8,F$8:F$27,0)</f>
        <v>4</v>
      </c>
      <c r="H8" s="65">
        <f>VLOOKUP($A8,'Return Data'!$B$7:$R$2843,11,0)</f>
        <v>7.1003999999999996</v>
      </c>
      <c r="I8" s="66">
        <f t="shared" ref="I8:I27" si="2">RANK(H8,H$8:H$27,0)</f>
        <v>5</v>
      </c>
      <c r="J8" s="65">
        <f>VLOOKUP($A8,'Return Data'!$B$7:$R$2843,12,0)</f>
        <v>4.0989000000000004</v>
      </c>
      <c r="K8" s="66">
        <f t="shared" ref="K8:K27" si="3">RANK(J8,J$8:J$27,0)</f>
        <v>8</v>
      </c>
      <c r="L8" s="65">
        <f>VLOOKUP($A8,'Return Data'!$B$7:$R$2843,13,0)</f>
        <v>5.3090000000000002</v>
      </c>
      <c r="M8" s="66">
        <f t="shared" ref="M8:M25" si="4">RANK(L8,L$8:L$27,0)</f>
        <v>5</v>
      </c>
      <c r="N8" s="65">
        <f>VLOOKUP($A8,'Return Data'!$B$7:$R$2843,17,0)</f>
        <v>7.9078999999999997</v>
      </c>
      <c r="O8" s="66">
        <f t="shared" ref="O8:O23" si="5">RANK(N8,N$8:N$27,0)</f>
        <v>5</v>
      </c>
      <c r="P8" s="65">
        <f>VLOOKUP($A8,'Return Data'!$B$7:$R$2843,14,0)</f>
        <v>8.9549000000000003</v>
      </c>
      <c r="Q8" s="66">
        <f t="shared" ref="Q8:Q23" si="6">RANK(P8,P$8:P$27,0)</f>
        <v>6</v>
      </c>
      <c r="R8" s="65">
        <f>VLOOKUP($A8,'Return Data'!$B$7:$R$2843,16,0)</f>
        <v>8.3369</v>
      </c>
      <c r="S8" s="67">
        <f t="shared" ref="S8:S27" si="7">RANK(R8,R$8:R$27,0)</f>
        <v>8</v>
      </c>
    </row>
    <row r="9" spans="1:19" x14ac:dyDescent="0.3">
      <c r="A9" s="82" t="s">
        <v>568</v>
      </c>
      <c r="B9" s="64">
        <f>VLOOKUP($A9,'Return Data'!$B$7:$R$2843,3,0)</f>
        <v>44445</v>
      </c>
      <c r="C9" s="65">
        <f>VLOOKUP($A9,'Return Data'!$B$7:$R$2843,4,0)</f>
        <v>2105.2595999999999</v>
      </c>
      <c r="D9" s="65">
        <f>VLOOKUP($A9,'Return Data'!$B$7:$R$2843,9,0)</f>
        <v>5.9210000000000003</v>
      </c>
      <c r="E9" s="66">
        <f t="shared" si="0"/>
        <v>18</v>
      </c>
      <c r="F9" s="65">
        <f>VLOOKUP($A9,'Return Data'!$B$7:$R$2843,10,0)</f>
        <v>4.8212000000000002</v>
      </c>
      <c r="G9" s="66">
        <f t="shared" si="1"/>
        <v>16</v>
      </c>
      <c r="H9" s="65">
        <f>VLOOKUP($A9,'Return Data'!$B$7:$R$2843,11,0)</f>
        <v>5.4492000000000003</v>
      </c>
      <c r="I9" s="66">
        <f t="shared" si="2"/>
        <v>17</v>
      </c>
      <c r="J9" s="65">
        <f>VLOOKUP($A9,'Return Data'!$B$7:$R$2843,12,0)</f>
        <v>3.7745000000000002</v>
      </c>
      <c r="K9" s="66">
        <f t="shared" si="3"/>
        <v>13</v>
      </c>
      <c r="L9" s="65">
        <f>VLOOKUP($A9,'Return Data'!$B$7:$R$2843,13,0)</f>
        <v>4.5846999999999998</v>
      </c>
      <c r="M9" s="66">
        <f t="shared" si="4"/>
        <v>15</v>
      </c>
      <c r="N9" s="65">
        <f>VLOOKUP($A9,'Return Data'!$B$7:$R$2843,17,0)</f>
        <v>7.2811000000000003</v>
      </c>
      <c r="O9" s="66">
        <f t="shared" si="5"/>
        <v>13</v>
      </c>
      <c r="P9" s="65">
        <f>VLOOKUP($A9,'Return Data'!$B$7:$R$2843,14,0)</f>
        <v>8.8695000000000004</v>
      </c>
      <c r="Q9" s="66">
        <f t="shared" si="6"/>
        <v>8</v>
      </c>
      <c r="R9" s="65">
        <f>VLOOKUP($A9,'Return Data'!$B$7:$R$2843,16,0)</f>
        <v>8.3788</v>
      </c>
      <c r="S9" s="67">
        <f t="shared" si="7"/>
        <v>7</v>
      </c>
    </row>
    <row r="10" spans="1:19" x14ac:dyDescent="0.3">
      <c r="A10" s="82" t="s">
        <v>570</v>
      </c>
      <c r="B10" s="64">
        <f>VLOOKUP($A10,'Return Data'!$B$7:$R$2843,3,0)</f>
        <v>44445</v>
      </c>
      <c r="C10" s="65">
        <f>VLOOKUP($A10,'Return Data'!$B$7:$R$2843,4,0)</f>
        <v>19.187999999999999</v>
      </c>
      <c r="D10" s="65">
        <f>VLOOKUP($A10,'Return Data'!$B$7:$R$2843,9,0)</f>
        <v>7.9630999999999998</v>
      </c>
      <c r="E10" s="66">
        <f t="shared" si="0"/>
        <v>13</v>
      </c>
      <c r="F10" s="65">
        <f>VLOOKUP($A10,'Return Data'!$B$7:$R$2843,10,0)</f>
        <v>5.3254000000000001</v>
      </c>
      <c r="G10" s="66">
        <f t="shared" si="1"/>
        <v>12</v>
      </c>
      <c r="H10" s="65">
        <f>VLOOKUP($A10,'Return Data'!$B$7:$R$2843,11,0)</f>
        <v>6.2119999999999997</v>
      </c>
      <c r="I10" s="66">
        <f t="shared" si="2"/>
        <v>15</v>
      </c>
      <c r="J10" s="65">
        <f>VLOOKUP($A10,'Return Data'!$B$7:$R$2843,12,0)</f>
        <v>3.6423000000000001</v>
      </c>
      <c r="K10" s="66">
        <f t="shared" si="3"/>
        <v>15</v>
      </c>
      <c r="L10" s="65">
        <f>VLOOKUP($A10,'Return Data'!$B$7:$R$2843,13,0)</f>
        <v>4.8887</v>
      </c>
      <c r="M10" s="66">
        <f t="shared" si="4"/>
        <v>14</v>
      </c>
      <c r="N10" s="65">
        <f>VLOOKUP($A10,'Return Data'!$B$7:$R$2843,17,0)</f>
        <v>7.8110999999999997</v>
      </c>
      <c r="O10" s="66">
        <f t="shared" si="5"/>
        <v>7</v>
      </c>
      <c r="P10" s="65">
        <f>VLOOKUP($A10,'Return Data'!$B$7:$R$2843,14,0)</f>
        <v>8.8024000000000004</v>
      </c>
      <c r="Q10" s="66">
        <f t="shared" si="6"/>
        <v>9</v>
      </c>
      <c r="R10" s="65">
        <f>VLOOKUP($A10,'Return Data'!$B$7:$R$2843,16,0)</f>
        <v>8.5054999999999996</v>
      </c>
      <c r="S10" s="67">
        <f t="shared" si="7"/>
        <v>4</v>
      </c>
    </row>
    <row r="11" spans="1:19" x14ac:dyDescent="0.3">
      <c r="A11" s="82" t="s">
        <v>572</v>
      </c>
      <c r="B11" s="64">
        <f>VLOOKUP($A11,'Return Data'!$B$7:$R$2843,3,0)</f>
        <v>44445</v>
      </c>
      <c r="C11" s="65">
        <f>VLOOKUP($A11,'Return Data'!$B$7:$R$2843,4,0)</f>
        <v>19.636299999999999</v>
      </c>
      <c r="D11" s="65">
        <f>VLOOKUP($A11,'Return Data'!$B$7:$R$2843,9,0)</f>
        <v>16.809899999999999</v>
      </c>
      <c r="E11" s="66">
        <f t="shared" si="0"/>
        <v>1</v>
      </c>
      <c r="F11" s="65">
        <f>VLOOKUP($A11,'Return Data'!$B$7:$R$2843,10,0)</f>
        <v>5.5498000000000003</v>
      </c>
      <c r="G11" s="66">
        <f t="shared" si="1"/>
        <v>7</v>
      </c>
      <c r="H11" s="65">
        <f>VLOOKUP($A11,'Return Data'!$B$7:$R$2843,11,0)</f>
        <v>10.6503</v>
      </c>
      <c r="I11" s="66">
        <f t="shared" si="2"/>
        <v>2</v>
      </c>
      <c r="J11" s="65">
        <f>VLOOKUP($A11,'Return Data'!$B$7:$R$2843,12,0)</f>
        <v>4.4821</v>
      </c>
      <c r="K11" s="66">
        <f t="shared" si="3"/>
        <v>4</v>
      </c>
      <c r="L11" s="65">
        <f>VLOOKUP($A11,'Return Data'!$B$7:$R$2843,13,0)</f>
        <v>5.2332999999999998</v>
      </c>
      <c r="M11" s="66">
        <f t="shared" si="4"/>
        <v>6</v>
      </c>
      <c r="N11" s="65">
        <f>VLOOKUP($A11,'Return Data'!$B$7:$R$2843,17,0)</f>
        <v>9.0418000000000003</v>
      </c>
      <c r="O11" s="66">
        <f t="shared" si="5"/>
        <v>1</v>
      </c>
      <c r="P11" s="65">
        <f>VLOOKUP($A11,'Return Data'!$B$7:$R$2843,14,0)</f>
        <v>10.4366</v>
      </c>
      <c r="Q11" s="66">
        <f t="shared" si="6"/>
        <v>1</v>
      </c>
      <c r="R11" s="65">
        <f>VLOOKUP($A11,'Return Data'!$B$7:$R$2843,16,0)</f>
        <v>8.8165999999999993</v>
      </c>
      <c r="S11" s="67">
        <f t="shared" si="7"/>
        <v>2</v>
      </c>
    </row>
    <row r="12" spans="1:19" x14ac:dyDescent="0.3">
      <c r="A12" s="82" t="s">
        <v>573</v>
      </c>
      <c r="B12" s="64">
        <f>VLOOKUP($A12,'Return Data'!$B$7:$R$2843,3,0)</f>
        <v>44445</v>
      </c>
      <c r="C12" s="65">
        <f>VLOOKUP($A12,'Return Data'!$B$7:$R$2843,4,0)</f>
        <v>17.9697</v>
      </c>
      <c r="D12" s="65">
        <f>VLOOKUP($A12,'Return Data'!$B$7:$R$2843,9,0)</f>
        <v>10.371</v>
      </c>
      <c r="E12" s="66">
        <f t="shared" si="0"/>
        <v>6</v>
      </c>
      <c r="F12" s="65">
        <f>VLOOKUP($A12,'Return Data'!$B$7:$R$2843,10,0)</f>
        <v>5.3960999999999997</v>
      </c>
      <c r="G12" s="66">
        <f t="shared" si="1"/>
        <v>11</v>
      </c>
      <c r="H12" s="65">
        <f>VLOOKUP($A12,'Return Data'!$B$7:$R$2843,11,0)</f>
        <v>6.8281000000000001</v>
      </c>
      <c r="I12" s="66">
        <f t="shared" si="2"/>
        <v>7</v>
      </c>
      <c r="J12" s="65">
        <f>VLOOKUP($A12,'Return Data'!$B$7:$R$2843,12,0)</f>
        <v>4.2742000000000004</v>
      </c>
      <c r="K12" s="66">
        <f t="shared" si="3"/>
        <v>5</v>
      </c>
      <c r="L12" s="65">
        <f>VLOOKUP($A12,'Return Data'!$B$7:$R$2843,13,0)</f>
        <v>5.0399000000000003</v>
      </c>
      <c r="M12" s="66">
        <f t="shared" si="4"/>
        <v>11</v>
      </c>
      <c r="N12" s="65">
        <f>VLOOKUP($A12,'Return Data'!$B$7:$R$2843,17,0)</f>
        <v>7.3845000000000001</v>
      </c>
      <c r="O12" s="66">
        <f t="shared" si="5"/>
        <v>11</v>
      </c>
      <c r="P12" s="65">
        <f>VLOOKUP($A12,'Return Data'!$B$7:$R$2843,14,0)</f>
        <v>9.0733999999999995</v>
      </c>
      <c r="Q12" s="66">
        <f t="shared" si="6"/>
        <v>5</v>
      </c>
      <c r="R12" s="65">
        <f>VLOOKUP($A12,'Return Data'!$B$7:$R$2843,16,0)</f>
        <v>8.2743000000000002</v>
      </c>
      <c r="S12" s="67">
        <f t="shared" si="7"/>
        <v>11</v>
      </c>
    </row>
    <row r="13" spans="1:19" x14ac:dyDescent="0.3">
      <c r="A13" s="82" t="s">
        <v>576</v>
      </c>
      <c r="B13" s="64">
        <f>VLOOKUP($A13,'Return Data'!$B$7:$R$2843,3,0)</f>
        <v>44445</v>
      </c>
      <c r="C13" s="65">
        <f>VLOOKUP($A13,'Return Data'!$B$7:$R$2843,4,0)</f>
        <v>18.331099999999999</v>
      </c>
      <c r="D13" s="65">
        <f>VLOOKUP($A13,'Return Data'!$B$7:$R$2843,9,0)</f>
        <v>9.0419</v>
      </c>
      <c r="E13" s="66">
        <f t="shared" si="0"/>
        <v>9</v>
      </c>
      <c r="F13" s="65">
        <f>VLOOKUP($A13,'Return Data'!$B$7:$R$2843,10,0)</f>
        <v>5.1250999999999998</v>
      </c>
      <c r="G13" s="66">
        <f t="shared" si="1"/>
        <v>14</v>
      </c>
      <c r="H13" s="65">
        <f>VLOOKUP($A13,'Return Data'!$B$7:$R$2843,11,0)</f>
        <v>6.4729000000000001</v>
      </c>
      <c r="I13" s="66">
        <f t="shared" si="2"/>
        <v>10</v>
      </c>
      <c r="J13" s="65">
        <f>VLOOKUP($A13,'Return Data'!$B$7:$R$2843,12,0)</f>
        <v>4.1780999999999997</v>
      </c>
      <c r="K13" s="66">
        <f t="shared" si="3"/>
        <v>7</v>
      </c>
      <c r="L13" s="65">
        <f>VLOOKUP($A13,'Return Data'!$B$7:$R$2843,13,0)</f>
        <v>5.3442999999999996</v>
      </c>
      <c r="M13" s="66">
        <f t="shared" si="4"/>
        <v>4</v>
      </c>
      <c r="N13" s="65">
        <f>VLOOKUP($A13,'Return Data'!$B$7:$R$2843,17,0)</f>
        <v>7.9378000000000002</v>
      </c>
      <c r="O13" s="66">
        <f t="shared" si="5"/>
        <v>4</v>
      </c>
      <c r="P13" s="65">
        <f>VLOOKUP($A13,'Return Data'!$B$7:$R$2843,14,0)</f>
        <v>8.9346999999999994</v>
      </c>
      <c r="Q13" s="66">
        <f t="shared" si="6"/>
        <v>7</v>
      </c>
      <c r="R13" s="65">
        <f>VLOOKUP($A13,'Return Data'!$B$7:$R$2843,16,0)</f>
        <v>8.4687000000000001</v>
      </c>
      <c r="S13" s="67">
        <f t="shared" si="7"/>
        <v>5</v>
      </c>
    </row>
    <row r="14" spans="1:19" x14ac:dyDescent="0.3">
      <c r="A14" s="82" t="s">
        <v>577</v>
      </c>
      <c r="B14" s="64">
        <f>VLOOKUP($A14,'Return Data'!$B$7:$R$2843,3,0)</f>
        <v>44445</v>
      </c>
      <c r="C14" s="65">
        <f>VLOOKUP($A14,'Return Data'!$B$7:$R$2843,4,0)</f>
        <v>25.698499999999999</v>
      </c>
      <c r="D14" s="65">
        <f>VLOOKUP($A14,'Return Data'!$B$7:$R$2843,9,0)</f>
        <v>10.474399999999999</v>
      </c>
      <c r="E14" s="66">
        <f t="shared" si="0"/>
        <v>4</v>
      </c>
      <c r="F14" s="65">
        <f>VLOOKUP($A14,'Return Data'!$B$7:$R$2843,10,0)</f>
        <v>6.2362000000000002</v>
      </c>
      <c r="G14" s="66">
        <f t="shared" si="1"/>
        <v>1</v>
      </c>
      <c r="H14" s="65">
        <f>VLOOKUP($A14,'Return Data'!$B$7:$R$2843,11,0)</f>
        <v>6.2141999999999999</v>
      </c>
      <c r="I14" s="66">
        <f t="shared" si="2"/>
        <v>14</v>
      </c>
      <c r="J14" s="65">
        <f>VLOOKUP($A14,'Return Data'!$B$7:$R$2843,12,0)</f>
        <v>4.5011999999999999</v>
      </c>
      <c r="K14" s="66">
        <f t="shared" si="3"/>
        <v>3</v>
      </c>
      <c r="L14" s="65">
        <f>VLOOKUP($A14,'Return Data'!$B$7:$R$2843,13,0)</f>
        <v>5.4935999999999998</v>
      </c>
      <c r="M14" s="66">
        <f t="shared" si="4"/>
        <v>3</v>
      </c>
      <c r="N14" s="65">
        <f>VLOOKUP($A14,'Return Data'!$B$7:$R$2843,17,0)</f>
        <v>7.5223000000000004</v>
      </c>
      <c r="O14" s="66">
        <f t="shared" si="5"/>
        <v>10</v>
      </c>
      <c r="P14" s="65">
        <f>VLOOKUP($A14,'Return Data'!$B$7:$R$2843,14,0)</f>
        <v>8.2421000000000006</v>
      </c>
      <c r="Q14" s="66">
        <f t="shared" si="6"/>
        <v>13</v>
      </c>
      <c r="R14" s="65">
        <f>VLOOKUP($A14,'Return Data'!$B$7:$R$2843,16,0)</f>
        <v>8.4106000000000005</v>
      </c>
      <c r="S14" s="67">
        <f t="shared" si="7"/>
        <v>6</v>
      </c>
    </row>
    <row r="15" spans="1:19" x14ac:dyDescent="0.3">
      <c r="A15" s="82" t="s">
        <v>580</v>
      </c>
      <c r="B15" s="64">
        <f>VLOOKUP($A15,'Return Data'!$B$7:$R$2843,3,0)</f>
        <v>44445</v>
      </c>
      <c r="C15" s="65">
        <f>VLOOKUP($A15,'Return Data'!$B$7:$R$2843,4,0)</f>
        <v>19.709900000000001</v>
      </c>
      <c r="D15" s="65">
        <f>VLOOKUP($A15,'Return Data'!$B$7:$R$2843,9,0)</f>
        <v>7.2244999999999999</v>
      </c>
      <c r="E15" s="66">
        <f t="shared" si="0"/>
        <v>15</v>
      </c>
      <c r="F15" s="65">
        <f>VLOOKUP($A15,'Return Data'!$B$7:$R$2843,10,0)</f>
        <v>5.4071999999999996</v>
      </c>
      <c r="G15" s="66">
        <f t="shared" si="1"/>
        <v>10</v>
      </c>
      <c r="H15" s="65">
        <f>VLOOKUP($A15,'Return Data'!$B$7:$R$2843,11,0)</f>
        <v>6.2478999999999996</v>
      </c>
      <c r="I15" s="66">
        <f t="shared" si="2"/>
        <v>13</v>
      </c>
      <c r="J15" s="65">
        <f>VLOOKUP($A15,'Return Data'!$B$7:$R$2843,12,0)</f>
        <v>3.9582999999999999</v>
      </c>
      <c r="K15" s="66">
        <f t="shared" si="3"/>
        <v>11</v>
      </c>
      <c r="L15" s="65">
        <f>VLOOKUP($A15,'Return Data'!$B$7:$R$2843,13,0)</f>
        <v>4.9372999999999996</v>
      </c>
      <c r="M15" s="66">
        <f t="shared" si="4"/>
        <v>12</v>
      </c>
      <c r="N15" s="65">
        <f>VLOOKUP($A15,'Return Data'!$B$7:$R$2843,17,0)</f>
        <v>7.9987000000000004</v>
      </c>
      <c r="O15" s="66">
        <f t="shared" si="5"/>
        <v>3</v>
      </c>
      <c r="P15" s="65">
        <f>VLOOKUP($A15,'Return Data'!$B$7:$R$2843,14,0)</f>
        <v>9.673</v>
      </c>
      <c r="Q15" s="66">
        <f t="shared" si="6"/>
        <v>2</v>
      </c>
      <c r="R15" s="65">
        <f>VLOOKUP($A15,'Return Data'!$B$7:$R$2843,16,0)</f>
        <v>8.3031000000000006</v>
      </c>
      <c r="S15" s="67">
        <f t="shared" si="7"/>
        <v>10</v>
      </c>
    </row>
    <row r="16" spans="1:19" x14ac:dyDescent="0.3">
      <c r="A16" s="82" t="s">
        <v>583</v>
      </c>
      <c r="B16" s="64">
        <f>VLOOKUP($A16,'Return Data'!$B$7:$R$2843,3,0)</f>
        <v>44445</v>
      </c>
      <c r="C16" s="65">
        <f>VLOOKUP($A16,'Return Data'!$B$7:$R$2843,4,0)</f>
        <v>1847.356</v>
      </c>
      <c r="D16" s="65">
        <f>VLOOKUP($A16,'Return Data'!$B$7:$R$2843,9,0)</f>
        <v>13.272600000000001</v>
      </c>
      <c r="E16" s="66">
        <f t="shared" si="0"/>
        <v>3</v>
      </c>
      <c r="F16" s="65">
        <f>VLOOKUP($A16,'Return Data'!$B$7:$R$2843,10,0)</f>
        <v>4.0110999999999999</v>
      </c>
      <c r="G16" s="66">
        <f t="shared" si="1"/>
        <v>18</v>
      </c>
      <c r="H16" s="65">
        <f>VLOOKUP($A16,'Return Data'!$B$7:$R$2843,11,0)</f>
        <v>9.1083999999999996</v>
      </c>
      <c r="I16" s="66">
        <f t="shared" si="2"/>
        <v>3</v>
      </c>
      <c r="J16" s="65">
        <f>VLOOKUP($A16,'Return Data'!$B$7:$R$2843,12,0)</f>
        <v>3.3123999999999998</v>
      </c>
      <c r="K16" s="66">
        <f t="shared" si="3"/>
        <v>17</v>
      </c>
      <c r="L16" s="65">
        <f>VLOOKUP($A16,'Return Data'!$B$7:$R$2843,13,0)</f>
        <v>3.7879</v>
      </c>
      <c r="M16" s="66">
        <f t="shared" si="4"/>
        <v>17</v>
      </c>
      <c r="N16" s="65">
        <f>VLOOKUP($A16,'Return Data'!$B$7:$R$2843,17,0)</f>
        <v>6.8426999999999998</v>
      </c>
      <c r="O16" s="66">
        <f t="shared" si="5"/>
        <v>14</v>
      </c>
      <c r="P16" s="65">
        <f>VLOOKUP($A16,'Return Data'!$B$7:$R$2843,14,0)</f>
        <v>7.9859</v>
      </c>
      <c r="Q16" s="66">
        <f t="shared" si="6"/>
        <v>14</v>
      </c>
      <c r="R16" s="65">
        <f>VLOOKUP($A16,'Return Data'!$B$7:$R$2843,16,0)</f>
        <v>7.3154000000000003</v>
      </c>
      <c r="S16" s="67">
        <f t="shared" si="7"/>
        <v>18</v>
      </c>
    </row>
    <row r="17" spans="1:19" x14ac:dyDescent="0.3">
      <c r="A17" s="82" t="s">
        <v>585</v>
      </c>
      <c r="B17" s="64">
        <f>VLOOKUP($A17,'Return Data'!$B$7:$R$2843,3,0)</f>
        <v>44445</v>
      </c>
      <c r="C17" s="65">
        <f>VLOOKUP($A17,'Return Data'!$B$7:$R$2843,4,0)</f>
        <v>51.771099999999997</v>
      </c>
      <c r="D17" s="65">
        <f>VLOOKUP($A17,'Return Data'!$B$7:$R$2843,9,0)</f>
        <v>9.6509</v>
      </c>
      <c r="E17" s="66">
        <f t="shared" si="0"/>
        <v>7</v>
      </c>
      <c r="F17" s="65">
        <f>VLOOKUP($A17,'Return Data'!$B$7:$R$2843,10,0)</f>
        <v>5.4941000000000004</v>
      </c>
      <c r="G17" s="66">
        <f t="shared" si="1"/>
        <v>8</v>
      </c>
      <c r="H17" s="65">
        <f>VLOOKUP($A17,'Return Data'!$B$7:$R$2843,11,0)</f>
        <v>6.6395</v>
      </c>
      <c r="I17" s="66">
        <f t="shared" si="2"/>
        <v>9</v>
      </c>
      <c r="J17" s="65">
        <f>VLOOKUP($A17,'Return Data'!$B$7:$R$2843,12,0)</f>
        <v>4.0601000000000003</v>
      </c>
      <c r="K17" s="66">
        <f t="shared" si="3"/>
        <v>10</v>
      </c>
      <c r="L17" s="65">
        <f>VLOOKUP($A17,'Return Data'!$B$7:$R$2843,13,0)</f>
        <v>5.1576000000000004</v>
      </c>
      <c r="M17" s="66">
        <f t="shared" si="4"/>
        <v>9</v>
      </c>
      <c r="N17" s="65">
        <f>VLOOKUP($A17,'Return Data'!$B$7:$R$2843,17,0)</f>
        <v>7.8571999999999997</v>
      </c>
      <c r="O17" s="66">
        <f t="shared" si="5"/>
        <v>6</v>
      </c>
      <c r="P17" s="65">
        <f>VLOOKUP($A17,'Return Data'!$B$7:$R$2843,14,0)</f>
        <v>9.0793999999999997</v>
      </c>
      <c r="Q17" s="66">
        <f t="shared" si="6"/>
        <v>4</v>
      </c>
      <c r="R17" s="65">
        <f>VLOOKUP($A17,'Return Data'!$B$7:$R$2843,16,0)</f>
        <v>7.5107999999999997</v>
      </c>
      <c r="S17" s="67">
        <f t="shared" si="7"/>
        <v>16</v>
      </c>
    </row>
    <row r="18" spans="1:19" x14ac:dyDescent="0.3">
      <c r="A18" s="82" t="s">
        <v>588</v>
      </c>
      <c r="B18" s="64">
        <f>VLOOKUP($A18,'Return Data'!$B$7:$R$2843,3,0)</f>
        <v>44445</v>
      </c>
      <c r="C18" s="65">
        <f>VLOOKUP($A18,'Return Data'!$B$7:$R$2843,4,0)</f>
        <v>19.9084</v>
      </c>
      <c r="D18" s="65">
        <f>VLOOKUP($A18,'Return Data'!$B$7:$R$2843,9,0)</f>
        <v>7.1520000000000001</v>
      </c>
      <c r="E18" s="66">
        <f t="shared" si="0"/>
        <v>16</v>
      </c>
      <c r="F18" s="65">
        <f>VLOOKUP($A18,'Return Data'!$B$7:$R$2843,10,0)</f>
        <v>5.2423999999999999</v>
      </c>
      <c r="G18" s="66">
        <f t="shared" si="1"/>
        <v>13</v>
      </c>
      <c r="H18" s="65">
        <f>VLOOKUP($A18,'Return Data'!$B$7:$R$2843,11,0)</f>
        <v>6.2923</v>
      </c>
      <c r="I18" s="66">
        <f t="shared" si="2"/>
        <v>12</v>
      </c>
      <c r="J18" s="65">
        <f>VLOOKUP($A18,'Return Data'!$B$7:$R$2843,12,0)</f>
        <v>3.706</v>
      </c>
      <c r="K18" s="66">
        <f t="shared" si="3"/>
        <v>14</v>
      </c>
      <c r="L18" s="65">
        <f>VLOOKUP($A18,'Return Data'!$B$7:$R$2843,13,0)</f>
        <v>4.9176000000000002</v>
      </c>
      <c r="M18" s="66">
        <f t="shared" si="4"/>
        <v>13</v>
      </c>
      <c r="N18" s="65">
        <f>VLOOKUP($A18,'Return Data'!$B$7:$R$2843,17,0)</f>
        <v>7.6685999999999996</v>
      </c>
      <c r="O18" s="66">
        <f t="shared" si="5"/>
        <v>8</v>
      </c>
      <c r="P18" s="65">
        <f>VLOOKUP($A18,'Return Data'!$B$7:$R$2843,14,0)</f>
        <v>8.2674000000000003</v>
      </c>
      <c r="Q18" s="66">
        <f t="shared" si="6"/>
        <v>12</v>
      </c>
      <c r="R18" s="65">
        <f>VLOOKUP($A18,'Return Data'!$B$7:$R$2843,16,0)</f>
        <v>5.0513000000000003</v>
      </c>
      <c r="S18" s="67">
        <f t="shared" si="7"/>
        <v>20</v>
      </c>
    </row>
    <row r="19" spans="1:19" x14ac:dyDescent="0.3">
      <c r="A19" s="82" t="s">
        <v>589</v>
      </c>
      <c r="B19" s="64">
        <f>VLOOKUP($A19,'Return Data'!$B$7:$R$2843,3,0)</f>
        <v>44445</v>
      </c>
      <c r="C19" s="65">
        <f>VLOOKUP($A19,'Return Data'!$B$7:$R$2843,4,0)</f>
        <v>27.953199999999999</v>
      </c>
      <c r="D19" s="65">
        <f>VLOOKUP($A19,'Return Data'!$B$7:$R$2843,9,0)</f>
        <v>6.0202</v>
      </c>
      <c r="E19" s="66">
        <f t="shared" si="0"/>
        <v>17</v>
      </c>
      <c r="F19" s="65">
        <f>VLOOKUP($A19,'Return Data'!$B$7:$R$2843,10,0)</f>
        <v>4.1997</v>
      </c>
      <c r="G19" s="66">
        <f t="shared" si="1"/>
        <v>17</v>
      </c>
      <c r="H19" s="65">
        <f>VLOOKUP($A19,'Return Data'!$B$7:$R$2843,11,0)</f>
        <v>4.8806000000000003</v>
      </c>
      <c r="I19" s="66">
        <f t="shared" si="2"/>
        <v>18</v>
      </c>
      <c r="J19" s="65">
        <f>VLOOKUP($A19,'Return Data'!$B$7:$R$2843,12,0)</f>
        <v>2.8944000000000001</v>
      </c>
      <c r="K19" s="66">
        <f t="shared" si="3"/>
        <v>20</v>
      </c>
      <c r="L19" s="65">
        <f>VLOOKUP($A19,'Return Data'!$B$7:$R$2843,13,0)</f>
        <v>3.7614999999999998</v>
      </c>
      <c r="M19" s="66">
        <f t="shared" si="4"/>
        <v>18</v>
      </c>
      <c r="N19" s="65">
        <f>VLOOKUP($A19,'Return Data'!$B$7:$R$2843,17,0)</f>
        <v>6.226</v>
      </c>
      <c r="O19" s="66">
        <f t="shared" si="5"/>
        <v>15</v>
      </c>
      <c r="P19" s="65">
        <f>VLOOKUP($A19,'Return Data'!$B$7:$R$2843,14,0)</f>
        <v>7.8985000000000003</v>
      </c>
      <c r="Q19" s="66">
        <f t="shared" si="6"/>
        <v>15</v>
      </c>
      <c r="R19" s="65">
        <f>VLOOKUP($A19,'Return Data'!$B$7:$R$2843,16,0)</f>
        <v>7.4626999999999999</v>
      </c>
      <c r="S19" s="67">
        <f t="shared" si="7"/>
        <v>17</v>
      </c>
    </row>
    <row r="20" spans="1:19" x14ac:dyDescent="0.3">
      <c r="A20" s="82" t="s">
        <v>591</v>
      </c>
      <c r="B20" s="64">
        <f>VLOOKUP($A20,'Return Data'!$B$7:$R$2843,3,0)</f>
        <v>44445</v>
      </c>
      <c r="C20" s="65">
        <f>VLOOKUP($A20,'Return Data'!$B$7:$R$2843,4,0)</f>
        <v>16.559799999999999</v>
      </c>
      <c r="D20" s="65">
        <f>VLOOKUP($A20,'Return Data'!$B$7:$R$2843,9,0)</f>
        <v>8.9191000000000003</v>
      </c>
      <c r="E20" s="66">
        <f t="shared" si="0"/>
        <v>10</v>
      </c>
      <c r="F20" s="65">
        <f>VLOOKUP($A20,'Return Data'!$B$7:$R$2843,10,0)</f>
        <v>5.5776000000000003</v>
      </c>
      <c r="G20" s="66">
        <f t="shared" si="1"/>
        <v>5</v>
      </c>
      <c r="H20" s="65">
        <f>VLOOKUP($A20,'Return Data'!$B$7:$R$2843,11,0)</f>
        <v>7.1917999999999997</v>
      </c>
      <c r="I20" s="66">
        <f t="shared" si="2"/>
        <v>4</v>
      </c>
      <c r="J20" s="65">
        <f>VLOOKUP($A20,'Return Data'!$B$7:$R$2843,12,0)</f>
        <v>4.2065000000000001</v>
      </c>
      <c r="K20" s="66">
        <f t="shared" si="3"/>
        <v>6</v>
      </c>
      <c r="L20" s="65">
        <f>VLOOKUP($A20,'Return Data'!$B$7:$R$2843,13,0)</f>
        <v>5.2319000000000004</v>
      </c>
      <c r="M20" s="66">
        <f t="shared" si="4"/>
        <v>7</v>
      </c>
      <c r="N20" s="65">
        <f>VLOOKUP($A20,'Return Data'!$B$7:$R$2843,17,0)</f>
        <v>8.0151000000000003</v>
      </c>
      <c r="O20" s="66">
        <f t="shared" si="5"/>
        <v>2</v>
      </c>
      <c r="P20" s="65">
        <f>VLOOKUP($A20,'Return Data'!$B$7:$R$2843,14,0)</f>
        <v>9.1968999999999994</v>
      </c>
      <c r="Q20" s="66">
        <f t="shared" si="6"/>
        <v>3</v>
      </c>
      <c r="R20" s="65">
        <f>VLOOKUP($A20,'Return Data'!$B$7:$R$2843,16,0)</f>
        <v>8.3109999999999999</v>
      </c>
      <c r="S20" s="67">
        <f t="shared" si="7"/>
        <v>9</v>
      </c>
    </row>
    <row r="21" spans="1:19" x14ac:dyDescent="0.3">
      <c r="A21" s="82" t="s">
        <v>593</v>
      </c>
      <c r="B21" s="64">
        <f>VLOOKUP($A21,'Return Data'!$B$7:$R$2843,3,0)</f>
        <v>44445</v>
      </c>
      <c r="C21" s="65">
        <f>VLOOKUP($A21,'Return Data'!$B$7:$R$2843,4,0)</f>
        <v>19.538900000000002</v>
      </c>
      <c r="D21" s="65">
        <f>VLOOKUP($A21,'Return Data'!$B$7:$R$2843,9,0)</f>
        <v>9.3659999999999997</v>
      </c>
      <c r="E21" s="66">
        <f t="shared" si="0"/>
        <v>8</v>
      </c>
      <c r="F21" s="65">
        <f>VLOOKUP($A21,'Return Data'!$B$7:$R$2843,10,0)</f>
        <v>5.5533000000000001</v>
      </c>
      <c r="G21" s="66">
        <f t="shared" si="1"/>
        <v>6</v>
      </c>
      <c r="H21" s="65">
        <f>VLOOKUP($A21,'Return Data'!$B$7:$R$2843,11,0)</f>
        <v>6.4431000000000003</v>
      </c>
      <c r="I21" s="66">
        <f t="shared" si="2"/>
        <v>11</v>
      </c>
      <c r="J21" s="65">
        <f>VLOOKUP($A21,'Return Data'!$B$7:$R$2843,12,0)</f>
        <v>4.0803000000000003</v>
      </c>
      <c r="K21" s="66">
        <f t="shared" si="3"/>
        <v>9</v>
      </c>
      <c r="L21" s="65">
        <f>VLOOKUP($A21,'Return Data'!$B$7:$R$2843,13,0)</f>
        <v>5.1254999999999997</v>
      </c>
      <c r="M21" s="66">
        <f t="shared" si="4"/>
        <v>10</v>
      </c>
      <c r="N21" s="65">
        <f>VLOOKUP($A21,'Return Data'!$B$7:$R$2843,17,0)</f>
        <v>7.5495999999999999</v>
      </c>
      <c r="O21" s="66">
        <f t="shared" si="5"/>
        <v>9</v>
      </c>
      <c r="P21" s="65">
        <f>VLOOKUP($A21,'Return Data'!$B$7:$R$2843,14,0)</f>
        <v>8.7280999999999995</v>
      </c>
      <c r="Q21" s="66">
        <f t="shared" si="6"/>
        <v>10</v>
      </c>
      <c r="R21" s="65">
        <f>VLOOKUP($A21,'Return Data'!$B$7:$R$2843,16,0)</f>
        <v>8.1950000000000003</v>
      </c>
      <c r="S21" s="67">
        <f t="shared" si="7"/>
        <v>12</v>
      </c>
    </row>
    <row r="22" spans="1:19" x14ac:dyDescent="0.3">
      <c r="A22" s="82" t="s">
        <v>596</v>
      </c>
      <c r="B22" s="64">
        <f>VLOOKUP($A22,'Return Data'!$B$7:$R$2843,3,0)</f>
        <v>44445</v>
      </c>
      <c r="C22" s="65">
        <f>VLOOKUP($A22,'Return Data'!$B$7:$R$2843,4,0)</f>
        <v>2514.0041000000001</v>
      </c>
      <c r="D22" s="65">
        <f>VLOOKUP($A22,'Return Data'!$B$7:$R$2843,9,0)</f>
        <v>8.0025999999999993</v>
      </c>
      <c r="E22" s="66">
        <f t="shared" si="0"/>
        <v>12</v>
      </c>
      <c r="F22" s="65">
        <f>VLOOKUP($A22,'Return Data'!$B$7:$R$2843,10,0)</f>
        <v>5.0141</v>
      </c>
      <c r="G22" s="66">
        <f t="shared" si="1"/>
        <v>15</v>
      </c>
      <c r="H22" s="65">
        <f>VLOOKUP($A22,'Return Data'!$B$7:$R$2843,11,0)</f>
        <v>5.6795999999999998</v>
      </c>
      <c r="I22" s="66">
        <f t="shared" si="2"/>
        <v>16</v>
      </c>
      <c r="J22" s="65">
        <f>VLOOKUP($A22,'Return Data'!$B$7:$R$2843,12,0)</f>
        <v>3.1404000000000001</v>
      </c>
      <c r="K22" s="66">
        <f t="shared" si="3"/>
        <v>18</v>
      </c>
      <c r="L22" s="65">
        <f>VLOOKUP($A22,'Return Data'!$B$7:$R$2843,13,0)</f>
        <v>4.5734000000000004</v>
      </c>
      <c r="M22" s="66">
        <f t="shared" si="4"/>
        <v>16</v>
      </c>
      <c r="N22" s="65">
        <f>VLOOKUP($A22,'Return Data'!$B$7:$R$2843,17,0)</f>
        <v>7.3259999999999996</v>
      </c>
      <c r="O22" s="66">
        <f t="shared" si="5"/>
        <v>12</v>
      </c>
      <c r="P22" s="65">
        <f>VLOOKUP($A22,'Return Data'!$B$7:$R$2843,14,0)</f>
        <v>8.3468</v>
      </c>
      <c r="Q22" s="66">
        <f t="shared" si="6"/>
        <v>11</v>
      </c>
      <c r="R22" s="65">
        <f>VLOOKUP($A22,'Return Data'!$B$7:$R$2843,16,0)</f>
        <v>8.0422999999999991</v>
      </c>
      <c r="S22" s="67">
        <f t="shared" si="7"/>
        <v>13</v>
      </c>
    </row>
    <row r="23" spans="1:19" x14ac:dyDescent="0.3">
      <c r="A23" s="82" t="s">
        <v>597</v>
      </c>
      <c r="B23" s="64">
        <f>VLOOKUP($A23,'Return Data'!$B$7:$R$2843,3,0)</f>
        <v>44445</v>
      </c>
      <c r="C23" s="65">
        <f>VLOOKUP($A23,'Return Data'!$B$7:$R$2843,4,0)</f>
        <v>34.4176</v>
      </c>
      <c r="D23" s="65">
        <f>VLOOKUP($A23,'Return Data'!$B$7:$R$2843,9,0)</f>
        <v>4.1161000000000003</v>
      </c>
      <c r="E23" s="66">
        <f t="shared" si="0"/>
        <v>20</v>
      </c>
      <c r="F23" s="65">
        <f>VLOOKUP($A23,'Return Data'!$B$7:$R$2843,10,0)</f>
        <v>3.5522</v>
      </c>
      <c r="G23" s="66">
        <f t="shared" si="1"/>
        <v>20</v>
      </c>
      <c r="H23" s="65">
        <f>VLOOKUP($A23,'Return Data'!$B$7:$R$2843,11,0)</f>
        <v>3.5825</v>
      </c>
      <c r="I23" s="66">
        <f t="shared" si="2"/>
        <v>20</v>
      </c>
      <c r="J23" s="65">
        <f>VLOOKUP($A23,'Return Data'!$B$7:$R$2843,12,0)</f>
        <v>3.3496000000000001</v>
      </c>
      <c r="K23" s="66">
        <f t="shared" si="3"/>
        <v>16</v>
      </c>
      <c r="L23" s="65">
        <f>VLOOKUP($A23,'Return Data'!$B$7:$R$2843,13,0)</f>
        <v>3.7269999999999999</v>
      </c>
      <c r="M23" s="66">
        <f t="shared" si="4"/>
        <v>19</v>
      </c>
      <c r="N23" s="65">
        <f>VLOOKUP($A23,'Return Data'!$B$7:$R$2843,17,0)</f>
        <v>6.1348000000000003</v>
      </c>
      <c r="O23" s="66">
        <f t="shared" si="5"/>
        <v>16</v>
      </c>
      <c r="P23" s="65">
        <f>VLOOKUP($A23,'Return Data'!$B$7:$R$2843,14,0)</f>
        <v>7.7419000000000002</v>
      </c>
      <c r="Q23" s="66">
        <f t="shared" si="6"/>
        <v>16</v>
      </c>
      <c r="R23" s="65">
        <f>VLOOKUP($A23,'Return Data'!$B$7:$R$2843,16,0)</f>
        <v>7.6837999999999997</v>
      </c>
      <c r="S23" s="67">
        <f t="shared" si="7"/>
        <v>15</v>
      </c>
    </row>
    <row r="24" spans="1:19" x14ac:dyDescent="0.3">
      <c r="A24" s="82" t="s">
        <v>600</v>
      </c>
      <c r="B24" s="64">
        <f>VLOOKUP($A24,'Return Data'!$B$7:$R$2843,3,0)</f>
        <v>44445</v>
      </c>
      <c r="C24" s="65">
        <f>VLOOKUP($A24,'Return Data'!$B$7:$R$2843,4,0)</f>
        <v>11.5344</v>
      </c>
      <c r="D24" s="65">
        <f>VLOOKUP($A24,'Return Data'!$B$7:$R$2843,9,0)</f>
        <v>10.390700000000001</v>
      </c>
      <c r="E24" s="66">
        <f t="shared" si="0"/>
        <v>5</v>
      </c>
      <c r="F24" s="65">
        <f>VLOOKUP($A24,'Return Data'!$B$7:$R$2843,10,0)</f>
        <v>5.7149000000000001</v>
      </c>
      <c r="G24" s="66">
        <f t="shared" si="1"/>
        <v>3</v>
      </c>
      <c r="H24" s="65">
        <f>VLOOKUP($A24,'Return Data'!$B$7:$R$2843,11,0)</f>
        <v>6.8239000000000001</v>
      </c>
      <c r="I24" s="66">
        <f t="shared" si="2"/>
        <v>8</v>
      </c>
      <c r="J24" s="65">
        <f>VLOOKUP($A24,'Return Data'!$B$7:$R$2843,12,0)</f>
        <v>3.7942</v>
      </c>
      <c r="K24" s="66">
        <f t="shared" si="3"/>
        <v>12</v>
      </c>
      <c r="L24" s="65">
        <f>VLOOKUP($A24,'Return Data'!$B$7:$R$2843,13,0)</f>
        <v>5.1864999999999997</v>
      </c>
      <c r="M24" s="66">
        <f t="shared" si="4"/>
        <v>8</v>
      </c>
      <c r="N24" s="65"/>
      <c r="O24" s="66"/>
      <c r="P24" s="65"/>
      <c r="Q24" s="66"/>
      <c r="R24" s="65">
        <f>VLOOKUP($A24,'Return Data'!$B$7:$R$2843,16,0)</f>
        <v>7.7618999999999998</v>
      </c>
      <c r="S24" s="67">
        <f t="shared" si="7"/>
        <v>14</v>
      </c>
    </row>
    <row r="25" spans="1:19" x14ac:dyDescent="0.3">
      <c r="A25" s="82" t="s">
        <v>602</v>
      </c>
      <c r="B25" s="64">
        <f>VLOOKUP($A25,'Return Data'!$B$7:$R$2843,3,0)</f>
        <v>44445</v>
      </c>
      <c r="C25" s="65">
        <f>VLOOKUP($A25,'Return Data'!$B$7:$R$2843,4,0)</f>
        <v>16.441099999999999</v>
      </c>
      <c r="D25" s="65">
        <f>VLOOKUP($A25,'Return Data'!$B$7:$R$2843,9,0)</f>
        <v>5.1356000000000002</v>
      </c>
      <c r="E25" s="66">
        <f t="shared" si="0"/>
        <v>19</v>
      </c>
      <c r="F25" s="65">
        <f>VLOOKUP($A25,'Return Data'!$B$7:$R$2843,10,0)</f>
        <v>3.9218999999999999</v>
      </c>
      <c r="G25" s="66">
        <f t="shared" si="1"/>
        <v>19</v>
      </c>
      <c r="H25" s="65">
        <f>VLOOKUP($A25,'Return Data'!$B$7:$R$2843,11,0)</f>
        <v>4.7081999999999997</v>
      </c>
      <c r="I25" s="66">
        <f t="shared" si="2"/>
        <v>19</v>
      </c>
      <c r="J25" s="65">
        <f>VLOOKUP($A25,'Return Data'!$B$7:$R$2843,12,0)</f>
        <v>2.9428999999999998</v>
      </c>
      <c r="K25" s="66">
        <f t="shared" si="3"/>
        <v>19</v>
      </c>
      <c r="L25" s="65">
        <f>VLOOKUP($A25,'Return Data'!$B$7:$R$2843,13,0)</f>
        <v>3.6913999999999998</v>
      </c>
      <c r="M25" s="66">
        <f t="shared" si="4"/>
        <v>20</v>
      </c>
      <c r="N25" s="65">
        <f>VLOOKUP($A25,'Return Data'!$B$7:$R$2843,17,0)</f>
        <v>5.6748000000000003</v>
      </c>
      <c r="O25" s="66">
        <f>RANK(N25,N$8:N$27,0)</f>
        <v>17</v>
      </c>
      <c r="P25" s="65">
        <f>VLOOKUP($A25,'Return Data'!$B$7:$R$2843,14,0)</f>
        <v>4.2065000000000001</v>
      </c>
      <c r="Q25" s="66">
        <f>RANK(P25,P$8:P$27,0)</f>
        <v>17</v>
      </c>
      <c r="R25" s="65">
        <f>VLOOKUP($A25,'Return Data'!$B$7:$R$2843,16,0)</f>
        <v>6.7659000000000002</v>
      </c>
      <c r="S25" s="67">
        <f t="shared" si="7"/>
        <v>19</v>
      </c>
    </row>
    <row r="26" spans="1:19" x14ac:dyDescent="0.3">
      <c r="A26" s="82" t="s">
        <v>714</v>
      </c>
      <c r="B26" s="64">
        <f>VLOOKUP($A26,'Return Data'!$B$7:$R$2843,3,0)</f>
        <v>44445</v>
      </c>
      <c r="C26" s="65">
        <f>VLOOKUP($A26,'Return Data'!$B$7:$R$2843,4,0)</f>
        <v>1148.4711</v>
      </c>
      <c r="D26" s="65">
        <f>VLOOKUP($A26,'Return Data'!$B$7:$R$2843,9,0)</f>
        <v>7.4058000000000002</v>
      </c>
      <c r="E26" s="66">
        <f t="shared" si="0"/>
        <v>14</v>
      </c>
      <c r="F26" s="65">
        <f>VLOOKUP($A26,'Return Data'!$B$7:$R$2843,10,0)</f>
        <v>6.0472000000000001</v>
      </c>
      <c r="G26" s="66">
        <f t="shared" si="1"/>
        <v>2</v>
      </c>
      <c r="H26" s="65">
        <f>VLOOKUP($A26,'Return Data'!$B$7:$R$2843,11,0)</f>
        <v>7.0984999999999996</v>
      </c>
      <c r="I26" s="66">
        <f t="shared" si="2"/>
        <v>6</v>
      </c>
      <c r="J26" s="65">
        <f>VLOOKUP($A26,'Return Data'!$B$7:$R$2843,12,0)</f>
        <v>4.8023999999999996</v>
      </c>
      <c r="K26" s="66">
        <f t="shared" si="3"/>
        <v>2</v>
      </c>
      <c r="L26" s="65">
        <f>VLOOKUP($A26,'Return Data'!$B$7:$R$2843,13,0)</f>
        <v>5.8849</v>
      </c>
      <c r="M26" s="66">
        <f t="shared" ref="M26:M27" si="8">RANK(L26,L$8:L$27,0)</f>
        <v>2</v>
      </c>
      <c r="N26" s="65"/>
      <c r="O26" s="66"/>
      <c r="P26" s="65"/>
      <c r="Q26" s="66"/>
      <c r="R26" s="65">
        <f>VLOOKUP($A26,'Return Data'!$B$7:$R$2843,16,0)</f>
        <v>8.5077999999999996</v>
      </c>
      <c r="S26" s="67">
        <f t="shared" si="7"/>
        <v>3</v>
      </c>
    </row>
    <row r="27" spans="1:19" x14ac:dyDescent="0.3">
      <c r="A27" s="82" t="s">
        <v>715</v>
      </c>
      <c r="B27" s="64">
        <f>VLOOKUP($A27,'Return Data'!$B$7:$R$2843,3,0)</f>
        <v>44445</v>
      </c>
      <c r="C27" s="65">
        <f>VLOOKUP($A27,'Return Data'!$B$7:$R$2843,4,0)</f>
        <v>1171.7602999999999</v>
      </c>
      <c r="D27" s="65">
        <f>VLOOKUP($A27,'Return Data'!$B$7:$R$2843,9,0)</f>
        <v>15.655900000000001</v>
      </c>
      <c r="E27" s="66">
        <f t="shared" si="0"/>
        <v>2</v>
      </c>
      <c r="F27" s="65">
        <f>VLOOKUP($A27,'Return Data'!$B$7:$R$2843,10,0)</f>
        <v>5.4615</v>
      </c>
      <c r="G27" s="66">
        <f t="shared" si="1"/>
        <v>9</v>
      </c>
      <c r="H27" s="65">
        <f>VLOOKUP($A27,'Return Data'!$B$7:$R$2843,11,0)</f>
        <v>11.297499999999999</v>
      </c>
      <c r="I27" s="66">
        <f t="shared" si="2"/>
        <v>1</v>
      </c>
      <c r="J27" s="65">
        <f>VLOOKUP($A27,'Return Data'!$B$7:$R$2843,12,0)</f>
        <v>5.0362</v>
      </c>
      <c r="K27" s="66">
        <f t="shared" si="3"/>
        <v>1</v>
      </c>
      <c r="L27" s="65">
        <f>VLOOKUP($A27,'Return Data'!$B$7:$R$2843,13,0)</f>
        <v>5.9730999999999996</v>
      </c>
      <c r="M27" s="66">
        <f t="shared" si="8"/>
        <v>1</v>
      </c>
      <c r="N27" s="65"/>
      <c r="O27" s="66"/>
      <c r="P27" s="65"/>
      <c r="Q27" s="66"/>
      <c r="R27" s="65">
        <f>VLOOKUP($A27,'Return Data'!$B$7:$R$2843,16,0)</f>
        <v>9.8058999999999994</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9.083145</v>
      </c>
      <c r="E29" s="88"/>
      <c r="F29" s="89">
        <f>AVERAGE(F8:F27)</f>
        <v>5.1682100000000002</v>
      </c>
      <c r="G29" s="88"/>
      <c r="H29" s="89">
        <f>AVERAGE(H8:H27)</f>
        <v>6.7460449999999996</v>
      </c>
      <c r="I29" s="88"/>
      <c r="J29" s="89">
        <f>AVERAGE(J8:J27)</f>
        <v>3.9117500000000001</v>
      </c>
      <c r="K29" s="88"/>
      <c r="L29" s="89">
        <f>AVERAGE(L8:L27)</f>
        <v>4.892455</v>
      </c>
      <c r="M29" s="88"/>
      <c r="N29" s="89">
        <f>AVERAGE(N8:N27)</f>
        <v>7.422352941176471</v>
      </c>
      <c r="O29" s="88"/>
      <c r="P29" s="89">
        <f>AVERAGE(P8:P27)</f>
        <v>8.4963529411764682</v>
      </c>
      <c r="Q29" s="88"/>
      <c r="R29" s="89">
        <f>AVERAGE(R8:R27)</f>
        <v>7.9954149999999995</v>
      </c>
      <c r="S29" s="90"/>
    </row>
    <row r="30" spans="1:19" x14ac:dyDescent="0.3">
      <c r="A30" s="87" t="s">
        <v>28</v>
      </c>
      <c r="B30" s="88"/>
      <c r="C30" s="88"/>
      <c r="D30" s="89">
        <f>MIN(D8:D27)</f>
        <v>4.1161000000000003</v>
      </c>
      <c r="E30" s="88"/>
      <c r="F30" s="89">
        <f>MIN(F8:F27)</f>
        <v>3.5522</v>
      </c>
      <c r="G30" s="88"/>
      <c r="H30" s="89">
        <f>MIN(H8:H27)</f>
        <v>3.5825</v>
      </c>
      <c r="I30" s="88"/>
      <c r="J30" s="89">
        <f>MIN(J8:J27)</f>
        <v>2.8944000000000001</v>
      </c>
      <c r="K30" s="88"/>
      <c r="L30" s="89">
        <f>MIN(L8:L27)</f>
        <v>3.6913999999999998</v>
      </c>
      <c r="M30" s="88"/>
      <c r="N30" s="89">
        <f>MIN(N8:N27)</f>
        <v>5.6748000000000003</v>
      </c>
      <c r="O30" s="88"/>
      <c r="P30" s="89">
        <f>MIN(P8:P27)</f>
        <v>4.2065000000000001</v>
      </c>
      <c r="Q30" s="88"/>
      <c r="R30" s="89">
        <f>MIN(R8:R27)</f>
        <v>5.0513000000000003</v>
      </c>
      <c r="S30" s="90"/>
    </row>
    <row r="31" spans="1:19" ht="15" thickBot="1" x14ac:dyDescent="0.35">
      <c r="A31" s="91" t="s">
        <v>29</v>
      </c>
      <c r="B31" s="92"/>
      <c r="C31" s="92"/>
      <c r="D31" s="93">
        <f>MAX(D8:D27)</f>
        <v>16.809899999999999</v>
      </c>
      <c r="E31" s="92"/>
      <c r="F31" s="93">
        <f>MAX(F8:F27)</f>
        <v>6.2362000000000002</v>
      </c>
      <c r="G31" s="92"/>
      <c r="H31" s="93">
        <f>MAX(H8:H27)</f>
        <v>11.297499999999999</v>
      </c>
      <c r="I31" s="92"/>
      <c r="J31" s="93">
        <f>MAX(J8:J27)</f>
        <v>5.0362</v>
      </c>
      <c r="K31" s="92"/>
      <c r="L31" s="93">
        <f>MAX(L8:L27)</f>
        <v>5.9730999999999996</v>
      </c>
      <c r="M31" s="92"/>
      <c r="N31" s="93">
        <f>MAX(N8:N27)</f>
        <v>9.0418000000000003</v>
      </c>
      <c r="O31" s="92"/>
      <c r="P31" s="93">
        <f>MAX(P8:P27)</f>
        <v>10.4366</v>
      </c>
      <c r="Q31" s="92"/>
      <c r="R31" s="93">
        <f>MAX(R8:R27)</f>
        <v>9.8058999999999994</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44445</v>
      </c>
      <c r="C8" s="65">
        <f>VLOOKUP($A8,'Return Data'!$B$7:$R$2843,4,0)</f>
        <v>4334.5258999999996</v>
      </c>
      <c r="D8" s="65">
        <f>VLOOKUP($A8,'Return Data'!$B$7:$R$2843,9,0)</f>
        <v>-6.1440000000000001</v>
      </c>
      <c r="E8" s="66">
        <f>RANK(D8,D$8:D$18,0)</f>
        <v>4</v>
      </c>
      <c r="F8" s="65">
        <f>VLOOKUP($A8,'Return Data'!$B$7:$R$2843,10,0)</f>
        <v>-10.735799999999999</v>
      </c>
      <c r="G8" s="66">
        <f>RANK(F8,F$8:F$18,0)</f>
        <v>3</v>
      </c>
      <c r="H8" s="65">
        <f>VLOOKUP($A8,'Return Data'!$B$7:$R$2843,11,0)</f>
        <v>13.4855</v>
      </c>
      <c r="I8" s="66">
        <f>RANK(H8,H$8:H$18,0)</f>
        <v>3</v>
      </c>
      <c r="J8" s="65">
        <f>VLOOKUP($A8,'Return Data'!$B$7:$R$2843,12,0)</f>
        <v>-5.1150000000000002</v>
      </c>
      <c r="K8" s="66">
        <f>RANK(J8,J$8:J$18,0)</f>
        <v>4</v>
      </c>
      <c r="L8" s="65">
        <f>VLOOKUP($A8,'Return Data'!$B$7:$R$2843,13,0)</f>
        <v>-8.4776000000000007</v>
      </c>
      <c r="M8" s="66">
        <f>RANK(L8,L$8:L$18,0)</f>
        <v>4</v>
      </c>
      <c r="N8" s="65">
        <f>VLOOKUP($A8,'Return Data'!$B$7:$R$2843,17,0)</f>
        <v>9.2841000000000005</v>
      </c>
      <c r="O8" s="66">
        <f>RANK(N8,N$8:N$18,0)</f>
        <v>1</v>
      </c>
      <c r="P8" s="65">
        <f>VLOOKUP($A8,'Return Data'!$B$7:$R$2843,14,0)</f>
        <v>14.915900000000001</v>
      </c>
      <c r="Q8" s="66">
        <f>RANK(P8,P$8:P$18,0)</f>
        <v>2</v>
      </c>
      <c r="R8" s="65">
        <f>VLOOKUP($A8,'Return Data'!$B$7:$R$2843,16,0)</f>
        <v>6.6536</v>
      </c>
      <c r="S8" s="67">
        <f>RANK(R8,R$8:R$18,0)</f>
        <v>10</v>
      </c>
    </row>
    <row r="9" spans="1:19" x14ac:dyDescent="0.3">
      <c r="A9" s="82" t="s">
        <v>878</v>
      </c>
      <c r="B9" s="64">
        <f>VLOOKUP($A9,'Return Data'!$B$7:$R$2843,3,0)</f>
        <v>44445</v>
      </c>
      <c r="C9" s="65">
        <f>VLOOKUP($A9,'Return Data'!$B$7:$R$2843,4,0)</f>
        <v>41.095399999999998</v>
      </c>
      <c r="D9" s="65">
        <f>VLOOKUP($A9,'Return Data'!$B$7:$R$2843,9,0)</f>
        <v>-6.1646999999999998</v>
      </c>
      <c r="E9" s="66">
        <f t="shared" ref="E9:E18" si="0">RANK(D9,D$8:D$18,0)</f>
        <v>5</v>
      </c>
      <c r="F9" s="65">
        <f>VLOOKUP($A9,'Return Data'!$B$7:$R$2843,10,0)</f>
        <v>-10.7677</v>
      </c>
      <c r="G9" s="66">
        <f t="shared" ref="G9:G18" si="1">RANK(F9,F$8:F$18,0)</f>
        <v>4</v>
      </c>
      <c r="H9" s="65">
        <f>VLOOKUP($A9,'Return Data'!$B$7:$R$2843,11,0)</f>
        <v>13.345800000000001</v>
      </c>
      <c r="I9" s="66">
        <f t="shared" ref="I9:I18" si="2">RANK(H9,H$8:H$18,0)</f>
        <v>8</v>
      </c>
      <c r="J9" s="65">
        <f>VLOOKUP($A9,'Return Data'!$B$7:$R$2843,12,0)</f>
        <v>-5.0720999999999998</v>
      </c>
      <c r="K9" s="66">
        <f t="shared" ref="K9:K18" si="3">RANK(J9,J$8:J$18,0)</f>
        <v>2</v>
      </c>
      <c r="L9" s="65">
        <f>VLOOKUP($A9,'Return Data'!$B$7:$R$2843,13,0)</f>
        <v>-8.3828999999999994</v>
      </c>
      <c r="M9" s="66">
        <f t="shared" ref="M9:M18" si="4">RANK(L9,L$8:L$18,0)</f>
        <v>1</v>
      </c>
      <c r="N9" s="65">
        <f>VLOOKUP($A9,'Return Data'!$B$7:$R$2843,17,0)</f>
        <v>9.0367999999999995</v>
      </c>
      <c r="O9" s="66">
        <f t="shared" ref="O9:O18" si="5">RANK(N9,N$8:N$18,0)</f>
        <v>5</v>
      </c>
      <c r="P9" s="65">
        <f>VLOOKUP($A9,'Return Data'!$B$7:$R$2843,14,0)</f>
        <v>14.8507</v>
      </c>
      <c r="Q9" s="66">
        <f t="shared" ref="Q9:Q18" si="6">RANK(P9,P$8:P$18,0)</f>
        <v>3</v>
      </c>
      <c r="R9" s="65">
        <f>VLOOKUP($A9,'Return Data'!$B$7:$R$2843,16,0)</f>
        <v>6.7442000000000002</v>
      </c>
      <c r="S9" s="67">
        <f t="shared" ref="S9:S18" si="7">RANK(R9,R$8:R$18,0)</f>
        <v>9</v>
      </c>
    </row>
    <row r="10" spans="1:19" x14ac:dyDescent="0.3">
      <c r="A10" s="82" t="s">
        <v>881</v>
      </c>
      <c r="B10" s="64">
        <f>VLOOKUP($A10,'Return Data'!$B$7:$R$2843,3,0)</f>
        <v>44445</v>
      </c>
      <c r="C10" s="65">
        <f>VLOOKUP($A10,'Return Data'!$B$7:$R$2843,4,0)</f>
        <v>42.222900000000003</v>
      </c>
      <c r="D10" s="65">
        <f>VLOOKUP($A10,'Return Data'!$B$7:$R$2843,9,0)</f>
        <v>-6.2355</v>
      </c>
      <c r="E10" s="66">
        <f t="shared" si="0"/>
        <v>9</v>
      </c>
      <c r="F10" s="65">
        <f>VLOOKUP($A10,'Return Data'!$B$7:$R$2843,10,0)</f>
        <v>-10.841900000000001</v>
      </c>
      <c r="G10" s="66">
        <f t="shared" si="1"/>
        <v>9</v>
      </c>
      <c r="H10" s="65">
        <f>VLOOKUP($A10,'Return Data'!$B$7:$R$2843,11,0)</f>
        <v>13.3712</v>
      </c>
      <c r="I10" s="66">
        <f t="shared" si="2"/>
        <v>7</v>
      </c>
      <c r="J10" s="65">
        <f>VLOOKUP($A10,'Return Data'!$B$7:$R$2843,12,0)</f>
        <v>-5.2298</v>
      </c>
      <c r="K10" s="66">
        <f t="shared" si="3"/>
        <v>7</v>
      </c>
      <c r="L10" s="65">
        <f>VLOOKUP($A10,'Return Data'!$B$7:$R$2843,13,0)</f>
        <v>-8.5907</v>
      </c>
      <c r="M10" s="66">
        <f t="shared" si="4"/>
        <v>8</v>
      </c>
      <c r="N10" s="65">
        <f>VLOOKUP($A10,'Return Data'!$B$7:$R$2843,17,0)</f>
        <v>8.8396000000000008</v>
      </c>
      <c r="O10" s="66">
        <f t="shared" si="5"/>
        <v>8</v>
      </c>
      <c r="P10" s="65">
        <f>VLOOKUP($A10,'Return Data'!$B$7:$R$2843,14,0)</f>
        <v>14.5579</v>
      </c>
      <c r="Q10" s="66">
        <f t="shared" si="6"/>
        <v>10</v>
      </c>
      <c r="R10" s="65">
        <f>VLOOKUP($A10,'Return Data'!$B$7:$R$2843,16,0)</f>
        <v>8.0014000000000003</v>
      </c>
      <c r="S10" s="67">
        <f t="shared" si="7"/>
        <v>7</v>
      </c>
    </row>
    <row r="11" spans="1:19" x14ac:dyDescent="0.3">
      <c r="A11" s="82" t="s">
        <v>883</v>
      </c>
      <c r="B11" s="64">
        <f>VLOOKUP($A11,'Return Data'!$B$7:$R$2843,3,0)</f>
        <v>44445</v>
      </c>
      <c r="C11" s="65">
        <f>VLOOKUP($A11,'Return Data'!$B$7:$R$2843,4,0)</f>
        <v>42.131399999999999</v>
      </c>
      <c r="D11" s="65">
        <f>VLOOKUP($A11,'Return Data'!$B$7:$R$2843,9,0)</f>
        <v>-6.1936999999999998</v>
      </c>
      <c r="E11" s="66">
        <f t="shared" si="0"/>
        <v>7</v>
      </c>
      <c r="F11" s="65">
        <f>VLOOKUP($A11,'Return Data'!$B$7:$R$2843,10,0)</f>
        <v>-10.791700000000001</v>
      </c>
      <c r="G11" s="66">
        <f t="shared" si="1"/>
        <v>5</v>
      </c>
      <c r="H11" s="65">
        <f>VLOOKUP($A11,'Return Data'!$B$7:$R$2843,11,0)</f>
        <v>13.3947</v>
      </c>
      <c r="I11" s="66">
        <f t="shared" si="2"/>
        <v>6</v>
      </c>
      <c r="J11" s="65">
        <f>VLOOKUP($A11,'Return Data'!$B$7:$R$2843,12,0)</f>
        <v>-5.2584</v>
      </c>
      <c r="K11" s="66">
        <f t="shared" si="3"/>
        <v>8</v>
      </c>
      <c r="L11" s="65">
        <f>VLOOKUP($A11,'Return Data'!$B$7:$R$2843,13,0)</f>
        <v>-8.5855999999999995</v>
      </c>
      <c r="M11" s="66">
        <f t="shared" si="4"/>
        <v>7</v>
      </c>
      <c r="N11" s="65">
        <f>VLOOKUP($A11,'Return Data'!$B$7:$R$2843,17,0)</f>
        <v>8.7737999999999996</v>
      </c>
      <c r="O11" s="66">
        <f t="shared" si="5"/>
        <v>10</v>
      </c>
      <c r="P11" s="65">
        <f>VLOOKUP($A11,'Return Data'!$B$7:$R$2843,14,0)</f>
        <v>14.583500000000001</v>
      </c>
      <c r="Q11" s="66">
        <f t="shared" si="6"/>
        <v>8</v>
      </c>
      <c r="R11" s="65">
        <f>VLOOKUP($A11,'Return Data'!$B$7:$R$2843,16,0)</f>
        <v>7.5159000000000002</v>
      </c>
      <c r="S11" s="67">
        <f t="shared" si="7"/>
        <v>8</v>
      </c>
    </row>
    <row r="12" spans="1:19" x14ac:dyDescent="0.3">
      <c r="A12" s="82" t="s">
        <v>885</v>
      </c>
      <c r="B12" s="64">
        <f>VLOOKUP($A12,'Return Data'!$B$7:$R$2843,3,0)</f>
        <v>44445</v>
      </c>
      <c r="C12" s="65">
        <f>VLOOKUP($A12,'Return Data'!$B$7:$R$2843,4,0)</f>
        <v>4375.7812000000004</v>
      </c>
      <c r="D12" s="65">
        <f>VLOOKUP($A12,'Return Data'!$B$7:$R$2843,9,0)</f>
        <v>-6.0598000000000001</v>
      </c>
      <c r="E12" s="66">
        <f t="shared" si="0"/>
        <v>3</v>
      </c>
      <c r="F12" s="65">
        <f>VLOOKUP($A12,'Return Data'!$B$7:$R$2843,10,0)</f>
        <v>-10.7225</v>
      </c>
      <c r="G12" s="66">
        <f t="shared" si="1"/>
        <v>2</v>
      </c>
      <c r="H12" s="65">
        <f>VLOOKUP($A12,'Return Data'!$B$7:$R$2843,11,0)</f>
        <v>13.888400000000001</v>
      </c>
      <c r="I12" s="66">
        <f t="shared" si="2"/>
        <v>1</v>
      </c>
      <c r="J12" s="65">
        <f>VLOOKUP($A12,'Return Data'!$B$7:$R$2843,12,0)</f>
        <v>-4.9977999999999998</v>
      </c>
      <c r="K12" s="66">
        <f t="shared" si="3"/>
        <v>1</v>
      </c>
      <c r="L12" s="65">
        <f>VLOOKUP($A12,'Return Data'!$B$7:$R$2843,13,0)</f>
        <v>-8.4093999999999998</v>
      </c>
      <c r="M12" s="66">
        <f t="shared" si="4"/>
        <v>2</v>
      </c>
      <c r="N12" s="65">
        <f>VLOOKUP($A12,'Return Data'!$B$7:$R$2843,17,0)</f>
        <v>9.0320999999999998</v>
      </c>
      <c r="O12" s="66">
        <f t="shared" si="5"/>
        <v>6</v>
      </c>
      <c r="P12" s="65">
        <f>VLOOKUP($A12,'Return Data'!$B$7:$R$2843,14,0)</f>
        <v>14.773300000000001</v>
      </c>
      <c r="Q12" s="66">
        <f t="shared" si="6"/>
        <v>6</v>
      </c>
      <c r="R12" s="65">
        <f>VLOOKUP($A12,'Return Data'!$B$7:$R$2843,16,0)</f>
        <v>4.2667000000000002</v>
      </c>
      <c r="S12" s="67">
        <f t="shared" si="7"/>
        <v>11</v>
      </c>
    </row>
    <row r="13" spans="1:19" x14ac:dyDescent="0.3">
      <c r="A13" s="82" t="s">
        <v>887</v>
      </c>
      <c r="B13" s="64">
        <f>VLOOKUP($A13,'Return Data'!$B$7:$R$2843,3,0)</f>
        <v>44445</v>
      </c>
      <c r="C13" s="65">
        <f>VLOOKUP($A13,'Return Data'!$B$7:$R$2843,4,0)</f>
        <v>4276.7470999999996</v>
      </c>
      <c r="D13" s="65">
        <f>VLOOKUP($A13,'Return Data'!$B$7:$R$2843,9,0)</f>
        <v>-6.1898999999999997</v>
      </c>
      <c r="E13" s="66">
        <f t="shared" si="0"/>
        <v>6</v>
      </c>
      <c r="F13" s="65">
        <f>VLOOKUP($A13,'Return Data'!$B$7:$R$2843,10,0)</f>
        <v>-10.8362</v>
      </c>
      <c r="G13" s="66">
        <f t="shared" si="1"/>
        <v>8</v>
      </c>
      <c r="H13" s="65">
        <f>VLOOKUP($A13,'Return Data'!$B$7:$R$2843,11,0)</f>
        <v>13.629099999999999</v>
      </c>
      <c r="I13" s="66">
        <f t="shared" si="2"/>
        <v>2</v>
      </c>
      <c r="J13" s="65">
        <f>VLOOKUP($A13,'Return Data'!$B$7:$R$2843,12,0)</f>
        <v>-5.1090999999999998</v>
      </c>
      <c r="K13" s="66">
        <f t="shared" si="3"/>
        <v>3</v>
      </c>
      <c r="L13" s="65">
        <f>VLOOKUP($A13,'Return Data'!$B$7:$R$2843,13,0)</f>
        <v>-8.4749999999999996</v>
      </c>
      <c r="M13" s="66">
        <f t="shared" si="4"/>
        <v>3</v>
      </c>
      <c r="N13" s="65">
        <f>VLOOKUP($A13,'Return Data'!$B$7:$R$2843,17,0)</f>
        <v>9.2384000000000004</v>
      </c>
      <c r="O13" s="66">
        <f t="shared" si="5"/>
        <v>2</v>
      </c>
      <c r="P13" s="65">
        <f>VLOOKUP($A13,'Return Data'!$B$7:$R$2843,14,0)</f>
        <v>14.957599999999999</v>
      </c>
      <c r="Q13" s="66">
        <f t="shared" si="6"/>
        <v>1</v>
      </c>
      <c r="R13" s="65">
        <f>VLOOKUP($A13,'Return Data'!$B$7:$R$2843,16,0)</f>
        <v>8.4495000000000005</v>
      </c>
      <c r="S13" s="67">
        <f t="shared" si="7"/>
        <v>6</v>
      </c>
    </row>
    <row r="14" spans="1:19" x14ac:dyDescent="0.3">
      <c r="A14" s="82" t="s">
        <v>889</v>
      </c>
      <c r="B14" s="64">
        <f>VLOOKUP($A14,'Return Data'!$B$7:$R$2843,3,0)</f>
        <v>44445</v>
      </c>
      <c r="C14" s="65">
        <f>VLOOKUP($A14,'Return Data'!$B$7:$R$2843,4,0)</f>
        <v>41.196399999999997</v>
      </c>
      <c r="D14" s="65">
        <f>VLOOKUP($A14,'Return Data'!$B$7:$R$2843,9,0)</f>
        <v>-6.1950000000000003</v>
      </c>
      <c r="E14" s="66">
        <f t="shared" si="0"/>
        <v>8</v>
      </c>
      <c r="F14" s="65">
        <f>VLOOKUP($A14,'Return Data'!$B$7:$R$2843,10,0)</f>
        <v>-10.806900000000001</v>
      </c>
      <c r="G14" s="66">
        <f t="shared" si="1"/>
        <v>7</v>
      </c>
      <c r="H14" s="65">
        <f>VLOOKUP($A14,'Return Data'!$B$7:$R$2843,11,0)</f>
        <v>13.4292</v>
      </c>
      <c r="I14" s="66">
        <f t="shared" si="2"/>
        <v>5</v>
      </c>
      <c r="J14" s="65">
        <f>VLOOKUP($A14,'Return Data'!$B$7:$R$2843,12,0)</f>
        <v>-5.1794000000000002</v>
      </c>
      <c r="K14" s="66">
        <f t="shared" si="3"/>
        <v>6</v>
      </c>
      <c r="L14" s="65">
        <f>VLOOKUP($A14,'Return Data'!$B$7:$R$2843,13,0)</f>
        <v>-8.5492000000000008</v>
      </c>
      <c r="M14" s="66">
        <f t="shared" si="4"/>
        <v>5</v>
      </c>
      <c r="N14" s="65">
        <f>VLOOKUP($A14,'Return Data'!$B$7:$R$2843,17,0)</f>
        <v>9.0787999999999993</v>
      </c>
      <c r="O14" s="66">
        <f t="shared" si="5"/>
        <v>4</v>
      </c>
      <c r="P14" s="65">
        <f>VLOOKUP($A14,'Return Data'!$B$7:$R$2843,14,0)</f>
        <v>14.8201</v>
      </c>
      <c r="Q14" s="66">
        <f t="shared" si="6"/>
        <v>5</v>
      </c>
      <c r="R14" s="65">
        <f>VLOOKUP($A14,'Return Data'!$B$7:$R$2843,16,0)</f>
        <v>11.549099999999999</v>
      </c>
      <c r="S14" s="67">
        <f t="shared" si="7"/>
        <v>1</v>
      </c>
    </row>
    <row r="15" spans="1:19" x14ac:dyDescent="0.3">
      <c r="A15" s="82" t="s">
        <v>891</v>
      </c>
      <c r="B15" s="64">
        <f>VLOOKUP($A15,'Return Data'!$B$7:$R$2843,3,0)</f>
        <v>44445</v>
      </c>
      <c r="C15" s="65">
        <f>VLOOKUP($A15,'Return Data'!$B$7:$R$2843,4,0)</f>
        <v>41.192999999999998</v>
      </c>
      <c r="D15" s="65">
        <f>VLOOKUP($A15,'Return Data'!$B$7:$R$2843,9,0)</f>
        <v>-4.2464000000000004</v>
      </c>
      <c r="E15" s="66">
        <f t="shared" si="0"/>
        <v>1</v>
      </c>
      <c r="F15" s="65">
        <f>VLOOKUP($A15,'Return Data'!$B$7:$R$2843,10,0)</f>
        <v>-10.4209</v>
      </c>
      <c r="G15" s="66">
        <f t="shared" si="1"/>
        <v>1</v>
      </c>
      <c r="H15" s="65">
        <f>VLOOKUP($A15,'Return Data'!$B$7:$R$2843,11,0)</f>
        <v>12.3596</v>
      </c>
      <c r="I15" s="66">
        <f t="shared" si="2"/>
        <v>11</v>
      </c>
      <c r="J15" s="65">
        <f>VLOOKUP($A15,'Return Data'!$B$7:$R$2843,12,0)</f>
        <v>-5.6327999999999996</v>
      </c>
      <c r="K15" s="66">
        <f t="shared" si="3"/>
        <v>10</v>
      </c>
      <c r="L15" s="65">
        <f>VLOOKUP($A15,'Return Data'!$B$7:$R$2843,13,0)</f>
        <v>-8.7170000000000005</v>
      </c>
      <c r="M15" s="66">
        <f t="shared" si="4"/>
        <v>9</v>
      </c>
      <c r="N15" s="65">
        <f>VLOOKUP($A15,'Return Data'!$B$7:$R$2843,17,0)</f>
        <v>8.9182000000000006</v>
      </c>
      <c r="O15" s="66">
        <f t="shared" si="5"/>
        <v>7</v>
      </c>
      <c r="P15" s="65">
        <f>VLOOKUP($A15,'Return Data'!$B$7:$R$2843,14,0)</f>
        <v>14.6516</v>
      </c>
      <c r="Q15" s="66">
        <f t="shared" si="6"/>
        <v>7</v>
      </c>
      <c r="R15" s="65">
        <f>VLOOKUP($A15,'Return Data'!$B$7:$R$2843,16,0)</f>
        <v>10.673299999999999</v>
      </c>
      <c r="S15" s="67">
        <f t="shared" si="7"/>
        <v>3</v>
      </c>
    </row>
    <row r="16" spans="1:19" x14ac:dyDescent="0.3">
      <c r="A16" s="82" t="s">
        <v>893</v>
      </c>
      <c r="B16" s="64">
        <f>VLOOKUP($A16,'Return Data'!$B$7:$R$2843,3,0)</f>
        <v>44445</v>
      </c>
      <c r="C16" s="65">
        <f>VLOOKUP($A16,'Return Data'!$B$7:$R$2843,4,0)</f>
        <v>2045.6364000000001</v>
      </c>
      <c r="D16" s="65">
        <f>VLOOKUP($A16,'Return Data'!$B$7:$R$2843,9,0)</f>
        <v>-6.0449999999999999</v>
      </c>
      <c r="E16" s="66">
        <f t="shared" si="0"/>
        <v>2</v>
      </c>
      <c r="F16" s="65">
        <f>VLOOKUP($A16,'Return Data'!$B$7:$R$2843,10,0)</f>
        <v>-10.9283</v>
      </c>
      <c r="G16" s="66">
        <f t="shared" si="1"/>
        <v>10</v>
      </c>
      <c r="H16" s="65">
        <f>VLOOKUP($A16,'Return Data'!$B$7:$R$2843,11,0)</f>
        <v>13.2629</v>
      </c>
      <c r="I16" s="66">
        <f t="shared" si="2"/>
        <v>9</v>
      </c>
      <c r="J16" s="65">
        <f>VLOOKUP($A16,'Return Data'!$B$7:$R$2843,12,0)</f>
        <v>-5.4095000000000004</v>
      </c>
      <c r="K16" s="66">
        <f t="shared" si="3"/>
        <v>9</v>
      </c>
      <c r="L16" s="65">
        <f>VLOOKUP($A16,'Return Data'!$B$7:$R$2843,13,0)</f>
        <v>-8.7834000000000003</v>
      </c>
      <c r="M16" s="66">
        <f t="shared" si="4"/>
        <v>10</v>
      </c>
      <c r="N16" s="65">
        <f>VLOOKUP($A16,'Return Data'!$B$7:$R$2843,17,0)</f>
        <v>8.8271999999999995</v>
      </c>
      <c r="O16" s="66">
        <f t="shared" si="5"/>
        <v>9</v>
      </c>
      <c r="P16" s="65">
        <f>VLOOKUP($A16,'Return Data'!$B$7:$R$2843,14,0)</f>
        <v>14.579700000000001</v>
      </c>
      <c r="Q16" s="66">
        <f t="shared" si="6"/>
        <v>9</v>
      </c>
      <c r="R16" s="65">
        <f>VLOOKUP($A16,'Return Data'!$B$7:$R$2843,16,0)</f>
        <v>9.5723000000000003</v>
      </c>
      <c r="S16" s="67">
        <f t="shared" si="7"/>
        <v>4</v>
      </c>
    </row>
    <row r="17" spans="1:19" x14ac:dyDescent="0.3">
      <c r="A17" s="82" t="s">
        <v>896</v>
      </c>
      <c r="B17" s="64">
        <f>VLOOKUP($A17,'Return Data'!$B$7:$R$2843,3,0)</f>
        <v>44445</v>
      </c>
      <c r="C17" s="65">
        <f>VLOOKUP($A17,'Return Data'!$B$7:$R$2843,4,0)</f>
        <v>4228.0528000000004</v>
      </c>
      <c r="D17" s="65">
        <f>VLOOKUP($A17,'Return Data'!$B$7:$R$2843,9,0)</f>
        <v>-6.2371999999999996</v>
      </c>
      <c r="E17" s="66">
        <f t="shared" si="0"/>
        <v>10</v>
      </c>
      <c r="F17" s="65">
        <f>VLOOKUP($A17,'Return Data'!$B$7:$R$2843,10,0)</f>
        <v>-10.802899999999999</v>
      </c>
      <c r="G17" s="66">
        <f t="shared" si="1"/>
        <v>6</v>
      </c>
      <c r="H17" s="65">
        <f>VLOOKUP($A17,'Return Data'!$B$7:$R$2843,11,0)</f>
        <v>13.4832</v>
      </c>
      <c r="I17" s="66">
        <f t="shared" si="2"/>
        <v>4</v>
      </c>
      <c r="J17" s="65">
        <f>VLOOKUP($A17,'Return Data'!$B$7:$R$2843,12,0)</f>
        <v>-5.1778000000000004</v>
      </c>
      <c r="K17" s="66">
        <f t="shared" si="3"/>
        <v>5</v>
      </c>
      <c r="L17" s="65">
        <f>VLOOKUP($A17,'Return Data'!$B$7:$R$2843,13,0)</f>
        <v>-8.5519999999999996</v>
      </c>
      <c r="M17" s="66">
        <f t="shared" si="4"/>
        <v>6</v>
      </c>
      <c r="N17" s="65">
        <f>VLOOKUP($A17,'Return Data'!$B$7:$R$2843,17,0)</f>
        <v>9.1371000000000002</v>
      </c>
      <c r="O17" s="66">
        <f t="shared" si="5"/>
        <v>3</v>
      </c>
      <c r="P17" s="65">
        <f>VLOOKUP($A17,'Return Data'!$B$7:$R$2843,14,0)</f>
        <v>14.8233</v>
      </c>
      <c r="Q17" s="66">
        <f t="shared" si="6"/>
        <v>4</v>
      </c>
      <c r="R17" s="65">
        <f>VLOOKUP($A17,'Return Data'!$B$7:$R$2843,16,0)</f>
        <v>9.0013000000000005</v>
      </c>
      <c r="S17" s="67">
        <f t="shared" si="7"/>
        <v>5</v>
      </c>
    </row>
    <row r="18" spans="1:19" x14ac:dyDescent="0.3">
      <c r="A18" s="82" t="s">
        <v>897</v>
      </c>
      <c r="B18" s="64">
        <f>VLOOKUP($A18,'Return Data'!$B$7:$R$2843,3,0)</f>
        <v>44445</v>
      </c>
      <c r="C18" s="65">
        <f>VLOOKUP($A18,'Return Data'!$B$7:$R$2843,4,0)</f>
        <v>41.242199999999997</v>
      </c>
      <c r="D18" s="65">
        <f>VLOOKUP($A18,'Return Data'!$B$7:$R$2843,9,0)</f>
        <v>-6.9051999999999998</v>
      </c>
      <c r="E18" s="66">
        <f t="shared" si="0"/>
        <v>11</v>
      </c>
      <c r="F18" s="65">
        <f>VLOOKUP($A18,'Return Data'!$B$7:$R$2843,10,0)</f>
        <v>-11.5875</v>
      </c>
      <c r="G18" s="66">
        <f t="shared" si="1"/>
        <v>11</v>
      </c>
      <c r="H18" s="65">
        <f>VLOOKUP($A18,'Return Data'!$B$7:$R$2843,11,0)</f>
        <v>13.133800000000001</v>
      </c>
      <c r="I18" s="66">
        <f t="shared" si="2"/>
        <v>10</v>
      </c>
      <c r="J18" s="65">
        <f>VLOOKUP($A18,'Return Data'!$B$7:$R$2843,12,0)</f>
        <v>-5.8170999999999999</v>
      </c>
      <c r="K18" s="66">
        <f t="shared" si="3"/>
        <v>11</v>
      </c>
      <c r="L18" s="65">
        <f>VLOOKUP($A18,'Return Data'!$B$7:$R$2843,13,0)</f>
        <v>-9.2150999999999996</v>
      </c>
      <c r="M18" s="66">
        <f t="shared" si="4"/>
        <v>11</v>
      </c>
      <c r="N18" s="65">
        <f>VLOOKUP($A18,'Return Data'!$B$7:$R$2843,17,0)</f>
        <v>8.5548999999999999</v>
      </c>
      <c r="O18" s="66">
        <f t="shared" si="5"/>
        <v>11</v>
      </c>
      <c r="P18" s="65">
        <f>VLOOKUP($A18,'Return Data'!$B$7:$R$2843,14,0)</f>
        <v>14.4642</v>
      </c>
      <c r="Q18" s="66">
        <f t="shared" si="6"/>
        <v>11</v>
      </c>
      <c r="R18" s="65">
        <f>VLOOKUP($A18,'Return Data'!$B$7:$R$2843,16,0)</f>
        <v>10.759399999999999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-6.0560363636363634</v>
      </c>
      <c r="E20" s="88"/>
      <c r="F20" s="89">
        <f>AVERAGE(F8:F18)</f>
        <v>-10.840209090909092</v>
      </c>
      <c r="G20" s="88"/>
      <c r="H20" s="89">
        <f>AVERAGE(H8:H18)</f>
        <v>13.343945454545455</v>
      </c>
      <c r="I20" s="88"/>
      <c r="J20" s="89">
        <f>AVERAGE(J8:J18)</f>
        <v>-5.2726181818181805</v>
      </c>
      <c r="K20" s="88"/>
      <c r="L20" s="89">
        <f>AVERAGE(L8:L18)</f>
        <v>-8.6125363636363641</v>
      </c>
      <c r="M20" s="88"/>
      <c r="N20" s="89">
        <f>AVERAGE(N8:N18)</f>
        <v>8.9746363636363657</v>
      </c>
      <c r="O20" s="88"/>
      <c r="P20" s="89">
        <f>AVERAGE(P8:P18)</f>
        <v>14.725254545454545</v>
      </c>
      <c r="Q20" s="88"/>
      <c r="R20" s="89">
        <f>AVERAGE(R8:R18)</f>
        <v>8.4715181818181815</v>
      </c>
      <c r="S20" s="90"/>
    </row>
    <row r="21" spans="1:19" x14ac:dyDescent="0.3">
      <c r="A21" s="87" t="s">
        <v>28</v>
      </c>
      <c r="B21" s="88"/>
      <c r="C21" s="88"/>
      <c r="D21" s="89">
        <f>MIN(D8:D18)</f>
        <v>-6.9051999999999998</v>
      </c>
      <c r="E21" s="88"/>
      <c r="F21" s="89">
        <f>MIN(F8:F18)</f>
        <v>-11.5875</v>
      </c>
      <c r="G21" s="88"/>
      <c r="H21" s="89">
        <f>MIN(H8:H18)</f>
        <v>12.3596</v>
      </c>
      <c r="I21" s="88"/>
      <c r="J21" s="89">
        <f>MIN(J8:J18)</f>
        <v>-5.8170999999999999</v>
      </c>
      <c r="K21" s="88"/>
      <c r="L21" s="89">
        <f>MIN(L8:L18)</f>
        <v>-9.2150999999999996</v>
      </c>
      <c r="M21" s="88"/>
      <c r="N21" s="89">
        <f>MIN(N8:N18)</f>
        <v>8.5548999999999999</v>
      </c>
      <c r="O21" s="88"/>
      <c r="P21" s="89">
        <f>MIN(P8:P18)</f>
        <v>14.4642</v>
      </c>
      <c r="Q21" s="88"/>
      <c r="R21" s="89">
        <f>MIN(R8:R18)</f>
        <v>4.2667000000000002</v>
      </c>
      <c r="S21" s="90"/>
    </row>
    <row r="22" spans="1:19" ht="15" thickBot="1" x14ac:dyDescent="0.35">
      <c r="A22" s="91" t="s">
        <v>29</v>
      </c>
      <c r="B22" s="92"/>
      <c r="C22" s="92"/>
      <c r="D22" s="93">
        <f>MAX(D8:D18)</f>
        <v>-4.2464000000000004</v>
      </c>
      <c r="E22" s="92"/>
      <c r="F22" s="93">
        <f>MAX(F8:F18)</f>
        <v>-10.4209</v>
      </c>
      <c r="G22" s="92"/>
      <c r="H22" s="93">
        <f>MAX(H8:H18)</f>
        <v>13.888400000000001</v>
      </c>
      <c r="I22" s="92"/>
      <c r="J22" s="93">
        <f>MAX(J8:J18)</f>
        <v>-4.9977999999999998</v>
      </c>
      <c r="K22" s="92"/>
      <c r="L22" s="93">
        <f>MAX(L8:L18)</f>
        <v>-8.3828999999999994</v>
      </c>
      <c r="M22" s="92"/>
      <c r="N22" s="93">
        <f>MAX(N8:N18)</f>
        <v>9.2841000000000005</v>
      </c>
      <c r="O22" s="92"/>
      <c r="P22" s="93">
        <f>MAX(P8:P18)</f>
        <v>14.957599999999999</v>
      </c>
      <c r="Q22" s="92"/>
      <c r="R22" s="93">
        <f>MAX(R8:R18)</f>
        <v>11.549099999999999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44445</v>
      </c>
      <c r="C8" s="65">
        <f>VLOOKUP($A8,'Return Data'!$B$7:$R$2843,4,0)</f>
        <v>14.654999999999999</v>
      </c>
      <c r="D8" s="65">
        <f>VLOOKUP($A8,'Return Data'!$B$7:$R$2843,9,0)</f>
        <v>-2.6852999999999998</v>
      </c>
      <c r="E8" s="66">
        <f>RANK(D8,D$8:D$18,0)</f>
        <v>3</v>
      </c>
      <c r="F8" s="65">
        <f>VLOOKUP($A8,'Return Data'!$B$7:$R$2843,10,0)</f>
        <v>-7.5067000000000004</v>
      </c>
      <c r="G8" s="66">
        <f>RANK(F8,F$8:F$18,0)</f>
        <v>1</v>
      </c>
      <c r="H8" s="65">
        <f>VLOOKUP($A8,'Return Data'!$B$7:$R$2843,11,0)</f>
        <v>11.1379</v>
      </c>
      <c r="I8" s="66">
        <f>RANK(H8,H$8:H$18,0)</f>
        <v>9</v>
      </c>
      <c r="J8" s="65">
        <f>VLOOKUP($A8,'Return Data'!$B$7:$R$2843,12,0)</f>
        <v>-5.7470999999999997</v>
      </c>
      <c r="K8" s="66">
        <f>RANK(J8,J$8:J$18,0)</f>
        <v>6</v>
      </c>
      <c r="L8" s="65">
        <f>VLOOKUP($A8,'Return Data'!$B$7:$R$2843,13,0)</f>
        <v>-6.5439999999999996</v>
      </c>
      <c r="M8" s="66">
        <f>RANK(L8,L$8:L$18,0)</f>
        <v>1</v>
      </c>
      <c r="N8" s="65">
        <f>VLOOKUP($A8,'Return Data'!$B$7:$R$2843,17,0)</f>
        <v>10.4712</v>
      </c>
      <c r="O8" s="66">
        <f>RANK(N8,N$8:N$18,0)</f>
        <v>5</v>
      </c>
      <c r="P8" s="65">
        <f>VLOOKUP($A8,'Return Data'!$B$7:$R$2843,14,0)</f>
        <v>15.1783</v>
      </c>
      <c r="Q8" s="66">
        <f>RANK(P8,P$8:P$18,0)</f>
        <v>3</v>
      </c>
      <c r="R8" s="65">
        <f>VLOOKUP($A8,'Return Data'!$B$7:$R$2843,16,0)</f>
        <v>4.1178999999999997</v>
      </c>
      <c r="S8" s="67">
        <f>RANK(R8,R$8:R$18,0)</f>
        <v>6</v>
      </c>
    </row>
    <row r="9" spans="1:19" x14ac:dyDescent="0.3">
      <c r="A9" s="82" t="s">
        <v>879</v>
      </c>
      <c r="B9" s="64">
        <f>VLOOKUP($A9,'Return Data'!$B$7:$R$2843,3,0)</f>
        <v>44445</v>
      </c>
      <c r="C9" s="65">
        <f>VLOOKUP($A9,'Return Data'!$B$7:$R$2843,4,0)</f>
        <v>14.6236</v>
      </c>
      <c r="D9" s="65">
        <f>VLOOKUP($A9,'Return Data'!$B$7:$R$2843,9,0)</f>
        <v>-2.8433000000000002</v>
      </c>
      <c r="E9" s="66">
        <f t="shared" ref="E9:E18" si="0">RANK(D9,D$8:D$18,0)</f>
        <v>4</v>
      </c>
      <c r="F9" s="65">
        <f>VLOOKUP($A9,'Return Data'!$B$7:$R$2843,10,0)</f>
        <v>-8.4521999999999995</v>
      </c>
      <c r="G9" s="66">
        <f t="shared" ref="G9:G18" si="1">RANK(F9,F$8:F$18,0)</f>
        <v>7</v>
      </c>
      <c r="H9" s="65">
        <f>VLOOKUP($A9,'Return Data'!$B$7:$R$2843,11,0)</f>
        <v>12.0358</v>
      </c>
      <c r="I9" s="66">
        <f t="shared" ref="I9:I18" si="2">RANK(H9,H$8:H$18,0)</f>
        <v>5</v>
      </c>
      <c r="J9" s="65">
        <f>VLOOKUP($A9,'Return Data'!$B$7:$R$2843,12,0)</f>
        <v>-5.2104999999999997</v>
      </c>
      <c r="K9" s="66">
        <f t="shared" ref="K9:K18" si="3">RANK(J9,J$8:J$18,0)</f>
        <v>2</v>
      </c>
      <c r="L9" s="65">
        <f>VLOOKUP($A9,'Return Data'!$B$7:$R$2843,13,0)</f>
        <v>-7.1462000000000003</v>
      </c>
      <c r="M9" s="66">
        <f t="shared" ref="M9:M18" si="4">RANK(L9,L$8:L$18,0)</f>
        <v>3</v>
      </c>
      <c r="N9" s="65">
        <f>VLOOKUP($A9,'Return Data'!$B$7:$R$2843,17,0)</f>
        <v>10.7437</v>
      </c>
      <c r="O9" s="66">
        <f t="shared" ref="O9:O18" si="5">RANK(N9,N$8:N$18,0)</f>
        <v>1</v>
      </c>
      <c r="P9" s="65">
        <f>VLOOKUP($A9,'Return Data'!$B$7:$R$2843,14,0)</f>
        <v>14.8255</v>
      </c>
      <c r="Q9" s="66">
        <f t="shared" ref="Q9:Q18" si="6">RANK(P9,P$8:P$18,0)</f>
        <v>4</v>
      </c>
      <c r="R9" s="65">
        <f>VLOOKUP($A9,'Return Data'!$B$7:$R$2843,16,0)</f>
        <v>3.9184999999999999</v>
      </c>
      <c r="S9" s="67">
        <f t="shared" ref="S9:S18" si="7">RANK(R9,R$8:R$18,0)</f>
        <v>8</v>
      </c>
    </row>
    <row r="10" spans="1:19" x14ac:dyDescent="0.3">
      <c r="A10" s="82" t="s">
        <v>880</v>
      </c>
      <c r="B10" s="64">
        <f>VLOOKUP($A10,'Return Data'!$B$7:$R$2843,3,0)</f>
        <v>44442</v>
      </c>
      <c r="C10" s="65">
        <f>VLOOKUP($A10,'Return Data'!$B$7:$R$2843,4,0)</f>
        <v>17.392299999999999</v>
      </c>
      <c r="D10" s="65">
        <f>VLOOKUP($A10,'Return Data'!$B$7:$R$2843,9,0)</f>
        <v>-66.8369</v>
      </c>
      <c r="E10" s="66">
        <f t="shared" si="0"/>
        <v>11</v>
      </c>
      <c r="F10" s="65">
        <f>VLOOKUP($A10,'Return Data'!$B$7:$R$2843,10,0)</f>
        <v>-48.923699999999997</v>
      </c>
      <c r="G10" s="66">
        <f t="shared" si="1"/>
        <v>11</v>
      </c>
      <c r="H10" s="65">
        <f>VLOOKUP($A10,'Return Data'!$B$7:$R$2843,11,0)</f>
        <v>9.5079999999999991</v>
      </c>
      <c r="I10" s="66">
        <f t="shared" si="2"/>
        <v>11</v>
      </c>
      <c r="J10" s="65">
        <f>VLOOKUP($A10,'Return Data'!$B$7:$R$2843,12,0)</f>
        <v>-10.559799999999999</v>
      </c>
      <c r="K10" s="66">
        <f t="shared" si="3"/>
        <v>11</v>
      </c>
      <c r="L10" s="65">
        <f>VLOOKUP($A10,'Return Data'!$B$7:$R$2843,13,0)</f>
        <v>-19.473800000000001</v>
      </c>
      <c r="M10" s="66">
        <f t="shared" si="4"/>
        <v>11</v>
      </c>
      <c r="N10" s="65">
        <f>VLOOKUP($A10,'Return Data'!$B$7:$R$2843,17,0)</f>
        <v>6.4042000000000003</v>
      </c>
      <c r="O10" s="66">
        <f t="shared" si="5"/>
        <v>11</v>
      </c>
      <c r="P10" s="65">
        <f>VLOOKUP($A10,'Return Data'!$B$7:$R$2843,14,0)</f>
        <v>19.950199999999999</v>
      </c>
      <c r="Q10" s="66">
        <f t="shared" si="6"/>
        <v>1</v>
      </c>
      <c r="R10" s="65">
        <f>VLOOKUP($A10,'Return Data'!$B$7:$R$2843,16,0)</f>
        <v>4.0380000000000003</v>
      </c>
      <c r="S10" s="67">
        <f t="shared" si="7"/>
        <v>7</v>
      </c>
    </row>
    <row r="11" spans="1:19" x14ac:dyDescent="0.3">
      <c r="A11" s="82" t="s">
        <v>882</v>
      </c>
      <c r="B11" s="64">
        <f>VLOOKUP($A11,'Return Data'!$B$7:$R$2843,3,0)</f>
        <v>44445</v>
      </c>
      <c r="C11" s="65">
        <f>VLOOKUP($A11,'Return Data'!$B$7:$R$2843,4,0)</f>
        <v>15.025600000000001</v>
      </c>
      <c r="D11" s="65">
        <f>VLOOKUP($A11,'Return Data'!$B$7:$R$2843,9,0)</f>
        <v>-4.0140000000000002</v>
      </c>
      <c r="E11" s="66">
        <f t="shared" si="0"/>
        <v>8</v>
      </c>
      <c r="F11" s="65">
        <f>VLOOKUP($A11,'Return Data'!$B$7:$R$2843,10,0)</f>
        <v>-8.3347999999999995</v>
      </c>
      <c r="G11" s="66">
        <f t="shared" si="1"/>
        <v>4</v>
      </c>
      <c r="H11" s="65">
        <f>VLOOKUP($A11,'Return Data'!$B$7:$R$2843,11,0)</f>
        <v>11.8865</v>
      </c>
      <c r="I11" s="66">
        <f t="shared" si="2"/>
        <v>8</v>
      </c>
      <c r="J11" s="65">
        <f>VLOOKUP($A11,'Return Data'!$B$7:$R$2843,12,0)</f>
        <v>-6.1193</v>
      </c>
      <c r="K11" s="66">
        <f t="shared" si="3"/>
        <v>10</v>
      </c>
      <c r="L11" s="65">
        <f>VLOOKUP($A11,'Return Data'!$B$7:$R$2843,13,0)</f>
        <v>-7.782</v>
      </c>
      <c r="M11" s="66">
        <f t="shared" si="4"/>
        <v>5</v>
      </c>
      <c r="N11" s="65">
        <f>VLOOKUP($A11,'Return Data'!$B$7:$R$2843,17,0)</f>
        <v>10.419600000000001</v>
      </c>
      <c r="O11" s="66">
        <f t="shared" si="5"/>
        <v>6</v>
      </c>
      <c r="P11" s="65">
        <f>VLOOKUP($A11,'Return Data'!$B$7:$R$2843,14,0)</f>
        <v>14.558999999999999</v>
      </c>
      <c r="Q11" s="66">
        <f t="shared" si="6"/>
        <v>8</v>
      </c>
      <c r="R11" s="65">
        <f>VLOOKUP($A11,'Return Data'!$B$7:$R$2843,16,0)</f>
        <v>4.2182000000000004</v>
      </c>
      <c r="S11" s="67">
        <f t="shared" si="7"/>
        <v>5</v>
      </c>
    </row>
    <row r="12" spans="1:19" x14ac:dyDescent="0.3">
      <c r="A12" s="82" t="s">
        <v>884</v>
      </c>
      <c r="B12" s="64">
        <f>VLOOKUP($A12,'Return Data'!$B$7:$R$2843,3,0)</f>
        <v>44445</v>
      </c>
      <c r="C12" s="65">
        <f>VLOOKUP($A12,'Return Data'!$B$7:$R$2843,4,0)</f>
        <v>15.5405</v>
      </c>
      <c r="D12" s="65">
        <f>VLOOKUP($A12,'Return Data'!$B$7:$R$2843,9,0)</f>
        <v>-5.3247999999999998</v>
      </c>
      <c r="E12" s="66">
        <f t="shared" si="0"/>
        <v>9</v>
      </c>
      <c r="F12" s="65">
        <f>VLOOKUP($A12,'Return Data'!$B$7:$R$2843,10,0)</f>
        <v>-8.4976000000000003</v>
      </c>
      <c r="G12" s="66">
        <f t="shared" si="1"/>
        <v>8</v>
      </c>
      <c r="H12" s="65">
        <f>VLOOKUP($A12,'Return Data'!$B$7:$R$2843,11,0)</f>
        <v>11.9541</v>
      </c>
      <c r="I12" s="66">
        <f t="shared" si="2"/>
        <v>7</v>
      </c>
      <c r="J12" s="65">
        <f>VLOOKUP($A12,'Return Data'!$B$7:$R$2843,12,0)</f>
        <v>-5.6376999999999997</v>
      </c>
      <c r="K12" s="66">
        <f t="shared" si="3"/>
        <v>5</v>
      </c>
      <c r="L12" s="65">
        <f>VLOOKUP($A12,'Return Data'!$B$7:$R$2843,13,0)</f>
        <v>-7.9923999999999999</v>
      </c>
      <c r="M12" s="66">
        <f t="shared" si="4"/>
        <v>9</v>
      </c>
      <c r="N12" s="65">
        <f>VLOOKUP($A12,'Return Data'!$B$7:$R$2843,17,0)</f>
        <v>10.324999999999999</v>
      </c>
      <c r="O12" s="66">
        <f t="shared" si="5"/>
        <v>7</v>
      </c>
      <c r="P12" s="65">
        <f>VLOOKUP($A12,'Return Data'!$B$7:$R$2843,14,0)</f>
        <v>14.1129</v>
      </c>
      <c r="Q12" s="66">
        <f t="shared" si="6"/>
        <v>10</v>
      </c>
      <c r="R12" s="65">
        <f>VLOOKUP($A12,'Return Data'!$B$7:$R$2843,16,0)</f>
        <v>4.548</v>
      </c>
      <c r="S12" s="67">
        <f t="shared" si="7"/>
        <v>4</v>
      </c>
    </row>
    <row r="13" spans="1:19" x14ac:dyDescent="0.3">
      <c r="A13" s="82" t="s">
        <v>886</v>
      </c>
      <c r="B13" s="64">
        <f>VLOOKUP($A13,'Return Data'!$B$7:$R$2843,3,0)</f>
        <v>44445</v>
      </c>
      <c r="C13" s="65">
        <f>VLOOKUP($A13,'Return Data'!$B$7:$R$2843,4,0)</f>
        <v>12.970700000000001</v>
      </c>
      <c r="D13" s="65">
        <f>VLOOKUP($A13,'Return Data'!$B$7:$R$2843,9,0)</f>
        <v>-1.3148</v>
      </c>
      <c r="E13" s="66">
        <f t="shared" si="0"/>
        <v>2</v>
      </c>
      <c r="F13" s="65">
        <f>VLOOKUP($A13,'Return Data'!$B$7:$R$2843,10,0)</f>
        <v>-11.004099999999999</v>
      </c>
      <c r="G13" s="66">
        <f t="shared" si="1"/>
        <v>10</v>
      </c>
      <c r="H13" s="65">
        <f>VLOOKUP($A13,'Return Data'!$B$7:$R$2843,11,0)</f>
        <v>12.0245</v>
      </c>
      <c r="I13" s="66">
        <f t="shared" si="2"/>
        <v>6</v>
      </c>
      <c r="J13" s="65">
        <f>VLOOKUP($A13,'Return Data'!$B$7:$R$2843,12,0)</f>
        <v>-5.2998000000000003</v>
      </c>
      <c r="K13" s="66">
        <f t="shared" si="3"/>
        <v>3</v>
      </c>
      <c r="L13" s="65">
        <f>VLOOKUP($A13,'Return Data'!$B$7:$R$2843,13,0)</f>
        <v>-7.0347999999999997</v>
      </c>
      <c r="M13" s="66">
        <f t="shared" si="4"/>
        <v>2</v>
      </c>
      <c r="N13" s="65">
        <f>VLOOKUP($A13,'Return Data'!$B$7:$R$2843,17,0)</f>
        <v>8.2835999999999999</v>
      </c>
      <c r="O13" s="66">
        <f t="shared" si="5"/>
        <v>10</v>
      </c>
      <c r="P13" s="65">
        <f>VLOOKUP($A13,'Return Data'!$B$7:$R$2843,14,0)</f>
        <v>13.7203</v>
      </c>
      <c r="Q13" s="66">
        <f t="shared" si="6"/>
        <v>11</v>
      </c>
      <c r="R13" s="65">
        <f>VLOOKUP($A13,'Return Data'!$B$7:$R$2843,16,0)</f>
        <v>2.9098000000000002</v>
      </c>
      <c r="S13" s="67">
        <f t="shared" si="7"/>
        <v>11</v>
      </c>
    </row>
    <row r="14" spans="1:19" x14ac:dyDescent="0.3">
      <c r="A14" s="82" t="s">
        <v>888</v>
      </c>
      <c r="B14" s="64">
        <f>VLOOKUP($A14,'Return Data'!$B$7:$R$2843,3,0)</f>
        <v>44445</v>
      </c>
      <c r="C14" s="65">
        <f>VLOOKUP($A14,'Return Data'!$B$7:$R$2843,4,0)</f>
        <v>14.250500000000001</v>
      </c>
      <c r="D14" s="65">
        <f>VLOOKUP($A14,'Return Data'!$B$7:$R$2843,9,0)</f>
        <v>-0.67710000000000004</v>
      </c>
      <c r="E14" s="66">
        <f t="shared" si="0"/>
        <v>1</v>
      </c>
      <c r="F14" s="65">
        <f>VLOOKUP($A14,'Return Data'!$B$7:$R$2843,10,0)</f>
        <v>-8.4339999999999993</v>
      </c>
      <c r="G14" s="66">
        <f t="shared" si="1"/>
        <v>6</v>
      </c>
      <c r="H14" s="65">
        <f>VLOOKUP($A14,'Return Data'!$B$7:$R$2843,11,0)</f>
        <v>10.834099999999999</v>
      </c>
      <c r="I14" s="66">
        <f t="shared" si="2"/>
        <v>10</v>
      </c>
      <c r="J14" s="65">
        <f>VLOOKUP($A14,'Return Data'!$B$7:$R$2843,12,0)</f>
        <v>-5.0827999999999998</v>
      </c>
      <c r="K14" s="66">
        <f t="shared" si="3"/>
        <v>1</v>
      </c>
      <c r="L14" s="65">
        <f>VLOOKUP($A14,'Return Data'!$B$7:$R$2843,13,0)</f>
        <v>-7.9820000000000002</v>
      </c>
      <c r="M14" s="66">
        <f t="shared" si="4"/>
        <v>8</v>
      </c>
      <c r="N14" s="65">
        <f>VLOOKUP($A14,'Return Data'!$B$7:$R$2843,17,0)</f>
        <v>10.1351</v>
      </c>
      <c r="O14" s="66">
        <f t="shared" si="5"/>
        <v>8</v>
      </c>
      <c r="P14" s="65">
        <f>VLOOKUP($A14,'Return Data'!$B$7:$R$2843,14,0)</f>
        <v>14.668100000000001</v>
      </c>
      <c r="Q14" s="66">
        <f t="shared" si="6"/>
        <v>6</v>
      </c>
      <c r="R14" s="65">
        <f>VLOOKUP($A14,'Return Data'!$B$7:$R$2843,16,0)</f>
        <v>3.6951999999999998</v>
      </c>
      <c r="S14" s="67">
        <f t="shared" si="7"/>
        <v>10</v>
      </c>
    </row>
    <row r="15" spans="1:19" x14ac:dyDescent="0.3">
      <c r="A15" s="82" t="s">
        <v>890</v>
      </c>
      <c r="B15" s="64">
        <f>VLOOKUP($A15,'Return Data'!$B$7:$R$2843,3,0)</f>
        <v>44445</v>
      </c>
      <c r="C15" s="65">
        <f>VLOOKUP($A15,'Return Data'!$B$7:$R$2843,4,0)</f>
        <v>19.540800000000001</v>
      </c>
      <c r="D15" s="65">
        <f>VLOOKUP($A15,'Return Data'!$B$7:$R$2843,9,0)</f>
        <v>-3.7</v>
      </c>
      <c r="E15" s="66">
        <f t="shared" si="0"/>
        <v>7</v>
      </c>
      <c r="F15" s="65">
        <f>VLOOKUP($A15,'Return Data'!$B$7:$R$2843,10,0)</f>
        <v>-8.2559000000000005</v>
      </c>
      <c r="G15" s="66">
        <f t="shared" si="1"/>
        <v>2</v>
      </c>
      <c r="H15" s="65">
        <f>VLOOKUP($A15,'Return Data'!$B$7:$R$2843,11,0)</f>
        <v>12.454700000000001</v>
      </c>
      <c r="I15" s="66">
        <f t="shared" si="2"/>
        <v>2</v>
      </c>
      <c r="J15" s="65">
        <f>VLOOKUP($A15,'Return Data'!$B$7:$R$2843,12,0)</f>
        <v>-5.5152000000000001</v>
      </c>
      <c r="K15" s="66">
        <f t="shared" si="3"/>
        <v>4</v>
      </c>
      <c r="L15" s="65">
        <f>VLOOKUP($A15,'Return Data'!$B$7:$R$2843,13,0)</f>
        <v>-7.4892000000000003</v>
      </c>
      <c r="M15" s="66">
        <f t="shared" si="4"/>
        <v>4</v>
      </c>
      <c r="N15" s="65">
        <f>VLOOKUP($A15,'Return Data'!$B$7:$R$2843,17,0)</f>
        <v>9.9591999999999992</v>
      </c>
      <c r="O15" s="66">
        <f t="shared" si="5"/>
        <v>9</v>
      </c>
      <c r="P15" s="65">
        <f>VLOOKUP($A15,'Return Data'!$B$7:$R$2843,14,0)</f>
        <v>15.207599999999999</v>
      </c>
      <c r="Q15" s="66">
        <f t="shared" si="6"/>
        <v>2</v>
      </c>
      <c r="R15" s="65">
        <f>VLOOKUP($A15,'Return Data'!$B$7:$R$2843,16,0)</f>
        <v>6.6139000000000001</v>
      </c>
      <c r="S15" s="67">
        <f t="shared" si="7"/>
        <v>1</v>
      </c>
    </row>
    <row r="16" spans="1:19" x14ac:dyDescent="0.3">
      <c r="A16" s="82" t="s">
        <v>892</v>
      </c>
      <c r="B16" s="64">
        <f>VLOOKUP($A16,'Return Data'!$B$7:$R$2843,3,0)</f>
        <v>44445</v>
      </c>
      <c r="C16" s="65">
        <f>VLOOKUP($A16,'Return Data'!$B$7:$R$2843,4,0)</f>
        <v>19.301400000000001</v>
      </c>
      <c r="D16" s="65">
        <f>VLOOKUP($A16,'Return Data'!$B$7:$R$2843,9,0)</f>
        <v>-2.9693999999999998</v>
      </c>
      <c r="E16" s="66">
        <f t="shared" si="0"/>
        <v>5</v>
      </c>
      <c r="F16" s="65">
        <f>VLOOKUP($A16,'Return Data'!$B$7:$R$2843,10,0)</f>
        <v>-8.7409999999999997</v>
      </c>
      <c r="G16" s="66">
        <f t="shared" si="1"/>
        <v>9</v>
      </c>
      <c r="H16" s="65">
        <f>VLOOKUP($A16,'Return Data'!$B$7:$R$2843,11,0)</f>
        <v>12.5312</v>
      </c>
      <c r="I16" s="66">
        <f t="shared" si="2"/>
        <v>1</v>
      </c>
      <c r="J16" s="65">
        <f>VLOOKUP($A16,'Return Data'!$B$7:$R$2843,12,0)</f>
        <v>-6.0292000000000003</v>
      </c>
      <c r="K16" s="66">
        <f t="shared" si="3"/>
        <v>9</v>
      </c>
      <c r="L16" s="65">
        <f>VLOOKUP($A16,'Return Data'!$B$7:$R$2843,13,0)</f>
        <v>-8.1405999999999992</v>
      </c>
      <c r="M16" s="66">
        <f t="shared" si="4"/>
        <v>10</v>
      </c>
      <c r="N16" s="65">
        <f>VLOOKUP($A16,'Return Data'!$B$7:$R$2843,17,0)</f>
        <v>10.5116</v>
      </c>
      <c r="O16" s="66">
        <f t="shared" si="5"/>
        <v>2</v>
      </c>
      <c r="P16" s="65">
        <f>VLOOKUP($A16,'Return Data'!$B$7:$R$2843,14,0)</f>
        <v>14.3405</v>
      </c>
      <c r="Q16" s="66">
        <f t="shared" si="6"/>
        <v>9</v>
      </c>
      <c r="R16" s="65">
        <f>VLOOKUP($A16,'Return Data'!$B$7:$R$2843,16,0)</f>
        <v>6.4569999999999999</v>
      </c>
      <c r="S16" s="67">
        <f t="shared" si="7"/>
        <v>2</v>
      </c>
    </row>
    <row r="17" spans="1:19" x14ac:dyDescent="0.3">
      <c r="A17" s="82" t="s">
        <v>894</v>
      </c>
      <c r="B17" s="64">
        <f>VLOOKUP($A17,'Return Data'!$B$7:$R$2843,3,0)</f>
        <v>44445</v>
      </c>
      <c r="C17" s="65">
        <f>VLOOKUP($A17,'Return Data'!$B$7:$R$2843,4,0)</f>
        <v>18.994299999999999</v>
      </c>
      <c r="D17" s="65">
        <f>VLOOKUP($A17,'Return Data'!$B$7:$R$2843,9,0)</f>
        <v>-3.5350999999999999</v>
      </c>
      <c r="E17" s="66">
        <f t="shared" si="0"/>
        <v>6</v>
      </c>
      <c r="F17" s="65">
        <f>VLOOKUP($A17,'Return Data'!$B$7:$R$2843,10,0)</f>
        <v>-8.2574000000000005</v>
      </c>
      <c r="G17" s="66">
        <f t="shared" si="1"/>
        <v>3</v>
      </c>
      <c r="H17" s="65">
        <f>VLOOKUP($A17,'Return Data'!$B$7:$R$2843,11,0)</f>
        <v>12.3767</v>
      </c>
      <c r="I17" s="66">
        <f t="shared" si="2"/>
        <v>3</v>
      </c>
      <c r="J17" s="65">
        <f>VLOOKUP($A17,'Return Data'!$B$7:$R$2843,12,0)</f>
        <v>-5.923</v>
      </c>
      <c r="K17" s="66">
        <f t="shared" si="3"/>
        <v>8</v>
      </c>
      <c r="L17" s="65">
        <f>VLOOKUP($A17,'Return Data'!$B$7:$R$2843,13,0)</f>
        <v>-7.8220000000000001</v>
      </c>
      <c r="M17" s="66">
        <f t="shared" si="4"/>
        <v>7</v>
      </c>
      <c r="N17" s="65">
        <f>VLOOKUP($A17,'Return Data'!$B$7:$R$2843,17,0)</f>
        <v>10.502000000000001</v>
      </c>
      <c r="O17" s="66">
        <f t="shared" si="5"/>
        <v>3</v>
      </c>
      <c r="P17" s="65">
        <f>VLOOKUP($A17,'Return Data'!$B$7:$R$2843,14,0)</f>
        <v>14.678699999999999</v>
      </c>
      <c r="Q17" s="66">
        <f t="shared" si="6"/>
        <v>5</v>
      </c>
      <c r="R17" s="65">
        <f>VLOOKUP($A17,'Return Data'!$B$7:$R$2843,16,0)</f>
        <v>6.4206000000000003</v>
      </c>
      <c r="S17" s="67">
        <f t="shared" si="7"/>
        <v>3</v>
      </c>
    </row>
    <row r="18" spans="1:19" x14ac:dyDescent="0.3">
      <c r="A18" s="82" t="s">
        <v>895</v>
      </c>
      <c r="B18" s="64">
        <f>VLOOKUP($A18,'Return Data'!$B$7:$R$2843,3,0)</f>
        <v>44445</v>
      </c>
      <c r="C18" s="65">
        <f>VLOOKUP($A18,'Return Data'!$B$7:$R$2843,4,0)</f>
        <v>14.6305</v>
      </c>
      <c r="D18" s="65">
        <f>VLOOKUP($A18,'Return Data'!$B$7:$R$2843,9,0)</f>
        <v>-5.7260999999999997</v>
      </c>
      <c r="E18" s="66">
        <f t="shared" si="0"/>
        <v>10</v>
      </c>
      <c r="F18" s="65">
        <f>VLOOKUP($A18,'Return Data'!$B$7:$R$2843,10,0)</f>
        <v>-8.3568999999999996</v>
      </c>
      <c r="G18" s="66">
        <f t="shared" si="1"/>
        <v>5</v>
      </c>
      <c r="H18" s="65">
        <f>VLOOKUP($A18,'Return Data'!$B$7:$R$2843,11,0)</f>
        <v>12.2349</v>
      </c>
      <c r="I18" s="66">
        <f t="shared" si="2"/>
        <v>4</v>
      </c>
      <c r="J18" s="65">
        <f>VLOOKUP($A18,'Return Data'!$B$7:$R$2843,12,0)</f>
        <v>-5.7869000000000002</v>
      </c>
      <c r="K18" s="66">
        <f t="shared" si="3"/>
        <v>7</v>
      </c>
      <c r="L18" s="65">
        <f>VLOOKUP($A18,'Return Data'!$B$7:$R$2843,13,0)</f>
        <v>-7.8110999999999997</v>
      </c>
      <c r="M18" s="66">
        <f t="shared" si="4"/>
        <v>6</v>
      </c>
      <c r="N18" s="65">
        <f>VLOOKUP($A18,'Return Data'!$B$7:$R$2843,17,0)</f>
        <v>10.4985</v>
      </c>
      <c r="O18" s="66">
        <f t="shared" si="5"/>
        <v>4</v>
      </c>
      <c r="P18" s="65">
        <f>VLOOKUP($A18,'Return Data'!$B$7:$R$2843,14,0)</f>
        <v>14.648099999999999</v>
      </c>
      <c r="Q18" s="66">
        <f t="shared" si="6"/>
        <v>7</v>
      </c>
      <c r="R18" s="65">
        <f>VLOOKUP($A18,'Return Data'!$B$7:$R$2843,16,0)</f>
        <v>3.8818000000000001</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-9.0569818181818178</v>
      </c>
      <c r="E20" s="88"/>
      <c r="F20" s="89">
        <f>AVERAGE(F8:F18)</f>
        <v>-12.251299999999999</v>
      </c>
      <c r="G20" s="88"/>
      <c r="H20" s="89">
        <f>AVERAGE(H8:H18)</f>
        <v>11.725309090909091</v>
      </c>
      <c r="I20" s="88"/>
      <c r="J20" s="89">
        <f>AVERAGE(J8:J18)</f>
        <v>-6.0828454545454544</v>
      </c>
      <c r="K20" s="88"/>
      <c r="L20" s="89">
        <f>AVERAGE(L8:L18)</f>
        <v>-8.6561909090909097</v>
      </c>
      <c r="M20" s="88"/>
      <c r="N20" s="89">
        <f>AVERAGE(N8:N18)</f>
        <v>9.8412454545454526</v>
      </c>
      <c r="O20" s="88"/>
      <c r="P20" s="89">
        <f>AVERAGE(P8:P18)</f>
        <v>15.08083636363636</v>
      </c>
      <c r="Q20" s="88"/>
      <c r="R20" s="89">
        <f>AVERAGE(R8:R18)</f>
        <v>4.6199000000000003</v>
      </c>
      <c r="S20" s="90"/>
    </row>
    <row r="21" spans="1:19" x14ac:dyDescent="0.3">
      <c r="A21" s="87" t="s">
        <v>28</v>
      </c>
      <c r="B21" s="88"/>
      <c r="C21" s="88"/>
      <c r="D21" s="89">
        <f>MIN(D8:D18)</f>
        <v>-66.8369</v>
      </c>
      <c r="E21" s="88"/>
      <c r="F21" s="89">
        <f>MIN(F8:F18)</f>
        <v>-48.923699999999997</v>
      </c>
      <c r="G21" s="88"/>
      <c r="H21" s="89">
        <f>MIN(H8:H18)</f>
        <v>9.5079999999999991</v>
      </c>
      <c r="I21" s="88"/>
      <c r="J21" s="89">
        <f>MIN(J8:J18)</f>
        <v>-10.559799999999999</v>
      </c>
      <c r="K21" s="88"/>
      <c r="L21" s="89">
        <f>MIN(L8:L18)</f>
        <v>-19.473800000000001</v>
      </c>
      <c r="M21" s="88"/>
      <c r="N21" s="89">
        <f>MIN(N8:N18)</f>
        <v>6.4042000000000003</v>
      </c>
      <c r="O21" s="88"/>
      <c r="P21" s="89">
        <f>MIN(P8:P18)</f>
        <v>13.7203</v>
      </c>
      <c r="Q21" s="88"/>
      <c r="R21" s="89">
        <f>MIN(R8:R18)</f>
        <v>2.9098000000000002</v>
      </c>
      <c r="S21" s="90"/>
    </row>
    <row r="22" spans="1:19" ht="15" thickBot="1" x14ac:dyDescent="0.35">
      <c r="A22" s="91" t="s">
        <v>29</v>
      </c>
      <c r="B22" s="92"/>
      <c r="C22" s="92"/>
      <c r="D22" s="93">
        <f>MAX(D8:D18)</f>
        <v>-0.67710000000000004</v>
      </c>
      <c r="E22" s="92"/>
      <c r="F22" s="93">
        <f>MAX(F8:F18)</f>
        <v>-7.5067000000000004</v>
      </c>
      <c r="G22" s="92"/>
      <c r="H22" s="93">
        <f>MAX(H8:H18)</f>
        <v>12.5312</v>
      </c>
      <c r="I22" s="92"/>
      <c r="J22" s="93">
        <f>MAX(J8:J18)</f>
        <v>-5.0827999999999998</v>
      </c>
      <c r="K22" s="92"/>
      <c r="L22" s="93">
        <f>MAX(L8:L18)</f>
        <v>-6.5439999999999996</v>
      </c>
      <c r="M22" s="92"/>
      <c r="N22" s="93">
        <f>MAX(N8:N18)</f>
        <v>10.7437</v>
      </c>
      <c r="O22" s="92"/>
      <c r="P22" s="93">
        <f>MAX(P8:P18)</f>
        <v>19.950199999999999</v>
      </c>
      <c r="Q22" s="92"/>
      <c r="R22" s="93">
        <f>MAX(R8:R18)</f>
        <v>6.6139000000000001</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44445</v>
      </c>
      <c r="C8" s="65">
        <f>VLOOKUP($A8,'Return Data'!$B$7:$R$2843,4,0)</f>
        <v>16.755700000000001</v>
      </c>
      <c r="D8" s="65">
        <f>VLOOKUP($A8,'Return Data'!$B$7:$R$2843,9,0)</f>
        <v>8.1582000000000008</v>
      </c>
      <c r="E8" s="66">
        <f t="shared" ref="E8:E27" si="0">RANK(D8,D$8:D$27,0)</f>
        <v>16</v>
      </c>
      <c r="F8" s="65">
        <f>VLOOKUP($A8,'Return Data'!$B$7:$R$2843,10,0)</f>
        <v>6.4481000000000002</v>
      </c>
      <c r="G8" s="66">
        <f t="shared" ref="G8:G27" si="1">RANK(F8,F$8:F$27,0)</f>
        <v>14</v>
      </c>
      <c r="H8" s="65">
        <f>VLOOKUP($A8,'Return Data'!$B$7:$R$2843,11,0)</f>
        <v>8.2318999999999996</v>
      </c>
      <c r="I8" s="66">
        <f t="shared" ref="I8:I27" si="2">RANK(H8,H$8:H$27,0)</f>
        <v>11</v>
      </c>
      <c r="J8" s="65">
        <f>VLOOKUP($A8,'Return Data'!$B$7:$R$2843,12,0)</f>
        <v>8.3096999999999994</v>
      </c>
      <c r="K8" s="66">
        <f t="shared" ref="K8:K27" si="3">RANK(J8,J$8:J$27,0)</f>
        <v>7</v>
      </c>
      <c r="L8" s="65">
        <f>VLOOKUP($A8,'Return Data'!$B$7:$R$2843,13,0)</f>
        <v>9.2457999999999991</v>
      </c>
      <c r="M8" s="66">
        <f t="shared" ref="M8:M27" si="4">RANK(L8,L$8:L$27,0)</f>
        <v>7</v>
      </c>
      <c r="N8" s="65">
        <f>VLOOKUP($A8,'Return Data'!$B$7:$R$2843,17,0)</f>
        <v>6.8777999999999997</v>
      </c>
      <c r="O8" s="66">
        <f>RANK(N8,N$8:N$27,0)</f>
        <v>9</v>
      </c>
      <c r="P8" s="65">
        <f>VLOOKUP($A8,'Return Data'!$B$7:$R$2843,14,0)</f>
        <v>7.0297000000000001</v>
      </c>
      <c r="Q8" s="66">
        <f>RANK(P8,P$8:P$27,0)</f>
        <v>7</v>
      </c>
      <c r="R8" s="65">
        <f>VLOOKUP($A8,'Return Data'!$B$7:$R$2843,16,0)</f>
        <v>8.3943999999999992</v>
      </c>
      <c r="S8" s="67">
        <f t="shared" ref="S8:S27" si="5">RANK(R8,R$8:R$27,0)</f>
        <v>7</v>
      </c>
    </row>
    <row r="9" spans="1:19" x14ac:dyDescent="0.3">
      <c r="A9" s="82" t="s">
        <v>654</v>
      </c>
      <c r="B9" s="64">
        <f>VLOOKUP($A9,'Return Data'!$B$7:$R$2843,3,0)</f>
        <v>44445</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-14.22</v>
      </c>
      <c r="S9" s="67">
        <f t="shared" si="5"/>
        <v>19</v>
      </c>
    </row>
    <row r="10" spans="1:19" x14ac:dyDescent="0.3">
      <c r="A10" s="82" t="s">
        <v>656</v>
      </c>
      <c r="B10" s="64">
        <f>VLOOKUP($A10,'Return Data'!$B$7:$R$2843,3,0)</f>
        <v>44445</v>
      </c>
      <c r="C10" s="65">
        <f>VLOOKUP($A10,'Return Data'!$B$7:$R$2843,4,0)</f>
        <v>18.249500000000001</v>
      </c>
      <c r="D10" s="65">
        <f>VLOOKUP($A10,'Return Data'!$B$7:$R$2843,9,0)</f>
        <v>10.3157</v>
      </c>
      <c r="E10" s="66">
        <f t="shared" si="0"/>
        <v>12</v>
      </c>
      <c r="F10" s="65">
        <f>VLOOKUP($A10,'Return Data'!$B$7:$R$2843,10,0)</f>
        <v>7.5815999999999999</v>
      </c>
      <c r="G10" s="66">
        <f t="shared" si="1"/>
        <v>9</v>
      </c>
      <c r="H10" s="65">
        <f>VLOOKUP($A10,'Return Data'!$B$7:$R$2843,11,0)</f>
        <v>8.9543999999999997</v>
      </c>
      <c r="I10" s="66">
        <f t="shared" si="2"/>
        <v>10</v>
      </c>
      <c r="J10" s="65">
        <f>VLOOKUP($A10,'Return Data'!$B$7:$R$2843,12,0)</f>
        <v>8.0286000000000008</v>
      </c>
      <c r="K10" s="66">
        <f t="shared" si="3"/>
        <v>8</v>
      </c>
      <c r="L10" s="65">
        <f>VLOOKUP($A10,'Return Data'!$B$7:$R$2843,13,0)</f>
        <v>8.7962000000000007</v>
      </c>
      <c r="M10" s="66">
        <f t="shared" si="4"/>
        <v>8</v>
      </c>
      <c r="N10" s="65">
        <f>VLOOKUP($A10,'Return Data'!$B$7:$R$2843,17,0)</f>
        <v>8.9309999999999992</v>
      </c>
      <c r="O10" s="66">
        <f t="shared" ref="O10:O22" si="6">RANK(N10,N$8:N$27,0)</f>
        <v>3</v>
      </c>
      <c r="P10" s="65">
        <f>VLOOKUP($A10,'Return Data'!$B$7:$R$2843,14,0)</f>
        <v>7.8188000000000004</v>
      </c>
      <c r="Q10" s="66">
        <f t="shared" ref="Q10:Q22" si="7">RANK(P10,P$8:P$27,0)</f>
        <v>6</v>
      </c>
      <c r="R10" s="65">
        <f>VLOOKUP($A10,'Return Data'!$B$7:$R$2843,16,0)</f>
        <v>8.7765000000000004</v>
      </c>
      <c r="S10" s="67">
        <f t="shared" si="5"/>
        <v>5</v>
      </c>
    </row>
    <row r="11" spans="1:19" x14ac:dyDescent="0.3">
      <c r="A11" s="82" t="s">
        <v>660</v>
      </c>
      <c r="B11" s="64">
        <f>VLOOKUP($A11,'Return Data'!$B$7:$R$2843,3,0)</f>
        <v>44445</v>
      </c>
      <c r="C11" s="65">
        <f>VLOOKUP($A11,'Return Data'!$B$7:$R$2843,4,0)</f>
        <v>17.124099999999999</v>
      </c>
      <c r="D11" s="65">
        <f>VLOOKUP($A11,'Return Data'!$B$7:$R$2843,9,0)</f>
        <v>18.103100000000001</v>
      </c>
      <c r="E11" s="66">
        <f t="shared" si="0"/>
        <v>1</v>
      </c>
      <c r="F11" s="65">
        <f>VLOOKUP($A11,'Return Data'!$B$7:$R$2843,10,0)</f>
        <v>8.8643999999999998</v>
      </c>
      <c r="G11" s="66">
        <f t="shared" si="1"/>
        <v>4</v>
      </c>
      <c r="H11" s="65">
        <f>VLOOKUP($A11,'Return Data'!$B$7:$R$2843,11,0)</f>
        <v>15.924300000000001</v>
      </c>
      <c r="I11" s="66">
        <f t="shared" si="2"/>
        <v>2</v>
      </c>
      <c r="J11" s="65">
        <f>VLOOKUP($A11,'Return Data'!$B$7:$R$2843,12,0)</f>
        <v>14.0863</v>
      </c>
      <c r="K11" s="66">
        <f t="shared" si="3"/>
        <v>2</v>
      </c>
      <c r="L11" s="65">
        <f>VLOOKUP($A11,'Return Data'!$B$7:$R$2843,13,0)</f>
        <v>13.9406</v>
      </c>
      <c r="M11" s="66">
        <f t="shared" si="4"/>
        <v>3</v>
      </c>
      <c r="N11" s="65">
        <f>VLOOKUP($A11,'Return Data'!$B$7:$R$2843,17,0)</f>
        <v>7.0549999999999997</v>
      </c>
      <c r="O11" s="66">
        <f t="shared" si="6"/>
        <v>8</v>
      </c>
      <c r="P11" s="65">
        <f>VLOOKUP($A11,'Return Data'!$B$7:$R$2843,14,0)</f>
        <v>6.1566999999999998</v>
      </c>
      <c r="Q11" s="66">
        <f t="shared" si="7"/>
        <v>8</v>
      </c>
      <c r="R11" s="65">
        <f>VLOOKUP($A11,'Return Data'!$B$7:$R$2843,16,0)</f>
        <v>8.4583999999999993</v>
      </c>
      <c r="S11" s="67">
        <f t="shared" si="5"/>
        <v>6</v>
      </c>
    </row>
    <row r="12" spans="1:19" x14ac:dyDescent="0.3">
      <c r="A12" s="82" t="s">
        <v>662</v>
      </c>
      <c r="B12" s="64">
        <f>VLOOKUP($A12,'Return Data'!$B$7:$R$2843,3,0)</f>
        <v>44445</v>
      </c>
      <c r="C12" s="65">
        <f>VLOOKUP($A12,'Return Data'!$B$7:$R$2843,4,0)</f>
        <v>4.3642000000000003</v>
      </c>
      <c r="D12" s="65">
        <f>VLOOKUP($A12,'Return Data'!$B$7:$R$2843,9,0)</f>
        <v>6.8381999999999996</v>
      </c>
      <c r="E12" s="66">
        <f t="shared" si="0"/>
        <v>17</v>
      </c>
      <c r="F12" s="65">
        <f>VLOOKUP($A12,'Return Data'!$B$7:$R$2843,10,0)</f>
        <v>6.8818000000000001</v>
      </c>
      <c r="G12" s="66">
        <f t="shared" si="1"/>
        <v>11</v>
      </c>
      <c r="H12" s="65">
        <f>VLOOKUP($A12,'Return Data'!$B$7:$R$2843,11,0)</f>
        <v>15.9223</v>
      </c>
      <c r="I12" s="66">
        <f t="shared" si="2"/>
        <v>3</v>
      </c>
      <c r="J12" s="65">
        <f>VLOOKUP($A12,'Return Data'!$B$7:$R$2843,12,0)</f>
        <v>12.0266</v>
      </c>
      <c r="K12" s="66">
        <f t="shared" si="3"/>
        <v>3</v>
      </c>
      <c r="L12" s="65">
        <f>VLOOKUP($A12,'Return Data'!$B$7:$R$2843,13,0)</f>
        <v>10.926299999999999</v>
      </c>
      <c r="M12" s="66">
        <f t="shared" si="4"/>
        <v>4</v>
      </c>
      <c r="N12" s="65">
        <f>VLOOKUP($A12,'Return Data'!$B$7:$R$2843,17,0)</f>
        <v>-22.095700000000001</v>
      </c>
      <c r="O12" s="66">
        <f t="shared" si="6"/>
        <v>17</v>
      </c>
      <c r="P12" s="65">
        <f>VLOOKUP($A12,'Return Data'!$B$7:$R$2843,14,0)</f>
        <v>-31.8431</v>
      </c>
      <c r="Q12" s="66">
        <f t="shared" si="7"/>
        <v>17</v>
      </c>
      <c r="R12" s="65">
        <f>VLOOKUP($A12,'Return Data'!$B$7:$R$2843,16,0)</f>
        <v>-11.926600000000001</v>
      </c>
      <c r="S12" s="67">
        <f t="shared" si="5"/>
        <v>18</v>
      </c>
    </row>
    <row r="13" spans="1:19" x14ac:dyDescent="0.3">
      <c r="A13" s="82" t="s">
        <v>664</v>
      </c>
      <c r="B13" s="64">
        <f>VLOOKUP($A13,'Return Data'!$B$7:$R$2843,3,0)</f>
        <v>44445</v>
      </c>
      <c r="C13" s="65">
        <f>VLOOKUP($A13,'Return Data'!$B$7:$R$2843,4,0)</f>
        <v>32.499299999999998</v>
      </c>
      <c r="D13" s="65">
        <f>VLOOKUP($A13,'Return Data'!$B$7:$R$2843,9,0)</f>
        <v>2.5488</v>
      </c>
      <c r="E13" s="66">
        <f t="shared" si="0"/>
        <v>19</v>
      </c>
      <c r="F13" s="65">
        <f>VLOOKUP($A13,'Return Data'!$B$7:$R$2843,10,0)</f>
        <v>3.0537999999999998</v>
      </c>
      <c r="G13" s="66">
        <f t="shared" si="1"/>
        <v>18</v>
      </c>
      <c r="H13" s="65">
        <f>VLOOKUP($A13,'Return Data'!$B$7:$R$2843,11,0)</f>
        <v>4.3939000000000004</v>
      </c>
      <c r="I13" s="66">
        <f t="shared" si="2"/>
        <v>19</v>
      </c>
      <c r="J13" s="65">
        <f>VLOOKUP($A13,'Return Data'!$B$7:$R$2843,12,0)</f>
        <v>4.3784000000000001</v>
      </c>
      <c r="K13" s="66">
        <f t="shared" si="3"/>
        <v>16</v>
      </c>
      <c r="L13" s="65">
        <f>VLOOKUP($A13,'Return Data'!$B$7:$R$2843,13,0)</f>
        <v>6.1105999999999998</v>
      </c>
      <c r="M13" s="66">
        <f t="shared" si="4"/>
        <v>16</v>
      </c>
      <c r="N13" s="65">
        <f>VLOOKUP($A13,'Return Data'!$B$7:$R$2843,17,0)</f>
        <v>5.9633000000000003</v>
      </c>
      <c r="O13" s="66">
        <f t="shared" si="6"/>
        <v>10</v>
      </c>
      <c r="P13" s="65">
        <f>VLOOKUP($A13,'Return Data'!$B$7:$R$2843,14,0)</f>
        <v>2.6755</v>
      </c>
      <c r="Q13" s="66">
        <f t="shared" si="7"/>
        <v>14</v>
      </c>
      <c r="R13" s="65">
        <f>VLOOKUP($A13,'Return Data'!$B$7:$R$2843,16,0)</f>
        <v>6.9032</v>
      </c>
      <c r="S13" s="67">
        <f t="shared" si="5"/>
        <v>13</v>
      </c>
    </row>
    <row r="14" spans="1:19" x14ac:dyDescent="0.3">
      <c r="A14" s="82" t="s">
        <v>667</v>
      </c>
      <c r="B14" s="64">
        <f>VLOOKUP($A14,'Return Data'!$B$7:$R$2843,3,0)</f>
        <v>44445</v>
      </c>
      <c r="C14" s="65">
        <f>VLOOKUP($A14,'Return Data'!$B$7:$R$2843,4,0)</f>
        <v>22.6416</v>
      </c>
      <c r="D14" s="65">
        <f>VLOOKUP($A14,'Return Data'!$B$7:$R$2843,9,0)</f>
        <v>13.7256</v>
      </c>
      <c r="E14" s="66">
        <f t="shared" si="0"/>
        <v>3</v>
      </c>
      <c r="F14" s="65">
        <f>VLOOKUP($A14,'Return Data'!$B$7:$R$2843,10,0)</f>
        <v>0.65620000000000001</v>
      </c>
      <c r="G14" s="66">
        <f t="shared" si="1"/>
        <v>19</v>
      </c>
      <c r="H14" s="65">
        <f>VLOOKUP($A14,'Return Data'!$B$7:$R$2843,11,0)</f>
        <v>8.9735999999999994</v>
      </c>
      <c r="I14" s="66">
        <f t="shared" si="2"/>
        <v>9</v>
      </c>
      <c r="J14" s="65">
        <f>VLOOKUP($A14,'Return Data'!$B$7:$R$2843,12,0)</f>
        <v>11.837</v>
      </c>
      <c r="K14" s="66">
        <f t="shared" si="3"/>
        <v>4</v>
      </c>
      <c r="L14" s="65">
        <f>VLOOKUP($A14,'Return Data'!$B$7:$R$2843,13,0)</f>
        <v>14.738200000000001</v>
      </c>
      <c r="M14" s="66">
        <f t="shared" si="4"/>
        <v>2</v>
      </c>
      <c r="N14" s="65">
        <f>VLOOKUP($A14,'Return Data'!$B$7:$R$2843,17,0)</f>
        <v>4.1287000000000003</v>
      </c>
      <c r="O14" s="66">
        <f t="shared" si="6"/>
        <v>12</v>
      </c>
      <c r="P14" s="65">
        <f>VLOOKUP($A14,'Return Data'!$B$7:$R$2843,14,0)</f>
        <v>5.3571</v>
      </c>
      <c r="Q14" s="66">
        <f t="shared" si="7"/>
        <v>9</v>
      </c>
      <c r="R14" s="65">
        <f>VLOOKUP($A14,'Return Data'!$B$7:$R$2843,16,0)</f>
        <v>8.3071999999999999</v>
      </c>
      <c r="S14" s="67">
        <f t="shared" si="5"/>
        <v>8</v>
      </c>
    </row>
    <row r="15" spans="1:19" x14ac:dyDescent="0.3">
      <c r="A15" s="82" t="s">
        <v>675</v>
      </c>
      <c r="B15" s="64">
        <f>VLOOKUP($A15,'Return Data'!$B$7:$R$2843,3,0)</f>
        <v>44445</v>
      </c>
      <c r="C15" s="65">
        <f>VLOOKUP($A15,'Return Data'!$B$7:$R$2843,4,0)</f>
        <v>20.063600000000001</v>
      </c>
      <c r="D15" s="65">
        <f>VLOOKUP($A15,'Return Data'!$B$7:$R$2843,9,0)</f>
        <v>11.998799999999999</v>
      </c>
      <c r="E15" s="66">
        <f t="shared" si="0"/>
        <v>5</v>
      </c>
      <c r="F15" s="65">
        <f>VLOOKUP($A15,'Return Data'!$B$7:$R$2843,10,0)</f>
        <v>8.7974999999999994</v>
      </c>
      <c r="G15" s="66">
        <f t="shared" si="1"/>
        <v>5</v>
      </c>
      <c r="H15" s="65">
        <f>VLOOKUP($A15,'Return Data'!$B$7:$R$2843,11,0)</f>
        <v>10.524900000000001</v>
      </c>
      <c r="I15" s="66">
        <f t="shared" si="2"/>
        <v>6</v>
      </c>
      <c r="J15" s="65">
        <f>VLOOKUP($A15,'Return Data'!$B$7:$R$2843,12,0)</f>
        <v>8.8421000000000003</v>
      </c>
      <c r="K15" s="66">
        <f t="shared" si="3"/>
        <v>5</v>
      </c>
      <c r="L15" s="65">
        <f>VLOOKUP($A15,'Return Data'!$B$7:$R$2843,13,0)</f>
        <v>10.502800000000001</v>
      </c>
      <c r="M15" s="66">
        <f t="shared" si="4"/>
        <v>5</v>
      </c>
      <c r="N15" s="65">
        <f>VLOOKUP($A15,'Return Data'!$B$7:$R$2843,17,0)</f>
        <v>10.1732</v>
      </c>
      <c r="O15" s="66">
        <f t="shared" si="6"/>
        <v>1</v>
      </c>
      <c r="P15" s="65">
        <f>VLOOKUP($A15,'Return Data'!$B$7:$R$2843,14,0)</f>
        <v>9.8226999999999993</v>
      </c>
      <c r="Q15" s="66">
        <f t="shared" si="7"/>
        <v>1</v>
      </c>
      <c r="R15" s="65">
        <f>VLOOKUP($A15,'Return Data'!$B$7:$R$2843,16,0)</f>
        <v>9.7870000000000008</v>
      </c>
      <c r="S15" s="67">
        <f t="shared" si="5"/>
        <v>1</v>
      </c>
    </row>
    <row r="16" spans="1:19" x14ac:dyDescent="0.3">
      <c r="A16" s="82" t="s">
        <v>677</v>
      </c>
      <c r="B16" s="64">
        <f>VLOOKUP($A16,'Return Data'!$B$7:$R$2843,3,0)</f>
        <v>44445</v>
      </c>
      <c r="C16" s="65">
        <f>VLOOKUP($A16,'Return Data'!$B$7:$R$2843,4,0)</f>
        <v>26.3218</v>
      </c>
      <c r="D16" s="65">
        <f>VLOOKUP($A16,'Return Data'!$B$7:$R$2843,9,0)</f>
        <v>10.711399999999999</v>
      </c>
      <c r="E16" s="66">
        <f t="shared" si="0"/>
        <v>10</v>
      </c>
      <c r="F16" s="65">
        <f>VLOOKUP($A16,'Return Data'!$B$7:$R$2843,10,0)</f>
        <v>7.9823000000000004</v>
      </c>
      <c r="G16" s="66">
        <f t="shared" si="1"/>
        <v>6</v>
      </c>
      <c r="H16" s="65">
        <f>VLOOKUP($A16,'Return Data'!$B$7:$R$2843,11,0)</f>
        <v>9.3478999999999992</v>
      </c>
      <c r="I16" s="66">
        <f t="shared" si="2"/>
        <v>7</v>
      </c>
      <c r="J16" s="65">
        <f>VLOOKUP($A16,'Return Data'!$B$7:$R$2843,12,0)</f>
        <v>7.7008000000000001</v>
      </c>
      <c r="K16" s="66">
        <f t="shared" si="3"/>
        <v>9</v>
      </c>
      <c r="L16" s="65">
        <f>VLOOKUP($A16,'Return Data'!$B$7:$R$2843,13,0)</f>
        <v>8.7324999999999999</v>
      </c>
      <c r="M16" s="66">
        <f t="shared" si="4"/>
        <v>9</v>
      </c>
      <c r="N16" s="65">
        <f>VLOOKUP($A16,'Return Data'!$B$7:$R$2843,17,0)</f>
        <v>9.7524999999999995</v>
      </c>
      <c r="O16" s="66">
        <f t="shared" si="6"/>
        <v>2</v>
      </c>
      <c r="P16" s="65">
        <f>VLOOKUP($A16,'Return Data'!$B$7:$R$2843,14,0)</f>
        <v>9.5786999999999995</v>
      </c>
      <c r="Q16" s="66">
        <f t="shared" si="7"/>
        <v>2</v>
      </c>
      <c r="R16" s="65">
        <f>VLOOKUP($A16,'Return Data'!$B$7:$R$2843,16,0)</f>
        <v>9.4753000000000007</v>
      </c>
      <c r="S16" s="67">
        <f t="shared" si="5"/>
        <v>2</v>
      </c>
    </row>
    <row r="17" spans="1:19" x14ac:dyDescent="0.3">
      <c r="A17" s="82" t="s">
        <v>679</v>
      </c>
      <c r="B17" s="64">
        <f>VLOOKUP($A17,'Return Data'!$B$7:$R$2843,3,0)</f>
        <v>44445</v>
      </c>
      <c r="C17" s="65">
        <f>VLOOKUP($A17,'Return Data'!$B$7:$R$2843,4,0)</f>
        <v>14.5093</v>
      </c>
      <c r="D17" s="65">
        <f>VLOOKUP($A17,'Return Data'!$B$7:$R$2843,9,0)</f>
        <v>17.049399999999999</v>
      </c>
      <c r="E17" s="66">
        <f t="shared" si="0"/>
        <v>2</v>
      </c>
      <c r="F17" s="65">
        <f>VLOOKUP($A17,'Return Data'!$B$7:$R$2843,10,0)</f>
        <v>7.1794000000000002</v>
      </c>
      <c r="G17" s="66">
        <f t="shared" si="1"/>
        <v>10</v>
      </c>
      <c r="H17" s="65">
        <f>VLOOKUP($A17,'Return Data'!$B$7:$R$2843,11,0)</f>
        <v>7.5152999999999999</v>
      </c>
      <c r="I17" s="66">
        <f t="shared" si="2"/>
        <v>14</v>
      </c>
      <c r="J17" s="65">
        <f>VLOOKUP($A17,'Return Data'!$B$7:$R$2843,12,0)</f>
        <v>7.1184000000000003</v>
      </c>
      <c r="K17" s="66">
        <f t="shared" si="3"/>
        <v>11</v>
      </c>
      <c r="L17" s="65">
        <f>VLOOKUP($A17,'Return Data'!$B$7:$R$2843,13,0)</f>
        <v>8.6859999999999999</v>
      </c>
      <c r="M17" s="66">
        <f t="shared" si="4"/>
        <v>10</v>
      </c>
      <c r="N17" s="65">
        <f>VLOOKUP($A17,'Return Data'!$B$7:$R$2843,17,0)</f>
        <v>-0.32400000000000001</v>
      </c>
      <c r="O17" s="66">
        <f t="shared" si="6"/>
        <v>15</v>
      </c>
      <c r="P17" s="65">
        <f>VLOOKUP($A17,'Return Data'!$B$7:$R$2843,14,0)</f>
        <v>-0.26119999999999999</v>
      </c>
      <c r="Q17" s="66">
        <f t="shared" si="7"/>
        <v>15</v>
      </c>
      <c r="R17" s="65">
        <f>VLOOKUP($A17,'Return Data'!$B$7:$R$2843,16,0)</f>
        <v>5.0755999999999997</v>
      </c>
      <c r="S17" s="67">
        <f t="shared" si="5"/>
        <v>15</v>
      </c>
    </row>
    <row r="18" spans="1:19" x14ac:dyDescent="0.3">
      <c r="A18" s="82" t="s">
        <v>680</v>
      </c>
      <c r="B18" s="64">
        <f>VLOOKUP($A18,'Return Data'!$B$7:$R$2843,3,0)</f>
        <v>44445</v>
      </c>
      <c r="C18" s="65">
        <f>VLOOKUP($A18,'Return Data'!$B$7:$R$2843,4,0)</f>
        <v>14.0078</v>
      </c>
      <c r="D18" s="65">
        <f>VLOOKUP($A18,'Return Data'!$B$7:$R$2843,9,0)</f>
        <v>11.1494</v>
      </c>
      <c r="E18" s="66">
        <f t="shared" si="0"/>
        <v>6</v>
      </c>
      <c r="F18" s="65">
        <f>VLOOKUP($A18,'Return Data'!$B$7:$R$2843,10,0)</f>
        <v>6.7744999999999997</v>
      </c>
      <c r="G18" s="66">
        <f t="shared" si="1"/>
        <v>12</v>
      </c>
      <c r="H18" s="65">
        <f>VLOOKUP($A18,'Return Data'!$B$7:$R$2843,11,0)</f>
        <v>7.6749000000000001</v>
      </c>
      <c r="I18" s="66">
        <f t="shared" si="2"/>
        <v>13</v>
      </c>
      <c r="J18" s="65">
        <f>VLOOKUP($A18,'Return Data'!$B$7:$R$2843,12,0)</f>
        <v>5.8346</v>
      </c>
      <c r="K18" s="66">
        <f t="shared" si="3"/>
        <v>13</v>
      </c>
      <c r="L18" s="65">
        <f>VLOOKUP($A18,'Return Data'!$B$7:$R$2843,13,0)</f>
        <v>6.7914000000000003</v>
      </c>
      <c r="M18" s="66">
        <f t="shared" si="4"/>
        <v>15</v>
      </c>
      <c r="N18" s="65">
        <f>VLOOKUP($A18,'Return Data'!$B$7:$R$2843,17,0)</f>
        <v>7.5088999999999997</v>
      </c>
      <c r="O18" s="66">
        <f t="shared" si="6"/>
        <v>6</v>
      </c>
      <c r="P18" s="65">
        <f>VLOOKUP($A18,'Return Data'!$B$7:$R$2843,14,0)</f>
        <v>8.2966999999999995</v>
      </c>
      <c r="Q18" s="66">
        <f t="shared" si="7"/>
        <v>4</v>
      </c>
      <c r="R18" s="65">
        <f>VLOOKUP($A18,'Return Data'!$B$7:$R$2843,16,0)</f>
        <v>7.7502000000000004</v>
      </c>
      <c r="S18" s="67">
        <f t="shared" si="5"/>
        <v>9</v>
      </c>
    </row>
    <row r="19" spans="1:19" x14ac:dyDescent="0.3">
      <c r="A19" s="82" t="s">
        <v>683</v>
      </c>
      <c r="B19" s="64">
        <f>VLOOKUP($A19,'Return Data'!$B$7:$R$2843,3,0)</f>
        <v>44445</v>
      </c>
      <c r="C19" s="65">
        <f>VLOOKUP($A19,'Return Data'!$B$7:$R$2843,4,0)</f>
        <v>1570.1274000000001</v>
      </c>
      <c r="D19" s="65">
        <f>VLOOKUP($A19,'Return Data'!$B$7:$R$2843,9,0)</f>
        <v>9.4663000000000004</v>
      </c>
      <c r="E19" s="66">
        <f t="shared" si="0"/>
        <v>13</v>
      </c>
      <c r="F19" s="65">
        <f>VLOOKUP($A19,'Return Data'!$B$7:$R$2843,10,0)</f>
        <v>5.7965</v>
      </c>
      <c r="G19" s="66">
        <f t="shared" si="1"/>
        <v>16</v>
      </c>
      <c r="H19" s="65">
        <f>VLOOKUP($A19,'Return Data'!$B$7:$R$2843,11,0)</f>
        <v>7.0572999999999997</v>
      </c>
      <c r="I19" s="66">
        <f t="shared" si="2"/>
        <v>16</v>
      </c>
      <c r="J19" s="65">
        <f>VLOOKUP($A19,'Return Data'!$B$7:$R$2843,12,0)</f>
        <v>4.3319000000000001</v>
      </c>
      <c r="K19" s="66">
        <f t="shared" si="3"/>
        <v>17</v>
      </c>
      <c r="L19" s="65">
        <f>VLOOKUP($A19,'Return Data'!$B$7:$R$2843,13,0)</f>
        <v>4.9226000000000001</v>
      </c>
      <c r="M19" s="66">
        <f t="shared" si="4"/>
        <v>17</v>
      </c>
      <c r="N19" s="65">
        <f>VLOOKUP($A19,'Return Data'!$B$7:$R$2843,17,0)</f>
        <v>7.3121999999999998</v>
      </c>
      <c r="O19" s="66">
        <f t="shared" si="6"/>
        <v>7</v>
      </c>
      <c r="P19" s="65">
        <f>VLOOKUP($A19,'Return Data'!$B$7:$R$2843,14,0)</f>
        <v>2.9817999999999998</v>
      </c>
      <c r="Q19" s="66">
        <f t="shared" si="7"/>
        <v>13</v>
      </c>
      <c r="R19" s="65">
        <f>VLOOKUP($A19,'Return Data'!$B$7:$R$2843,16,0)</f>
        <v>6.6466000000000003</v>
      </c>
      <c r="S19" s="67">
        <f t="shared" si="5"/>
        <v>14</v>
      </c>
    </row>
    <row r="20" spans="1:19" x14ac:dyDescent="0.3">
      <c r="A20" s="82" t="s">
        <v>685</v>
      </c>
      <c r="B20" s="64">
        <f>VLOOKUP($A20,'Return Data'!$B$7:$R$2843,3,0)</f>
        <v>44445</v>
      </c>
      <c r="C20" s="65">
        <f>VLOOKUP($A20,'Return Data'!$B$7:$R$2843,4,0)</f>
        <v>26.1708</v>
      </c>
      <c r="D20" s="65">
        <f>VLOOKUP($A20,'Return Data'!$B$7:$R$2843,9,0)</f>
        <v>10.6501</v>
      </c>
      <c r="E20" s="66">
        <f t="shared" si="0"/>
        <v>11</v>
      </c>
      <c r="F20" s="65">
        <f>VLOOKUP($A20,'Return Data'!$B$7:$R$2843,10,0)</f>
        <v>7.8871000000000002</v>
      </c>
      <c r="G20" s="66">
        <f t="shared" si="1"/>
        <v>7</v>
      </c>
      <c r="H20" s="65">
        <f>VLOOKUP($A20,'Return Data'!$B$7:$R$2843,11,0)</f>
        <v>9.0030000000000001</v>
      </c>
      <c r="I20" s="66">
        <f t="shared" si="2"/>
        <v>8</v>
      </c>
      <c r="J20" s="65">
        <f>VLOOKUP($A20,'Return Data'!$B$7:$R$2843,12,0)</f>
        <v>7.4828000000000001</v>
      </c>
      <c r="K20" s="66">
        <f t="shared" si="3"/>
        <v>10</v>
      </c>
      <c r="L20" s="65">
        <f>VLOOKUP($A20,'Return Data'!$B$7:$R$2843,13,0)</f>
        <v>7.5608000000000004</v>
      </c>
      <c r="M20" s="66">
        <f t="shared" si="4"/>
        <v>12</v>
      </c>
      <c r="N20" s="65">
        <f>VLOOKUP($A20,'Return Data'!$B$7:$R$2843,17,0)</f>
        <v>7.9069000000000003</v>
      </c>
      <c r="O20" s="66">
        <f t="shared" si="6"/>
        <v>5</v>
      </c>
      <c r="P20" s="65">
        <f>VLOOKUP($A20,'Return Data'!$B$7:$R$2843,14,0)</f>
        <v>8.4303000000000008</v>
      </c>
      <c r="Q20" s="66">
        <f t="shared" si="7"/>
        <v>3</v>
      </c>
      <c r="R20" s="65">
        <f>VLOOKUP($A20,'Return Data'!$B$7:$R$2843,16,0)</f>
        <v>9.1150000000000002</v>
      </c>
      <c r="S20" s="67">
        <f t="shared" si="5"/>
        <v>4</v>
      </c>
    </row>
    <row r="21" spans="1:19" x14ac:dyDescent="0.3">
      <c r="A21" s="82" t="s">
        <v>687</v>
      </c>
      <c r="B21" s="64">
        <f>VLOOKUP($A21,'Return Data'!$B$7:$R$2843,3,0)</f>
        <v>44445</v>
      </c>
      <c r="C21" s="65">
        <f>VLOOKUP($A21,'Return Data'!$B$7:$R$2843,4,0)</f>
        <v>24.042999999999999</v>
      </c>
      <c r="D21" s="65">
        <f>VLOOKUP($A21,'Return Data'!$B$7:$R$2843,9,0)</f>
        <v>9.4334000000000007</v>
      </c>
      <c r="E21" s="66">
        <f t="shared" si="0"/>
        <v>14</v>
      </c>
      <c r="F21" s="65">
        <f>VLOOKUP($A21,'Return Data'!$B$7:$R$2843,10,0)</f>
        <v>6.2990000000000004</v>
      </c>
      <c r="G21" s="66">
        <f t="shared" si="1"/>
        <v>15</v>
      </c>
      <c r="H21" s="65">
        <f>VLOOKUP($A21,'Return Data'!$B$7:$R$2843,11,0)</f>
        <v>7.1883999999999997</v>
      </c>
      <c r="I21" s="66">
        <f t="shared" si="2"/>
        <v>15</v>
      </c>
      <c r="J21" s="65">
        <f>VLOOKUP($A21,'Return Data'!$B$7:$R$2843,12,0)</f>
        <v>5.2986000000000004</v>
      </c>
      <c r="K21" s="66">
        <f t="shared" si="3"/>
        <v>15</v>
      </c>
      <c r="L21" s="65">
        <f>VLOOKUP($A21,'Return Data'!$B$7:$R$2843,13,0)</f>
        <v>6.9409999999999998</v>
      </c>
      <c r="M21" s="66">
        <f t="shared" si="4"/>
        <v>14</v>
      </c>
      <c r="N21" s="65">
        <f>VLOOKUP($A21,'Return Data'!$B$7:$R$2843,17,0)</f>
        <v>5.0846999999999998</v>
      </c>
      <c r="O21" s="66">
        <f t="shared" si="6"/>
        <v>11</v>
      </c>
      <c r="P21" s="65">
        <f>VLOOKUP($A21,'Return Data'!$B$7:$R$2843,14,0)</f>
        <v>5.0037000000000003</v>
      </c>
      <c r="Q21" s="66">
        <f t="shared" si="7"/>
        <v>10</v>
      </c>
      <c r="R21" s="65">
        <f>VLOOKUP($A21,'Return Data'!$B$7:$R$2843,16,0)</f>
        <v>7.4653999999999998</v>
      </c>
      <c r="S21" s="67">
        <f t="shared" si="5"/>
        <v>10</v>
      </c>
    </row>
    <row r="22" spans="1:19" x14ac:dyDescent="0.3">
      <c r="A22" s="82" t="s">
        <v>689</v>
      </c>
      <c r="B22" s="64">
        <f>VLOOKUP($A22,'Return Data'!$B$7:$R$2843,3,0)</f>
        <v>44445</v>
      </c>
      <c r="C22" s="65">
        <f>VLOOKUP($A22,'Return Data'!$B$7:$R$2843,4,0)</f>
        <v>28.929099999999998</v>
      </c>
      <c r="D22" s="65">
        <f>VLOOKUP($A22,'Return Data'!$B$7:$R$2843,9,0)</f>
        <v>12.2341</v>
      </c>
      <c r="E22" s="66">
        <f t="shared" si="0"/>
        <v>4</v>
      </c>
      <c r="F22" s="65">
        <f>VLOOKUP($A22,'Return Data'!$B$7:$R$2843,10,0)</f>
        <v>32.493400000000001</v>
      </c>
      <c r="G22" s="66">
        <f t="shared" si="1"/>
        <v>1</v>
      </c>
      <c r="H22" s="65">
        <f>VLOOKUP($A22,'Return Data'!$B$7:$R$2843,11,0)</f>
        <v>21.146599999999999</v>
      </c>
      <c r="I22" s="66">
        <f t="shared" si="2"/>
        <v>1</v>
      </c>
      <c r="J22" s="65">
        <f>VLOOKUP($A22,'Return Data'!$B$7:$R$2843,12,0)</f>
        <v>16.990200000000002</v>
      </c>
      <c r="K22" s="66">
        <f t="shared" si="3"/>
        <v>1</v>
      </c>
      <c r="L22" s="65">
        <f>VLOOKUP($A22,'Return Data'!$B$7:$R$2843,13,0)</f>
        <v>16.2547</v>
      </c>
      <c r="M22" s="66">
        <f t="shared" si="4"/>
        <v>1</v>
      </c>
      <c r="N22" s="65">
        <f>VLOOKUP($A22,'Return Data'!$B$7:$R$2843,17,0)</f>
        <v>3.4754999999999998</v>
      </c>
      <c r="O22" s="66">
        <f t="shared" si="6"/>
        <v>13</v>
      </c>
      <c r="P22" s="65">
        <f>VLOOKUP($A22,'Return Data'!$B$7:$R$2843,14,0)</f>
        <v>3.75</v>
      </c>
      <c r="Q22" s="66">
        <f t="shared" si="7"/>
        <v>11</v>
      </c>
      <c r="R22" s="65">
        <f>VLOOKUP($A22,'Return Data'!$B$7:$R$2843,16,0)</f>
        <v>7.4477000000000002</v>
      </c>
      <c r="S22" s="67">
        <f t="shared" si="5"/>
        <v>11</v>
      </c>
    </row>
    <row r="23" spans="1:19" x14ac:dyDescent="0.3">
      <c r="A23" s="82" t="s">
        <v>691</v>
      </c>
      <c r="B23" s="64">
        <f>VLOOKUP($A23,'Return Data'!$B$7:$R$2843,3,0)</f>
        <v>44445</v>
      </c>
      <c r="C23" s="65">
        <f>VLOOKUP($A23,'Return Data'!$B$7:$R$2843,4,0)</f>
        <v>0.12989999999999999</v>
      </c>
      <c r="D23" s="65">
        <f>VLOOKUP($A23,'Return Data'!$B$7:$R$2843,9,0)</f>
        <v>10.978300000000001</v>
      </c>
      <c r="E23" s="66">
        <f t="shared" si="0"/>
        <v>7</v>
      </c>
      <c r="F23" s="65">
        <f>VLOOKUP($A23,'Return Data'!$B$7:$R$2843,10,0)</f>
        <v>11.0679</v>
      </c>
      <c r="G23" s="66">
        <f t="shared" si="1"/>
        <v>2</v>
      </c>
      <c r="H23" s="65">
        <f>VLOOKUP($A23,'Return Data'!$B$7:$R$2843,11,0)</f>
        <v>11.407299999999999</v>
      </c>
      <c r="I23" s="66">
        <f t="shared" si="2"/>
        <v>4</v>
      </c>
      <c r="J23" s="65">
        <f>VLOOKUP($A23,'Return Data'!$B$7:$R$2843,12,0)</f>
        <v>-24.2715</v>
      </c>
      <c r="K23" s="66">
        <f t="shared" si="3"/>
        <v>20</v>
      </c>
      <c r="L23" s="65">
        <f>VLOOKUP($A23,'Return Data'!$B$7:$R$2843,13,0)</f>
        <v>-20.049900000000001</v>
      </c>
      <c r="M23" s="66">
        <f t="shared" si="4"/>
        <v>20</v>
      </c>
      <c r="N23" s="65"/>
      <c r="O23" s="66"/>
      <c r="P23" s="65"/>
      <c r="Q23" s="66"/>
      <c r="R23" s="65">
        <f>VLOOKUP($A23,'Return Data'!$B$7:$R$2843,16,0)</f>
        <v>-10.6381</v>
      </c>
      <c r="S23" s="67">
        <f t="shared" si="5"/>
        <v>17</v>
      </c>
    </row>
    <row r="24" spans="1:19" x14ac:dyDescent="0.3">
      <c r="A24" s="82" t="s">
        <v>694</v>
      </c>
      <c r="B24" s="64">
        <f>VLOOKUP($A24,'Return Data'!$B$7:$R$2843,3,0)</f>
        <v>44445</v>
      </c>
      <c r="C24" s="65">
        <f>VLOOKUP($A24,'Return Data'!$B$7:$R$2843,4,0)</f>
        <v>16.132899999999999</v>
      </c>
      <c r="D24" s="65">
        <f>VLOOKUP($A24,'Return Data'!$B$7:$R$2843,9,0)</f>
        <v>5.2415000000000003</v>
      </c>
      <c r="E24" s="66">
        <f t="shared" si="0"/>
        <v>18</v>
      </c>
      <c r="F24" s="65">
        <f>VLOOKUP($A24,'Return Data'!$B$7:$R$2843,10,0)</f>
        <v>4.4969999999999999</v>
      </c>
      <c r="G24" s="66">
        <f t="shared" si="1"/>
        <v>17</v>
      </c>
      <c r="H24" s="65">
        <f>VLOOKUP($A24,'Return Data'!$B$7:$R$2843,11,0)</f>
        <v>6.8025000000000002</v>
      </c>
      <c r="I24" s="66">
        <f t="shared" si="2"/>
        <v>18</v>
      </c>
      <c r="J24" s="65">
        <f>VLOOKUP($A24,'Return Data'!$B$7:$R$2843,12,0)</f>
        <v>8.8285</v>
      </c>
      <c r="K24" s="66">
        <f t="shared" si="3"/>
        <v>6</v>
      </c>
      <c r="L24" s="65">
        <f>VLOOKUP($A24,'Return Data'!$B$7:$R$2843,13,0)</f>
        <v>9.7733000000000008</v>
      </c>
      <c r="M24" s="66">
        <f t="shared" si="4"/>
        <v>6</v>
      </c>
      <c r="N24" s="65">
        <f>VLOOKUP($A24,'Return Data'!$B$7:$R$2843,17,0)</f>
        <v>3.3069999999999999</v>
      </c>
      <c r="O24" s="66">
        <f>RANK(N24,N$8:N$27,0)</f>
        <v>14</v>
      </c>
      <c r="P24" s="65">
        <f>VLOOKUP($A24,'Return Data'!$B$7:$R$2843,14,0)</f>
        <v>3.5687000000000002</v>
      </c>
      <c r="Q24" s="66">
        <f>RANK(P24,P$8:P$27,0)</f>
        <v>12</v>
      </c>
      <c r="R24" s="65">
        <f>VLOOKUP($A24,'Return Data'!$B$7:$R$2843,16,0)</f>
        <v>7.1319999999999997</v>
      </c>
      <c r="S24" s="67">
        <f t="shared" si="5"/>
        <v>12</v>
      </c>
    </row>
    <row r="25" spans="1:19" x14ac:dyDescent="0.3">
      <c r="A25" s="82" t="s">
        <v>700</v>
      </c>
      <c r="B25" s="64">
        <f>VLOOKUP($A25,'Return Data'!$B$7:$R$2843,3,0)</f>
        <v>44445</v>
      </c>
      <c r="C25" s="65">
        <f>VLOOKUP($A25,'Return Data'!$B$7:$R$2843,4,0)</f>
        <v>37.309100000000001</v>
      </c>
      <c r="D25" s="65">
        <f>VLOOKUP($A25,'Return Data'!$B$7:$R$2843,9,0)</f>
        <v>10.786799999999999</v>
      </c>
      <c r="E25" s="66">
        <f t="shared" si="0"/>
        <v>9</v>
      </c>
      <c r="F25" s="65">
        <f>VLOOKUP($A25,'Return Data'!$B$7:$R$2843,10,0)</f>
        <v>7.681</v>
      </c>
      <c r="G25" s="66">
        <f t="shared" si="1"/>
        <v>8</v>
      </c>
      <c r="H25" s="65">
        <f>VLOOKUP($A25,'Return Data'!$B$7:$R$2843,11,0)</f>
        <v>8.2059999999999995</v>
      </c>
      <c r="I25" s="66">
        <f t="shared" si="2"/>
        <v>12</v>
      </c>
      <c r="J25" s="65">
        <f>VLOOKUP($A25,'Return Data'!$B$7:$R$2843,12,0)</f>
        <v>6.3617999999999997</v>
      </c>
      <c r="K25" s="66">
        <f t="shared" si="3"/>
        <v>12</v>
      </c>
      <c r="L25" s="65">
        <f>VLOOKUP($A25,'Return Data'!$B$7:$R$2843,13,0)</f>
        <v>7.9271000000000003</v>
      </c>
      <c r="M25" s="66">
        <f t="shared" si="4"/>
        <v>11</v>
      </c>
      <c r="N25" s="65">
        <f>VLOOKUP($A25,'Return Data'!$B$7:$R$2843,17,0)</f>
        <v>8.4920000000000009</v>
      </c>
      <c r="O25" s="66">
        <f>RANK(N25,N$8:N$27,0)</f>
        <v>4</v>
      </c>
      <c r="P25" s="65">
        <f>VLOOKUP($A25,'Return Data'!$B$7:$R$2843,14,0)</f>
        <v>8.2712000000000003</v>
      </c>
      <c r="Q25" s="66">
        <f>RANK(P25,P$8:P$27,0)</f>
        <v>5</v>
      </c>
      <c r="R25" s="65">
        <f>VLOOKUP($A25,'Return Data'!$B$7:$R$2843,16,0)</f>
        <v>9.1759000000000004</v>
      </c>
      <c r="S25" s="67">
        <f t="shared" si="5"/>
        <v>3</v>
      </c>
    </row>
    <row r="26" spans="1:19" x14ac:dyDescent="0.3">
      <c r="A26" s="82" t="s">
        <v>708</v>
      </c>
      <c r="B26" s="64">
        <f>VLOOKUP($A26,'Return Data'!$B$7:$R$2843,3,0)</f>
        <v>44445</v>
      </c>
      <c r="C26" s="65">
        <f>VLOOKUP($A26,'Return Data'!$B$7:$R$2843,4,0)</f>
        <v>0.65390000000000004</v>
      </c>
      <c r="D26" s="65">
        <f>VLOOKUP($A26,'Return Data'!$B$7:$R$2843,9,0)</f>
        <v>10.903700000000001</v>
      </c>
      <c r="E26" s="66">
        <f t="shared" si="0"/>
        <v>8</v>
      </c>
      <c r="F26" s="65">
        <f>VLOOKUP($A26,'Return Data'!$B$7:$R$2843,10,0)</f>
        <v>11.0541</v>
      </c>
      <c r="G26" s="66">
        <f t="shared" si="1"/>
        <v>3</v>
      </c>
      <c r="H26" s="65">
        <f>VLOOKUP($A26,'Return Data'!$B$7:$R$2843,11,0)</f>
        <v>11.3598</v>
      </c>
      <c r="I26" s="66">
        <f t="shared" si="2"/>
        <v>5</v>
      </c>
      <c r="J26" s="65">
        <f>VLOOKUP($A26,'Return Data'!$B$7:$R$2843,12,0)</f>
        <v>-23.553699999999999</v>
      </c>
      <c r="K26" s="66">
        <f t="shared" si="3"/>
        <v>19</v>
      </c>
      <c r="L26" s="65">
        <f>VLOOKUP($A26,'Return Data'!$B$7:$R$2843,13,0)</f>
        <v>-15.960800000000001</v>
      </c>
      <c r="M26" s="66">
        <f t="shared" si="4"/>
        <v>19</v>
      </c>
      <c r="N26" s="65"/>
      <c r="O26" s="66"/>
      <c r="P26" s="65"/>
      <c r="Q26" s="66"/>
      <c r="R26" s="65">
        <f>VLOOKUP($A26,'Return Data'!$B$7:$R$2843,16,0)</f>
        <v>-41.838200000000001</v>
      </c>
      <c r="S26" s="67">
        <f t="shared" si="5"/>
        <v>20</v>
      </c>
    </row>
    <row r="27" spans="1:19" x14ac:dyDescent="0.3">
      <c r="A27" s="82" t="s">
        <v>710</v>
      </c>
      <c r="B27" s="64">
        <f>VLOOKUP($A27,'Return Data'!$B$7:$R$2843,3,0)</f>
        <v>44445</v>
      </c>
      <c r="C27" s="65">
        <f>VLOOKUP($A27,'Return Data'!$B$7:$R$2843,4,0)</f>
        <v>12.8451</v>
      </c>
      <c r="D27" s="65">
        <f>VLOOKUP($A27,'Return Data'!$B$7:$R$2843,9,0)</f>
        <v>8.8286999999999995</v>
      </c>
      <c r="E27" s="66">
        <f t="shared" si="0"/>
        <v>15</v>
      </c>
      <c r="F27" s="65">
        <f>VLOOKUP($A27,'Return Data'!$B$7:$R$2843,10,0)</f>
        <v>6.5974000000000004</v>
      </c>
      <c r="G27" s="66">
        <f t="shared" si="1"/>
        <v>13</v>
      </c>
      <c r="H27" s="65">
        <f>VLOOKUP($A27,'Return Data'!$B$7:$R$2843,11,0)</f>
        <v>6.9650999999999996</v>
      </c>
      <c r="I27" s="66">
        <f t="shared" si="2"/>
        <v>17</v>
      </c>
      <c r="J27" s="65">
        <f>VLOOKUP($A27,'Return Data'!$B$7:$R$2843,12,0)</f>
        <v>5.7888999999999999</v>
      </c>
      <c r="K27" s="66">
        <f t="shared" si="3"/>
        <v>14</v>
      </c>
      <c r="L27" s="65">
        <f>VLOOKUP($A27,'Return Data'!$B$7:$R$2843,13,0)</f>
        <v>7.0679999999999996</v>
      </c>
      <c r="M27" s="66">
        <f t="shared" si="4"/>
        <v>13</v>
      </c>
      <c r="N27" s="65">
        <f>VLOOKUP($A27,'Return Data'!$B$7:$R$2843,17,0)</f>
        <v>-14.882099999999999</v>
      </c>
      <c r="O27" s="66">
        <f>RANK(N27,N$8:N$27,0)</f>
        <v>16</v>
      </c>
      <c r="P27" s="65">
        <f>VLOOKUP($A27,'Return Data'!$B$7:$R$2843,14,0)</f>
        <v>-9.3422000000000001</v>
      </c>
      <c r="Q27" s="66">
        <f>RANK(P27,P$8:P$27,0)</f>
        <v>16</v>
      </c>
      <c r="R27" s="65">
        <f>VLOOKUP($A27,'Return Data'!$B$7:$R$2843,16,0)</f>
        <v>2.7804000000000002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9.9560750000000002</v>
      </c>
      <c r="E29" s="88"/>
      <c r="F29" s="89">
        <f>AVERAGE(F8:F27)</f>
        <v>7.8796500000000007</v>
      </c>
      <c r="G29" s="88"/>
      <c r="H29" s="89">
        <f>AVERAGE(H8:H27)</f>
        <v>9.3299699999999994</v>
      </c>
      <c r="I29" s="88"/>
      <c r="J29" s="89">
        <f>AVERAGE(J8:J27)</f>
        <v>4.7709999999999999</v>
      </c>
      <c r="K29" s="88"/>
      <c r="L29" s="89">
        <f>AVERAGE(L8:L27)</f>
        <v>6.1453599999999984</v>
      </c>
      <c r="M29" s="88"/>
      <c r="N29" s="89">
        <f>AVERAGE(N8:N27)</f>
        <v>3.4509941176470584</v>
      </c>
      <c r="O29" s="88"/>
      <c r="P29" s="89">
        <f>AVERAGE(P8:P27)</f>
        <v>2.7820647058823531</v>
      </c>
      <c r="Q29" s="88"/>
      <c r="R29" s="89">
        <f>AVERAGE(R8:R27)</f>
        <v>2.2033950000000004</v>
      </c>
      <c r="S29" s="90"/>
    </row>
    <row r="30" spans="1:19" x14ac:dyDescent="0.3">
      <c r="A30" s="87" t="s">
        <v>28</v>
      </c>
      <c r="B30" s="88"/>
      <c r="C30" s="88"/>
      <c r="D30" s="89">
        <f>MIN(D8:D27)</f>
        <v>0</v>
      </c>
      <c r="E30" s="88"/>
      <c r="F30" s="89">
        <f>MIN(F8:F27)</f>
        <v>0</v>
      </c>
      <c r="G30" s="88"/>
      <c r="H30" s="89">
        <f>MIN(H8:H27)</f>
        <v>0</v>
      </c>
      <c r="I30" s="88"/>
      <c r="J30" s="89">
        <f>MIN(J8:J27)</f>
        <v>-24.2715</v>
      </c>
      <c r="K30" s="88"/>
      <c r="L30" s="89">
        <f>MIN(L8:L27)</f>
        <v>-20.049900000000001</v>
      </c>
      <c r="M30" s="88"/>
      <c r="N30" s="89">
        <f>MIN(N8:N27)</f>
        <v>-22.095700000000001</v>
      </c>
      <c r="O30" s="88"/>
      <c r="P30" s="89">
        <f>MIN(P8:P27)</f>
        <v>-31.8431</v>
      </c>
      <c r="Q30" s="88"/>
      <c r="R30" s="89">
        <f>MIN(R8:R27)</f>
        <v>-41.838200000000001</v>
      </c>
      <c r="S30" s="90"/>
    </row>
    <row r="31" spans="1:19" ht="15" thickBot="1" x14ac:dyDescent="0.35">
      <c r="A31" s="91" t="s">
        <v>29</v>
      </c>
      <c r="B31" s="92"/>
      <c r="C31" s="92"/>
      <c r="D31" s="93">
        <f>MAX(D8:D27)</f>
        <v>18.103100000000001</v>
      </c>
      <c r="E31" s="92"/>
      <c r="F31" s="93">
        <f>MAX(F8:F27)</f>
        <v>32.493400000000001</v>
      </c>
      <c r="G31" s="92"/>
      <c r="H31" s="93">
        <f>MAX(H8:H27)</f>
        <v>21.146599999999999</v>
      </c>
      <c r="I31" s="92"/>
      <c r="J31" s="93">
        <f>MAX(J8:J27)</f>
        <v>16.990200000000002</v>
      </c>
      <c r="K31" s="92"/>
      <c r="L31" s="93">
        <f>MAX(L8:L27)</f>
        <v>16.2547</v>
      </c>
      <c r="M31" s="92"/>
      <c r="N31" s="93">
        <f>MAX(N8:N27)</f>
        <v>10.1732</v>
      </c>
      <c r="O31" s="92"/>
      <c r="P31" s="93">
        <f>MAX(P8:P27)</f>
        <v>9.8226999999999993</v>
      </c>
      <c r="Q31" s="92"/>
      <c r="R31" s="93">
        <f>MAX(R8:R27)</f>
        <v>9.7870000000000008</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44445</v>
      </c>
      <c r="C8" s="65">
        <f>VLOOKUP($A8,'Return Data'!$B$7:$R$2843,4,0)</f>
        <v>15.8094</v>
      </c>
      <c r="D8" s="65">
        <f>VLOOKUP($A8,'Return Data'!$B$7:$R$2843,9,0)</f>
        <v>7.3970000000000002</v>
      </c>
      <c r="E8" s="66">
        <f t="shared" ref="E8:E27" si="0">RANK(D8,D$8:D$27,0)</f>
        <v>16</v>
      </c>
      <c r="F8" s="65">
        <f>VLOOKUP($A8,'Return Data'!$B$7:$R$2843,10,0)</f>
        <v>5.6818999999999997</v>
      </c>
      <c r="G8" s="66">
        <f t="shared" ref="G8:G27" si="1">RANK(F8,F$8:F$27,0)</f>
        <v>14</v>
      </c>
      <c r="H8" s="65">
        <f>VLOOKUP($A8,'Return Data'!$B$7:$R$2843,11,0)</f>
        <v>7.3163999999999998</v>
      </c>
      <c r="I8" s="66">
        <f t="shared" ref="I8:I27" si="2">RANK(H8,H$8:H$27,0)</f>
        <v>12</v>
      </c>
      <c r="J8" s="65">
        <f>VLOOKUP($A8,'Return Data'!$B$7:$R$2843,12,0)</f>
        <v>7.4172000000000002</v>
      </c>
      <c r="K8" s="66">
        <f t="shared" ref="K8:K27" si="3">RANK(J8,J$8:J$27,0)</f>
        <v>7</v>
      </c>
      <c r="L8" s="65">
        <f>VLOOKUP($A8,'Return Data'!$B$7:$R$2843,13,0)</f>
        <v>8.3544</v>
      </c>
      <c r="M8" s="66">
        <f t="shared" ref="M8:M27" si="4">RANK(L8,L$8:L$27,0)</f>
        <v>7</v>
      </c>
      <c r="N8" s="65">
        <f>VLOOKUP($A8,'Return Data'!$B$7:$R$2843,17,0)</f>
        <v>6.0063000000000004</v>
      </c>
      <c r="O8" s="66">
        <f>RANK(N8,N$8:N$27,0)</f>
        <v>9</v>
      </c>
      <c r="P8" s="65">
        <f>VLOOKUP($A8,'Return Data'!$B$7:$R$2843,14,0)</f>
        <v>6.1054000000000004</v>
      </c>
      <c r="Q8" s="66">
        <f>RANK(P8,P$8:P$27,0)</f>
        <v>7</v>
      </c>
      <c r="R8" s="65">
        <f>VLOOKUP($A8,'Return Data'!$B$7:$R$2843,16,0)</f>
        <v>7.4134000000000002</v>
      </c>
      <c r="S8" s="67">
        <f t="shared" ref="S8:S27" si="5">RANK(R8,R$8:R$27,0)</f>
        <v>7</v>
      </c>
    </row>
    <row r="9" spans="1:19" x14ac:dyDescent="0.3">
      <c r="A9" s="82" t="s">
        <v>655</v>
      </c>
      <c r="B9" s="64">
        <f>VLOOKUP($A9,'Return Data'!$B$7:$R$2843,3,0)</f>
        <v>44445</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-14.2172</v>
      </c>
      <c r="S9" s="67">
        <f t="shared" si="5"/>
        <v>19</v>
      </c>
    </row>
    <row r="10" spans="1:19" x14ac:dyDescent="0.3">
      <c r="A10" s="82" t="s">
        <v>657</v>
      </c>
      <c r="B10" s="64">
        <f>VLOOKUP($A10,'Return Data'!$B$7:$R$2843,3,0)</f>
        <v>44445</v>
      </c>
      <c r="C10" s="65">
        <f>VLOOKUP($A10,'Return Data'!$B$7:$R$2843,4,0)</f>
        <v>16.826899999999998</v>
      </c>
      <c r="D10" s="65">
        <f>VLOOKUP($A10,'Return Data'!$B$7:$R$2843,9,0)</f>
        <v>9.4230999999999998</v>
      </c>
      <c r="E10" s="66">
        <f t="shared" si="0"/>
        <v>12</v>
      </c>
      <c r="F10" s="65">
        <f>VLOOKUP($A10,'Return Data'!$B$7:$R$2843,10,0)</f>
        <v>6.6254999999999997</v>
      </c>
      <c r="G10" s="66">
        <f t="shared" si="1"/>
        <v>9</v>
      </c>
      <c r="H10" s="65">
        <f>VLOOKUP($A10,'Return Data'!$B$7:$R$2843,11,0)</f>
        <v>7.9135999999999997</v>
      </c>
      <c r="I10" s="66">
        <f t="shared" si="2"/>
        <v>10</v>
      </c>
      <c r="J10" s="65">
        <f>VLOOKUP($A10,'Return Data'!$B$7:$R$2843,12,0)</f>
        <v>6.9390000000000001</v>
      </c>
      <c r="K10" s="66">
        <f t="shared" si="3"/>
        <v>9</v>
      </c>
      <c r="L10" s="65">
        <f>VLOOKUP($A10,'Return Data'!$B$7:$R$2843,13,0)</f>
        <v>7.6612</v>
      </c>
      <c r="M10" s="66">
        <f t="shared" si="4"/>
        <v>10</v>
      </c>
      <c r="N10" s="65">
        <f>VLOOKUP($A10,'Return Data'!$B$7:$R$2843,17,0)</f>
        <v>7.7782999999999998</v>
      </c>
      <c r="O10" s="66">
        <f t="shared" ref="O10:O22" si="6">RANK(N10,N$8:N$27,0)</f>
        <v>4</v>
      </c>
      <c r="P10" s="65">
        <f>VLOOKUP($A10,'Return Data'!$B$7:$R$2843,14,0)</f>
        <v>6.6289999999999996</v>
      </c>
      <c r="Q10" s="66">
        <f t="shared" ref="Q10:Q22" si="7">RANK(P10,P$8:P$27,0)</f>
        <v>6</v>
      </c>
      <c r="R10" s="65">
        <f>VLOOKUP($A10,'Return Data'!$B$7:$R$2843,16,0)</f>
        <v>7.5488999999999997</v>
      </c>
      <c r="S10" s="67">
        <f t="shared" si="5"/>
        <v>6</v>
      </c>
    </row>
    <row r="11" spans="1:19" x14ac:dyDescent="0.3">
      <c r="A11" s="82" t="s">
        <v>658</v>
      </c>
      <c r="B11" s="64">
        <f>VLOOKUP($A11,'Return Data'!$B$7:$R$2843,3,0)</f>
        <v>44445</v>
      </c>
      <c r="C11" s="65">
        <f>VLOOKUP($A11,'Return Data'!$B$7:$R$2843,4,0)</f>
        <v>16.035399999999999</v>
      </c>
      <c r="D11" s="65">
        <f>VLOOKUP($A11,'Return Data'!$B$7:$R$2843,9,0)</f>
        <v>17.436199999999999</v>
      </c>
      <c r="E11" s="66">
        <f t="shared" si="0"/>
        <v>1</v>
      </c>
      <c r="F11" s="65">
        <f>VLOOKUP($A11,'Return Data'!$B$7:$R$2843,10,0)</f>
        <v>8.2270000000000003</v>
      </c>
      <c r="G11" s="66">
        <f t="shared" si="1"/>
        <v>5</v>
      </c>
      <c r="H11" s="65">
        <f>VLOOKUP($A11,'Return Data'!$B$7:$R$2843,11,0)</f>
        <v>15.2097</v>
      </c>
      <c r="I11" s="66">
        <f t="shared" si="2"/>
        <v>3</v>
      </c>
      <c r="J11" s="65">
        <f>VLOOKUP($A11,'Return Data'!$B$7:$R$2843,12,0)</f>
        <v>13.3339</v>
      </c>
      <c r="K11" s="66">
        <f t="shared" si="3"/>
        <v>2</v>
      </c>
      <c r="L11" s="65">
        <f>VLOOKUP($A11,'Return Data'!$B$7:$R$2843,13,0)</f>
        <v>13.1555</v>
      </c>
      <c r="M11" s="66">
        <f t="shared" si="4"/>
        <v>3</v>
      </c>
      <c r="N11" s="65">
        <f>VLOOKUP($A11,'Return Data'!$B$7:$R$2843,17,0)</f>
        <v>6.2615999999999996</v>
      </c>
      <c r="O11" s="66">
        <f t="shared" si="6"/>
        <v>7</v>
      </c>
      <c r="P11" s="65">
        <f>VLOOKUP($A11,'Return Data'!$B$7:$R$2843,14,0)</f>
        <v>5.3148</v>
      </c>
      <c r="Q11" s="66">
        <f t="shared" si="7"/>
        <v>8</v>
      </c>
      <c r="R11" s="65">
        <f>VLOOKUP($A11,'Return Data'!$B$7:$R$2843,16,0)</f>
        <v>7.3883000000000001</v>
      </c>
      <c r="S11" s="67">
        <f t="shared" si="5"/>
        <v>8</v>
      </c>
    </row>
    <row r="12" spans="1:19" x14ac:dyDescent="0.3">
      <c r="A12" s="82" t="s">
        <v>663</v>
      </c>
      <c r="B12" s="64">
        <f>VLOOKUP($A12,'Return Data'!$B$7:$R$2843,3,0)</f>
        <v>44445</v>
      </c>
      <c r="C12" s="65">
        <f>VLOOKUP($A12,'Return Data'!$B$7:$R$2843,4,0)</f>
        <v>4.3097000000000003</v>
      </c>
      <c r="D12" s="65">
        <f>VLOOKUP($A12,'Return Data'!$B$7:$R$2843,9,0)</f>
        <v>6.5382999999999996</v>
      </c>
      <c r="E12" s="66">
        <f t="shared" si="0"/>
        <v>17</v>
      </c>
      <c r="F12" s="65">
        <f>VLOOKUP($A12,'Return Data'!$B$7:$R$2843,10,0)</f>
        <v>6.5880000000000001</v>
      </c>
      <c r="G12" s="66">
        <f t="shared" si="1"/>
        <v>10</v>
      </c>
      <c r="H12" s="65">
        <f>VLOOKUP($A12,'Return Data'!$B$7:$R$2843,11,0)</f>
        <v>15.616400000000001</v>
      </c>
      <c r="I12" s="66">
        <f t="shared" si="2"/>
        <v>2</v>
      </c>
      <c r="J12" s="65">
        <f>VLOOKUP($A12,'Return Data'!$B$7:$R$2843,12,0)</f>
        <v>11.718400000000001</v>
      </c>
      <c r="K12" s="66">
        <f t="shared" si="3"/>
        <v>3</v>
      </c>
      <c r="L12" s="65">
        <f>VLOOKUP($A12,'Return Data'!$B$7:$R$2843,13,0)</f>
        <v>10.6144</v>
      </c>
      <c r="M12" s="66">
        <f t="shared" si="4"/>
        <v>4</v>
      </c>
      <c r="N12" s="65">
        <f>VLOOKUP($A12,'Return Data'!$B$7:$R$2843,17,0)</f>
        <v>-22.315200000000001</v>
      </c>
      <c r="O12" s="66">
        <f t="shared" si="6"/>
        <v>17</v>
      </c>
      <c r="P12" s="65">
        <f>VLOOKUP($A12,'Return Data'!$B$7:$R$2843,14,0)</f>
        <v>-32.024900000000002</v>
      </c>
      <c r="Q12" s="66">
        <f t="shared" si="7"/>
        <v>17</v>
      </c>
      <c r="R12" s="65">
        <f>VLOOKUP($A12,'Return Data'!$B$7:$R$2843,16,0)</f>
        <v>-12.096</v>
      </c>
      <c r="S12" s="67">
        <f t="shared" si="5"/>
        <v>18</v>
      </c>
    </row>
    <row r="13" spans="1:19" x14ac:dyDescent="0.3">
      <c r="A13" s="82" t="s">
        <v>665</v>
      </c>
      <c r="B13" s="64">
        <f>VLOOKUP($A13,'Return Data'!$B$7:$R$2843,3,0)</f>
        <v>44445</v>
      </c>
      <c r="C13" s="65">
        <f>VLOOKUP($A13,'Return Data'!$B$7:$R$2843,4,0)</f>
        <v>30.701899999999998</v>
      </c>
      <c r="D13" s="65">
        <f>VLOOKUP($A13,'Return Data'!$B$7:$R$2843,9,0)</f>
        <v>1.7166999999999999</v>
      </c>
      <c r="E13" s="66">
        <f t="shared" si="0"/>
        <v>19</v>
      </c>
      <c r="F13" s="65">
        <f>VLOOKUP($A13,'Return Data'!$B$7:$R$2843,10,0)</f>
        <v>2.2195999999999998</v>
      </c>
      <c r="G13" s="66">
        <f t="shared" si="1"/>
        <v>18</v>
      </c>
      <c r="H13" s="65">
        <f>VLOOKUP($A13,'Return Data'!$B$7:$R$2843,11,0)</f>
        <v>3.5741999999999998</v>
      </c>
      <c r="I13" s="66">
        <f t="shared" si="2"/>
        <v>19</v>
      </c>
      <c r="J13" s="65">
        <f>VLOOKUP($A13,'Return Data'!$B$7:$R$2843,12,0)</f>
        <v>3.5548999999999999</v>
      </c>
      <c r="K13" s="66">
        <f t="shared" si="3"/>
        <v>16</v>
      </c>
      <c r="L13" s="65">
        <f>VLOOKUP($A13,'Return Data'!$B$7:$R$2843,13,0)</f>
        <v>5.2664</v>
      </c>
      <c r="M13" s="66">
        <f t="shared" si="4"/>
        <v>16</v>
      </c>
      <c r="N13" s="65">
        <f>VLOOKUP($A13,'Return Data'!$B$7:$R$2843,17,0)</f>
        <v>5.1361999999999997</v>
      </c>
      <c r="O13" s="66">
        <f t="shared" si="6"/>
        <v>10</v>
      </c>
      <c r="P13" s="65">
        <f>VLOOKUP($A13,'Return Data'!$B$7:$R$2843,14,0)</f>
        <v>1.8475999999999999</v>
      </c>
      <c r="Q13" s="66">
        <f t="shared" si="7"/>
        <v>14</v>
      </c>
      <c r="R13" s="65">
        <f>VLOOKUP($A13,'Return Data'!$B$7:$R$2843,16,0)</f>
        <v>6.3102999999999998</v>
      </c>
      <c r="S13" s="67">
        <f t="shared" si="5"/>
        <v>11</v>
      </c>
    </row>
    <row r="14" spans="1:19" x14ac:dyDescent="0.3">
      <c r="A14" s="82" t="s">
        <v>666</v>
      </c>
      <c r="B14" s="64">
        <f>VLOOKUP($A14,'Return Data'!$B$7:$R$2843,3,0)</f>
        <v>44445</v>
      </c>
      <c r="C14" s="65">
        <f>VLOOKUP($A14,'Return Data'!$B$7:$R$2843,4,0)</f>
        <v>21.255500000000001</v>
      </c>
      <c r="D14" s="65">
        <f>VLOOKUP($A14,'Return Data'!$B$7:$R$2843,9,0)</f>
        <v>13.729699999999999</v>
      </c>
      <c r="E14" s="66">
        <f t="shared" si="0"/>
        <v>3</v>
      </c>
      <c r="F14" s="65">
        <f>VLOOKUP($A14,'Return Data'!$B$7:$R$2843,10,0)</f>
        <v>0.65510000000000002</v>
      </c>
      <c r="G14" s="66">
        <f t="shared" si="1"/>
        <v>19</v>
      </c>
      <c r="H14" s="65">
        <f>VLOOKUP($A14,'Return Data'!$B$7:$R$2843,11,0)</f>
        <v>8.9341000000000008</v>
      </c>
      <c r="I14" s="66">
        <f t="shared" si="2"/>
        <v>7</v>
      </c>
      <c r="J14" s="65">
        <f>VLOOKUP($A14,'Return Data'!$B$7:$R$2843,12,0)</f>
        <v>11.601599999999999</v>
      </c>
      <c r="K14" s="66">
        <f t="shared" si="3"/>
        <v>4</v>
      </c>
      <c r="L14" s="65">
        <f>VLOOKUP($A14,'Return Data'!$B$7:$R$2843,13,0)</f>
        <v>14.3864</v>
      </c>
      <c r="M14" s="66">
        <f t="shared" si="4"/>
        <v>2</v>
      </c>
      <c r="N14" s="65">
        <f>VLOOKUP($A14,'Return Data'!$B$7:$R$2843,17,0)</f>
        <v>3.6408999999999998</v>
      </c>
      <c r="O14" s="66">
        <f t="shared" si="6"/>
        <v>12</v>
      </c>
      <c r="P14" s="65">
        <f>VLOOKUP($A14,'Return Data'!$B$7:$R$2843,14,0)</f>
        <v>4.7747999999999999</v>
      </c>
      <c r="Q14" s="66">
        <f t="shared" si="7"/>
        <v>9</v>
      </c>
      <c r="R14" s="65">
        <f>VLOOKUP($A14,'Return Data'!$B$7:$R$2843,16,0)</f>
        <v>8.0352999999999994</v>
      </c>
      <c r="S14" s="67">
        <f t="shared" si="5"/>
        <v>4</v>
      </c>
    </row>
    <row r="15" spans="1:19" x14ac:dyDescent="0.3">
      <c r="A15" s="82" t="s">
        <v>674</v>
      </c>
      <c r="B15" s="64">
        <f>VLOOKUP($A15,'Return Data'!$B$7:$R$2843,3,0)</f>
        <v>44445</v>
      </c>
      <c r="C15" s="65">
        <f>VLOOKUP($A15,'Return Data'!$B$7:$R$2843,4,0)</f>
        <v>19.009399999999999</v>
      </c>
      <c r="D15" s="65">
        <f>VLOOKUP($A15,'Return Data'!$B$7:$R$2843,9,0)</f>
        <v>11.4513</v>
      </c>
      <c r="E15" s="66">
        <f t="shared" si="0"/>
        <v>5</v>
      </c>
      <c r="F15" s="65">
        <f>VLOOKUP($A15,'Return Data'!$B$7:$R$2843,10,0)</f>
        <v>8.2396999999999991</v>
      </c>
      <c r="G15" s="66">
        <f t="shared" si="1"/>
        <v>4</v>
      </c>
      <c r="H15" s="65">
        <f>VLOOKUP($A15,'Return Data'!$B$7:$R$2843,11,0)</f>
        <v>9.9551999999999996</v>
      </c>
      <c r="I15" s="66">
        <f t="shared" si="2"/>
        <v>6</v>
      </c>
      <c r="J15" s="65">
        <f>VLOOKUP($A15,'Return Data'!$B$7:$R$2843,12,0)</f>
        <v>8.2842000000000002</v>
      </c>
      <c r="K15" s="66">
        <f t="shared" si="3"/>
        <v>5</v>
      </c>
      <c r="L15" s="65">
        <f>VLOOKUP($A15,'Return Data'!$B$7:$R$2843,13,0)</f>
        <v>9.9314</v>
      </c>
      <c r="M15" s="66">
        <f t="shared" si="4"/>
        <v>5</v>
      </c>
      <c r="N15" s="65">
        <f>VLOOKUP($A15,'Return Data'!$B$7:$R$2843,17,0)</f>
        <v>9.6496999999999993</v>
      </c>
      <c r="O15" s="66">
        <f t="shared" si="6"/>
        <v>1</v>
      </c>
      <c r="P15" s="65">
        <f>VLOOKUP($A15,'Return Data'!$B$7:$R$2843,14,0)</f>
        <v>9.2913999999999994</v>
      </c>
      <c r="Q15" s="66">
        <f t="shared" si="7"/>
        <v>1</v>
      </c>
      <c r="R15" s="65">
        <f>VLOOKUP($A15,'Return Data'!$B$7:$R$2843,16,0)</f>
        <v>8.9953000000000003</v>
      </c>
      <c r="S15" s="67">
        <f t="shared" si="5"/>
        <v>1</v>
      </c>
    </row>
    <row r="16" spans="1:19" x14ac:dyDescent="0.3">
      <c r="A16" s="82" t="s">
        <v>676</v>
      </c>
      <c r="B16" s="64">
        <f>VLOOKUP($A16,'Return Data'!$B$7:$R$2843,3,0)</f>
        <v>44445</v>
      </c>
      <c r="C16" s="65">
        <f>VLOOKUP($A16,'Return Data'!$B$7:$R$2843,4,0)</f>
        <v>24.494499999999999</v>
      </c>
      <c r="D16" s="65">
        <f>VLOOKUP($A16,'Return Data'!$B$7:$R$2843,9,0)</f>
        <v>10.054600000000001</v>
      </c>
      <c r="E16" s="66">
        <f t="shared" si="0"/>
        <v>10</v>
      </c>
      <c r="F16" s="65">
        <f>VLOOKUP($A16,'Return Data'!$B$7:$R$2843,10,0)</f>
        <v>7.3017000000000003</v>
      </c>
      <c r="G16" s="66">
        <f t="shared" si="1"/>
        <v>6</v>
      </c>
      <c r="H16" s="65">
        <f>VLOOKUP($A16,'Return Data'!$B$7:$R$2843,11,0)</f>
        <v>8.6517999999999997</v>
      </c>
      <c r="I16" s="66">
        <f t="shared" si="2"/>
        <v>8</v>
      </c>
      <c r="J16" s="65">
        <f>VLOOKUP($A16,'Return Data'!$B$7:$R$2843,12,0)</f>
        <v>6.9805000000000001</v>
      </c>
      <c r="K16" s="66">
        <f t="shared" si="3"/>
        <v>8</v>
      </c>
      <c r="L16" s="65">
        <f>VLOOKUP($A16,'Return Data'!$B$7:$R$2843,13,0)</f>
        <v>7.99</v>
      </c>
      <c r="M16" s="66">
        <f t="shared" si="4"/>
        <v>8</v>
      </c>
      <c r="N16" s="65">
        <f>VLOOKUP($A16,'Return Data'!$B$7:$R$2843,17,0)</f>
        <v>9.0660000000000007</v>
      </c>
      <c r="O16" s="66">
        <f t="shared" si="6"/>
        <v>2</v>
      </c>
      <c r="P16" s="65">
        <f>VLOOKUP($A16,'Return Data'!$B$7:$R$2843,14,0)</f>
        <v>8.8434000000000008</v>
      </c>
      <c r="Q16" s="66">
        <f t="shared" si="7"/>
        <v>2</v>
      </c>
      <c r="R16" s="65">
        <f>VLOOKUP($A16,'Return Data'!$B$7:$R$2843,16,0)</f>
        <v>8.6762999999999995</v>
      </c>
      <c r="S16" s="67">
        <f t="shared" si="5"/>
        <v>2</v>
      </c>
    </row>
    <row r="17" spans="1:19" x14ac:dyDescent="0.3">
      <c r="A17" s="82" t="s">
        <v>678</v>
      </c>
      <c r="B17" s="64">
        <f>VLOOKUP($A17,'Return Data'!$B$7:$R$2843,3,0)</f>
        <v>44445</v>
      </c>
      <c r="C17" s="65">
        <f>VLOOKUP($A17,'Return Data'!$B$7:$R$2843,4,0)</f>
        <v>13.615399999999999</v>
      </c>
      <c r="D17" s="65">
        <f>VLOOKUP($A17,'Return Data'!$B$7:$R$2843,9,0)</f>
        <v>16.307500000000001</v>
      </c>
      <c r="E17" s="66">
        <f t="shared" si="0"/>
        <v>2</v>
      </c>
      <c r="F17" s="65">
        <f>VLOOKUP($A17,'Return Data'!$B$7:$R$2843,10,0)</f>
        <v>6.4390999999999998</v>
      </c>
      <c r="G17" s="66">
        <f t="shared" si="1"/>
        <v>11</v>
      </c>
      <c r="H17" s="65">
        <f>VLOOKUP($A17,'Return Data'!$B$7:$R$2843,11,0)</f>
        <v>6.7591999999999999</v>
      </c>
      <c r="I17" s="66">
        <f t="shared" si="2"/>
        <v>13</v>
      </c>
      <c r="J17" s="65">
        <f>VLOOKUP($A17,'Return Data'!$B$7:$R$2843,12,0)</f>
        <v>6.3594999999999997</v>
      </c>
      <c r="K17" s="66">
        <f t="shared" si="3"/>
        <v>11</v>
      </c>
      <c r="L17" s="65">
        <f>VLOOKUP($A17,'Return Data'!$B$7:$R$2843,13,0)</f>
        <v>7.9177</v>
      </c>
      <c r="M17" s="66">
        <f t="shared" si="4"/>
        <v>9</v>
      </c>
      <c r="N17" s="65">
        <f>VLOOKUP($A17,'Return Data'!$B$7:$R$2843,17,0)</f>
        <v>-0.98029999999999995</v>
      </c>
      <c r="O17" s="66">
        <f t="shared" si="6"/>
        <v>15</v>
      </c>
      <c r="P17" s="65">
        <f>VLOOKUP($A17,'Return Data'!$B$7:$R$2843,14,0)</f>
        <v>-0.95089999999999997</v>
      </c>
      <c r="Q17" s="66">
        <f t="shared" si="7"/>
        <v>15</v>
      </c>
      <c r="R17" s="65">
        <f>VLOOKUP($A17,'Return Data'!$B$7:$R$2843,16,0)</f>
        <v>4.1905999999999999</v>
      </c>
      <c r="S17" s="67">
        <f t="shared" si="5"/>
        <v>15</v>
      </c>
    </row>
    <row r="18" spans="1:19" x14ac:dyDescent="0.3">
      <c r="A18" s="82" t="s">
        <v>681</v>
      </c>
      <c r="B18" s="64">
        <f>VLOOKUP($A18,'Return Data'!$B$7:$R$2843,3,0)</f>
        <v>44445</v>
      </c>
      <c r="C18" s="65">
        <f>VLOOKUP($A18,'Return Data'!$B$7:$R$2843,4,0)</f>
        <v>13.3911</v>
      </c>
      <c r="D18" s="65">
        <f>VLOOKUP($A18,'Return Data'!$B$7:$R$2843,9,0)</f>
        <v>10.199</v>
      </c>
      <c r="E18" s="66">
        <f t="shared" si="0"/>
        <v>8</v>
      </c>
      <c r="F18" s="65">
        <f>VLOOKUP($A18,'Return Data'!$B$7:$R$2843,10,0)</f>
        <v>5.8095999999999997</v>
      </c>
      <c r="G18" s="66">
        <f t="shared" si="1"/>
        <v>13</v>
      </c>
      <c r="H18" s="65">
        <f>VLOOKUP($A18,'Return Data'!$B$7:$R$2843,11,0)</f>
        <v>6.6761999999999997</v>
      </c>
      <c r="I18" s="66">
        <f t="shared" si="2"/>
        <v>14</v>
      </c>
      <c r="J18" s="65">
        <f>VLOOKUP($A18,'Return Data'!$B$7:$R$2843,12,0)</f>
        <v>4.7945000000000002</v>
      </c>
      <c r="K18" s="66">
        <f t="shared" si="3"/>
        <v>14</v>
      </c>
      <c r="L18" s="65">
        <f>VLOOKUP($A18,'Return Data'!$B$7:$R$2843,13,0)</f>
        <v>5.7375999999999996</v>
      </c>
      <c r="M18" s="66">
        <f t="shared" si="4"/>
        <v>15</v>
      </c>
      <c r="N18" s="65">
        <f>VLOOKUP($A18,'Return Data'!$B$7:$R$2843,17,0)</f>
        <v>6.5091999999999999</v>
      </c>
      <c r="O18" s="66">
        <f t="shared" si="6"/>
        <v>6</v>
      </c>
      <c r="P18" s="65">
        <f>VLOOKUP($A18,'Return Data'!$B$7:$R$2843,14,0)</f>
        <v>7.2973999999999997</v>
      </c>
      <c r="Q18" s="66">
        <f t="shared" si="7"/>
        <v>5</v>
      </c>
      <c r="R18" s="65">
        <f>VLOOKUP($A18,'Return Data'!$B$7:$R$2843,16,0)</f>
        <v>6.6810999999999998</v>
      </c>
      <c r="S18" s="67">
        <f t="shared" si="5"/>
        <v>10</v>
      </c>
    </row>
    <row r="19" spans="1:19" x14ac:dyDescent="0.3">
      <c r="A19" s="82" t="s">
        <v>682</v>
      </c>
      <c r="B19" s="64">
        <f>VLOOKUP($A19,'Return Data'!$B$7:$R$2843,3,0)</f>
        <v>44445</v>
      </c>
      <c r="C19" s="65">
        <f>VLOOKUP($A19,'Return Data'!$B$7:$R$2843,4,0)</f>
        <v>1475.2646999999999</v>
      </c>
      <c r="D19" s="65">
        <f>VLOOKUP($A19,'Return Data'!$B$7:$R$2843,9,0)</f>
        <v>8.2774999999999999</v>
      </c>
      <c r="E19" s="66">
        <f t="shared" si="0"/>
        <v>14</v>
      </c>
      <c r="F19" s="65">
        <f>VLOOKUP($A19,'Return Data'!$B$7:$R$2843,10,0)</f>
        <v>4.6007999999999996</v>
      </c>
      <c r="G19" s="66">
        <f t="shared" si="1"/>
        <v>16</v>
      </c>
      <c r="H19" s="65">
        <f>VLOOKUP($A19,'Return Data'!$B$7:$R$2843,11,0)</f>
        <v>5.8525999999999998</v>
      </c>
      <c r="I19" s="66">
        <f t="shared" si="2"/>
        <v>17</v>
      </c>
      <c r="J19" s="65">
        <f>VLOOKUP($A19,'Return Data'!$B$7:$R$2843,12,0)</f>
        <v>3.1413000000000002</v>
      </c>
      <c r="K19" s="66">
        <f t="shared" si="3"/>
        <v>17</v>
      </c>
      <c r="L19" s="65">
        <f>VLOOKUP($A19,'Return Data'!$B$7:$R$2843,13,0)</f>
        <v>3.7189999999999999</v>
      </c>
      <c r="M19" s="66">
        <f t="shared" si="4"/>
        <v>17</v>
      </c>
      <c r="N19" s="65">
        <f>VLOOKUP($A19,'Return Data'!$B$7:$R$2843,17,0)</f>
        <v>6.0593000000000004</v>
      </c>
      <c r="O19" s="66">
        <f t="shared" si="6"/>
        <v>8</v>
      </c>
      <c r="P19" s="65">
        <f>VLOOKUP($A19,'Return Data'!$B$7:$R$2843,14,0)</f>
        <v>1.8811</v>
      </c>
      <c r="Q19" s="66">
        <f t="shared" si="7"/>
        <v>13</v>
      </c>
      <c r="R19" s="65">
        <f>VLOOKUP($A19,'Return Data'!$B$7:$R$2843,16,0)</f>
        <v>5.7027999999999999</v>
      </c>
      <c r="S19" s="67">
        <f t="shared" si="5"/>
        <v>14</v>
      </c>
    </row>
    <row r="20" spans="1:19" x14ac:dyDescent="0.3">
      <c r="A20" s="82" t="s">
        <v>684</v>
      </c>
      <c r="B20" s="64">
        <f>VLOOKUP($A20,'Return Data'!$B$7:$R$2843,3,0)</f>
        <v>44445</v>
      </c>
      <c r="C20" s="65">
        <f>VLOOKUP($A20,'Return Data'!$B$7:$R$2843,4,0)</f>
        <v>24.129899999999999</v>
      </c>
      <c r="D20" s="65">
        <f>VLOOKUP($A20,'Return Data'!$B$7:$R$2843,9,0)</f>
        <v>9.657</v>
      </c>
      <c r="E20" s="66">
        <f t="shared" si="0"/>
        <v>11</v>
      </c>
      <c r="F20" s="65">
        <f>VLOOKUP($A20,'Return Data'!$B$7:$R$2843,10,0)</f>
        <v>6.8834</v>
      </c>
      <c r="G20" s="66">
        <f t="shared" si="1"/>
        <v>8</v>
      </c>
      <c r="H20" s="65">
        <f>VLOOKUP($A20,'Return Data'!$B$7:$R$2843,11,0)</f>
        <v>7.9576000000000002</v>
      </c>
      <c r="I20" s="66">
        <f t="shared" si="2"/>
        <v>9</v>
      </c>
      <c r="J20" s="65">
        <f>VLOOKUP($A20,'Return Data'!$B$7:$R$2843,12,0)</f>
        <v>6.4002999999999997</v>
      </c>
      <c r="K20" s="66">
        <f t="shared" si="3"/>
        <v>10</v>
      </c>
      <c r="L20" s="65">
        <f>VLOOKUP($A20,'Return Data'!$B$7:$R$2843,13,0)</f>
        <v>6.4462999999999999</v>
      </c>
      <c r="M20" s="66">
        <f t="shared" si="4"/>
        <v>12</v>
      </c>
      <c r="N20" s="65">
        <f>VLOOKUP($A20,'Return Data'!$B$7:$R$2843,17,0)</f>
        <v>6.8324999999999996</v>
      </c>
      <c r="O20" s="66">
        <f t="shared" si="6"/>
        <v>5</v>
      </c>
      <c r="P20" s="65">
        <f>VLOOKUP($A20,'Return Data'!$B$7:$R$2843,14,0)</f>
        <v>7.3741000000000003</v>
      </c>
      <c r="Q20" s="66">
        <f t="shared" si="7"/>
        <v>4</v>
      </c>
      <c r="R20" s="65">
        <f>VLOOKUP($A20,'Return Data'!$B$7:$R$2843,16,0)</f>
        <v>8.0837000000000003</v>
      </c>
      <c r="S20" s="67">
        <f t="shared" si="5"/>
        <v>3</v>
      </c>
    </row>
    <row r="21" spans="1:19" x14ac:dyDescent="0.3">
      <c r="A21" s="82" t="s">
        <v>686</v>
      </c>
      <c r="B21" s="64">
        <f>VLOOKUP($A21,'Return Data'!$B$7:$R$2843,3,0)</f>
        <v>44445</v>
      </c>
      <c r="C21" s="65">
        <f>VLOOKUP($A21,'Return Data'!$B$7:$R$2843,4,0)</f>
        <v>22.867999999999999</v>
      </c>
      <c r="D21" s="65">
        <f>VLOOKUP($A21,'Return Data'!$B$7:$R$2843,9,0)</f>
        <v>8.6303000000000001</v>
      </c>
      <c r="E21" s="66">
        <f t="shared" si="0"/>
        <v>13</v>
      </c>
      <c r="F21" s="65">
        <f>VLOOKUP($A21,'Return Data'!$B$7:$R$2843,10,0)</f>
        <v>5.4880000000000004</v>
      </c>
      <c r="G21" s="66">
        <f t="shared" si="1"/>
        <v>15</v>
      </c>
      <c r="H21" s="65">
        <f>VLOOKUP($A21,'Return Data'!$B$7:$R$2843,11,0)</f>
        <v>6.3624000000000001</v>
      </c>
      <c r="I21" s="66">
        <f t="shared" si="2"/>
        <v>15</v>
      </c>
      <c r="J21" s="65">
        <f>VLOOKUP($A21,'Return Data'!$B$7:$R$2843,12,0)</f>
        <v>4.4725999999999999</v>
      </c>
      <c r="K21" s="66">
        <f t="shared" si="3"/>
        <v>15</v>
      </c>
      <c r="L21" s="65">
        <f>VLOOKUP($A21,'Return Data'!$B$7:$R$2843,13,0)</f>
        <v>5.8670999999999998</v>
      </c>
      <c r="M21" s="66">
        <f t="shared" si="4"/>
        <v>14</v>
      </c>
      <c r="N21" s="65">
        <f>VLOOKUP($A21,'Return Data'!$B$7:$R$2843,17,0)</f>
        <v>4.1615000000000002</v>
      </c>
      <c r="O21" s="66">
        <f t="shared" si="6"/>
        <v>11</v>
      </c>
      <c r="P21" s="65">
        <f>VLOOKUP($A21,'Return Data'!$B$7:$R$2843,14,0)</f>
        <v>4.1662999999999997</v>
      </c>
      <c r="Q21" s="66">
        <f t="shared" si="7"/>
        <v>10</v>
      </c>
      <c r="R21" s="65">
        <f>VLOOKUP($A21,'Return Data'!$B$7:$R$2843,16,0)</f>
        <v>7.1852999999999998</v>
      </c>
      <c r="S21" s="67">
        <f t="shared" si="5"/>
        <v>9</v>
      </c>
    </row>
    <row r="22" spans="1:19" x14ac:dyDescent="0.3">
      <c r="A22" s="82" t="s">
        <v>688</v>
      </c>
      <c r="B22" s="64">
        <f>VLOOKUP($A22,'Return Data'!$B$7:$R$2843,3,0)</f>
        <v>44445</v>
      </c>
      <c r="C22" s="65">
        <f>VLOOKUP($A22,'Return Data'!$B$7:$R$2843,4,0)</f>
        <v>27.011600000000001</v>
      </c>
      <c r="D22" s="65">
        <f>VLOOKUP($A22,'Return Data'!$B$7:$R$2843,9,0)</f>
        <v>11.599</v>
      </c>
      <c r="E22" s="66">
        <f t="shared" si="0"/>
        <v>4</v>
      </c>
      <c r="F22" s="65">
        <f>VLOOKUP($A22,'Return Data'!$B$7:$R$2843,10,0)</f>
        <v>31.8187</v>
      </c>
      <c r="G22" s="66">
        <f t="shared" si="1"/>
        <v>1</v>
      </c>
      <c r="H22" s="65">
        <f>VLOOKUP($A22,'Return Data'!$B$7:$R$2843,11,0)</f>
        <v>20.4587</v>
      </c>
      <c r="I22" s="66">
        <f t="shared" si="2"/>
        <v>1</v>
      </c>
      <c r="J22" s="65">
        <f>VLOOKUP($A22,'Return Data'!$B$7:$R$2843,12,0)</f>
        <v>16.2927</v>
      </c>
      <c r="K22" s="66">
        <f t="shared" si="3"/>
        <v>1</v>
      </c>
      <c r="L22" s="65">
        <f>VLOOKUP($A22,'Return Data'!$B$7:$R$2843,13,0)</f>
        <v>15.5373</v>
      </c>
      <c r="M22" s="66">
        <f t="shared" si="4"/>
        <v>1</v>
      </c>
      <c r="N22" s="65">
        <f>VLOOKUP($A22,'Return Data'!$B$7:$R$2843,17,0)</f>
        <v>2.8275999999999999</v>
      </c>
      <c r="O22" s="66">
        <f t="shared" si="6"/>
        <v>13</v>
      </c>
      <c r="P22" s="65">
        <f>VLOOKUP($A22,'Return Data'!$B$7:$R$2843,14,0)</f>
        <v>3.0764</v>
      </c>
      <c r="Q22" s="66">
        <f t="shared" si="7"/>
        <v>11</v>
      </c>
      <c r="R22" s="65">
        <f>VLOOKUP($A22,'Return Data'!$B$7:$R$2843,16,0)</f>
        <v>6.2864000000000004</v>
      </c>
      <c r="S22" s="67">
        <f t="shared" si="5"/>
        <v>12</v>
      </c>
    </row>
    <row r="23" spans="1:19" x14ac:dyDescent="0.3">
      <c r="A23" s="82" t="s">
        <v>690</v>
      </c>
      <c r="B23" s="64">
        <f>VLOOKUP($A23,'Return Data'!$B$7:$R$2843,3,0)</f>
        <v>44445</v>
      </c>
      <c r="C23" s="65">
        <f>VLOOKUP($A23,'Return Data'!$B$7:$R$2843,4,0)</f>
        <v>0.12239999999999999</v>
      </c>
      <c r="D23" s="65">
        <f>VLOOKUP($A23,'Return Data'!$B$7:$R$2843,9,0)</f>
        <v>10.677300000000001</v>
      </c>
      <c r="E23" s="66">
        <f t="shared" si="0"/>
        <v>7</v>
      </c>
      <c r="F23" s="65">
        <f>VLOOKUP($A23,'Return Data'!$B$7:$R$2843,10,0)</f>
        <v>10.758900000000001</v>
      </c>
      <c r="G23" s="66">
        <f t="shared" si="1"/>
        <v>3</v>
      </c>
      <c r="H23" s="65">
        <f>VLOOKUP($A23,'Return Data'!$B$7:$R$2843,11,0)</f>
        <v>11.244899999999999</v>
      </c>
      <c r="I23" s="66">
        <f t="shared" si="2"/>
        <v>5</v>
      </c>
      <c r="J23" s="65">
        <f>VLOOKUP($A23,'Return Data'!$B$7:$R$2843,12,0)</f>
        <v>-24.333300000000001</v>
      </c>
      <c r="K23" s="66">
        <f t="shared" si="3"/>
        <v>20</v>
      </c>
      <c r="L23" s="65">
        <f>VLOOKUP($A23,'Return Data'!$B$7:$R$2843,13,0)</f>
        <v>-20.046700000000001</v>
      </c>
      <c r="M23" s="66">
        <f t="shared" si="4"/>
        <v>20</v>
      </c>
      <c r="N23" s="65"/>
      <c r="O23" s="66"/>
      <c r="P23" s="65"/>
      <c r="Q23" s="66"/>
      <c r="R23" s="65">
        <f>VLOOKUP($A23,'Return Data'!$B$7:$R$2843,16,0)</f>
        <v>-10.690099999999999</v>
      </c>
      <c r="S23" s="67">
        <f t="shared" si="5"/>
        <v>17</v>
      </c>
    </row>
    <row r="24" spans="1:19" x14ac:dyDescent="0.3">
      <c r="A24" s="82" t="s">
        <v>695</v>
      </c>
      <c r="B24" s="64">
        <f>VLOOKUP($A24,'Return Data'!$B$7:$R$2843,3,0)</f>
        <v>44445</v>
      </c>
      <c r="C24" s="65">
        <f>VLOOKUP($A24,'Return Data'!$B$7:$R$2843,4,0)</f>
        <v>15.003299999999999</v>
      </c>
      <c r="D24" s="65">
        <f>VLOOKUP($A24,'Return Data'!$B$7:$R$2843,9,0)</f>
        <v>4.2610000000000001</v>
      </c>
      <c r="E24" s="66">
        <f t="shared" si="0"/>
        <v>18</v>
      </c>
      <c r="F24" s="65">
        <f>VLOOKUP($A24,'Return Data'!$B$7:$R$2843,10,0)</f>
        <v>3.4413</v>
      </c>
      <c r="G24" s="66">
        <f t="shared" si="1"/>
        <v>17</v>
      </c>
      <c r="H24" s="65">
        <f>VLOOKUP($A24,'Return Data'!$B$7:$R$2843,11,0)</f>
        <v>5.6654999999999998</v>
      </c>
      <c r="I24" s="66">
        <f t="shared" si="2"/>
        <v>18</v>
      </c>
      <c r="J24" s="65">
        <f>VLOOKUP($A24,'Return Data'!$B$7:$R$2843,12,0)</f>
        <v>7.6398000000000001</v>
      </c>
      <c r="K24" s="66">
        <f t="shared" si="3"/>
        <v>6</v>
      </c>
      <c r="L24" s="65">
        <f>VLOOKUP($A24,'Return Data'!$B$7:$R$2843,13,0)</f>
        <v>8.5625</v>
      </c>
      <c r="M24" s="66">
        <f t="shared" si="4"/>
        <v>6</v>
      </c>
      <c r="N24" s="65">
        <f>VLOOKUP($A24,'Return Data'!$B$7:$R$2843,17,0)</f>
        <v>2.1589999999999998</v>
      </c>
      <c r="O24" s="66">
        <f>RANK(N24,N$8:N$27,0)</f>
        <v>14</v>
      </c>
      <c r="P24" s="65">
        <f>VLOOKUP($A24,'Return Data'!$B$7:$R$2843,14,0)</f>
        <v>2.4681999999999999</v>
      </c>
      <c r="Q24" s="66">
        <f>RANK(P24,P$8:P$27,0)</f>
        <v>12</v>
      </c>
      <c r="R24" s="65">
        <f>VLOOKUP($A24,'Return Data'!$B$7:$R$2843,16,0)</f>
        <v>6.0175999999999998</v>
      </c>
      <c r="S24" s="67">
        <f t="shared" si="5"/>
        <v>13</v>
      </c>
    </row>
    <row r="25" spans="1:19" x14ac:dyDescent="0.3">
      <c r="A25" s="82" t="s">
        <v>701</v>
      </c>
      <c r="B25" s="64">
        <f>VLOOKUP($A25,'Return Data'!$B$7:$R$2843,3,0)</f>
        <v>44445</v>
      </c>
      <c r="C25" s="65">
        <f>VLOOKUP($A25,'Return Data'!$B$7:$R$2843,4,0)</f>
        <v>35.402999999999999</v>
      </c>
      <c r="D25" s="65">
        <f>VLOOKUP($A25,'Return Data'!$B$7:$R$2843,9,0)</f>
        <v>10.150499999999999</v>
      </c>
      <c r="E25" s="66">
        <f t="shared" si="0"/>
        <v>9</v>
      </c>
      <c r="F25" s="65">
        <f>VLOOKUP($A25,'Return Data'!$B$7:$R$2843,10,0)</f>
        <v>7.0395000000000003</v>
      </c>
      <c r="G25" s="66">
        <f t="shared" si="1"/>
        <v>7</v>
      </c>
      <c r="H25" s="65">
        <f>VLOOKUP($A25,'Return Data'!$B$7:$R$2843,11,0)</f>
        <v>7.5522</v>
      </c>
      <c r="I25" s="66">
        <f t="shared" si="2"/>
        <v>11</v>
      </c>
      <c r="J25" s="65">
        <f>VLOOKUP($A25,'Return Data'!$B$7:$R$2843,12,0)</f>
        <v>5.6965000000000003</v>
      </c>
      <c r="K25" s="66">
        <f t="shared" si="3"/>
        <v>12</v>
      </c>
      <c r="L25" s="65">
        <f>VLOOKUP($A25,'Return Data'!$B$7:$R$2843,13,0)</f>
        <v>7.2438000000000002</v>
      </c>
      <c r="M25" s="66">
        <f t="shared" si="4"/>
        <v>11</v>
      </c>
      <c r="N25" s="65">
        <f>VLOOKUP($A25,'Return Data'!$B$7:$R$2843,17,0)</f>
        <v>7.8177000000000003</v>
      </c>
      <c r="O25" s="66">
        <f>RANK(N25,N$8:N$27,0)</f>
        <v>3</v>
      </c>
      <c r="P25" s="65">
        <f>VLOOKUP($A25,'Return Data'!$B$7:$R$2843,14,0)</f>
        <v>7.5873999999999997</v>
      </c>
      <c r="Q25" s="66">
        <f>RANK(P25,P$8:P$27,0)</f>
        <v>3</v>
      </c>
      <c r="R25" s="65">
        <f>VLOOKUP($A25,'Return Data'!$B$7:$R$2843,16,0)</f>
        <v>7.6459000000000001</v>
      </c>
      <c r="S25" s="67">
        <f t="shared" si="5"/>
        <v>5</v>
      </c>
    </row>
    <row r="26" spans="1:19" x14ac:dyDescent="0.3">
      <c r="A26" s="82" t="s">
        <v>709</v>
      </c>
      <c r="B26" s="64">
        <f>VLOOKUP($A26,'Return Data'!$B$7:$R$2843,3,0)</f>
        <v>44445</v>
      </c>
      <c r="C26" s="65">
        <f>VLOOKUP($A26,'Return Data'!$B$7:$R$2843,4,0)</f>
        <v>0.5958</v>
      </c>
      <c r="D26" s="65">
        <f>VLOOKUP($A26,'Return Data'!$B$7:$R$2843,9,0)</f>
        <v>10.7691</v>
      </c>
      <c r="E26" s="66">
        <f t="shared" si="0"/>
        <v>6</v>
      </c>
      <c r="F26" s="65">
        <f>VLOOKUP($A26,'Return Data'!$B$7:$R$2843,10,0)</f>
        <v>11.059799999999999</v>
      </c>
      <c r="G26" s="66">
        <f t="shared" si="1"/>
        <v>2</v>
      </c>
      <c r="H26" s="65">
        <f>VLOOKUP($A26,'Return Data'!$B$7:$R$2843,11,0)</f>
        <v>11.3462</v>
      </c>
      <c r="I26" s="66">
        <f t="shared" si="2"/>
        <v>4</v>
      </c>
      <c r="J26" s="65">
        <f>VLOOKUP($A26,'Return Data'!$B$7:$R$2843,12,0)</f>
        <v>-23.836400000000001</v>
      </c>
      <c r="K26" s="66">
        <f t="shared" si="3"/>
        <v>19</v>
      </c>
      <c r="L26" s="65">
        <f>VLOOKUP($A26,'Return Data'!$B$7:$R$2843,13,0)</f>
        <v>-16.1845</v>
      </c>
      <c r="M26" s="66">
        <f t="shared" si="4"/>
        <v>19</v>
      </c>
      <c r="N26" s="65"/>
      <c r="O26" s="66"/>
      <c r="P26" s="65"/>
      <c r="Q26" s="66"/>
      <c r="R26" s="65">
        <f>VLOOKUP($A26,'Return Data'!$B$7:$R$2843,16,0)</f>
        <v>-42.247</v>
      </c>
      <c r="S26" s="67">
        <f t="shared" si="5"/>
        <v>20</v>
      </c>
    </row>
    <row r="27" spans="1:19" x14ac:dyDescent="0.3">
      <c r="A27" s="82" t="s">
        <v>711</v>
      </c>
      <c r="B27" s="64">
        <f>VLOOKUP($A27,'Return Data'!$B$7:$R$2843,3,0)</f>
        <v>44445</v>
      </c>
      <c r="C27" s="65">
        <f>VLOOKUP($A27,'Return Data'!$B$7:$R$2843,4,0)</f>
        <v>11.6853</v>
      </c>
      <c r="D27" s="65">
        <f>VLOOKUP($A27,'Return Data'!$B$7:$R$2843,9,0)</f>
        <v>8.2492000000000001</v>
      </c>
      <c r="E27" s="66">
        <f t="shared" si="0"/>
        <v>15</v>
      </c>
      <c r="F27" s="65">
        <f>VLOOKUP($A27,'Return Data'!$B$7:$R$2843,10,0)</f>
        <v>5.8761999999999999</v>
      </c>
      <c r="G27" s="66">
        <f t="shared" si="1"/>
        <v>12</v>
      </c>
      <c r="H27" s="65">
        <f>VLOOKUP($A27,'Return Data'!$B$7:$R$2843,11,0)</f>
        <v>6.1780999999999997</v>
      </c>
      <c r="I27" s="66">
        <f t="shared" si="2"/>
        <v>16</v>
      </c>
      <c r="J27" s="65">
        <f>VLOOKUP($A27,'Return Data'!$B$7:$R$2843,12,0)</f>
        <v>4.9756</v>
      </c>
      <c r="K27" s="66">
        <f t="shared" si="3"/>
        <v>13</v>
      </c>
      <c r="L27" s="65">
        <f>VLOOKUP($A27,'Return Data'!$B$7:$R$2843,13,0)</f>
        <v>6.2104999999999997</v>
      </c>
      <c r="M27" s="66">
        <f t="shared" si="4"/>
        <v>13</v>
      </c>
      <c r="N27" s="65">
        <f>VLOOKUP($A27,'Return Data'!$B$7:$R$2843,17,0)</f>
        <v>-15.5784</v>
      </c>
      <c r="O27" s="66">
        <f>RANK(N27,N$8:N$27,0)</f>
        <v>16</v>
      </c>
      <c r="P27" s="65">
        <f>VLOOKUP($A27,'Return Data'!$B$7:$R$2843,14,0)</f>
        <v>-10.142300000000001</v>
      </c>
      <c r="Q27" s="66">
        <f>RANK(P27,P$8:P$27,0)</f>
        <v>16</v>
      </c>
      <c r="R27" s="65">
        <f>VLOOKUP($A27,'Return Data'!$B$7:$R$2843,16,0)</f>
        <v>1.7849999999999999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9.3262150000000013</v>
      </c>
      <c r="E29" s="88"/>
      <c r="F29" s="89">
        <f>AVERAGE(F8:F27)</f>
        <v>7.2376900000000006</v>
      </c>
      <c r="G29" s="88"/>
      <c r="H29" s="89">
        <f>AVERAGE(H8:H27)</f>
        <v>8.661249999999999</v>
      </c>
      <c r="I29" s="88"/>
      <c r="J29" s="89">
        <f>AVERAGE(J8:J27)</f>
        <v>4.0716400000000004</v>
      </c>
      <c r="K29" s="88"/>
      <c r="L29" s="89">
        <f>AVERAGE(L8:L27)</f>
        <v>5.4185149999999984</v>
      </c>
      <c r="M29" s="88"/>
      <c r="N29" s="89">
        <f>AVERAGE(N8:N27)</f>
        <v>2.6489352941176465</v>
      </c>
      <c r="O29" s="88"/>
      <c r="P29" s="89">
        <f>AVERAGE(P8:P27)</f>
        <v>1.9728941176470589</v>
      </c>
      <c r="Q29" s="88"/>
      <c r="R29" s="89">
        <f>AVERAGE(R8:R27)</f>
        <v>1.4347949999999992</v>
      </c>
      <c r="S29" s="90"/>
    </row>
    <row r="30" spans="1:19" x14ac:dyDescent="0.3">
      <c r="A30" s="87" t="s">
        <v>28</v>
      </c>
      <c r="B30" s="88"/>
      <c r="C30" s="88"/>
      <c r="D30" s="89">
        <f>MIN(D8:D27)</f>
        <v>0</v>
      </c>
      <c r="E30" s="88"/>
      <c r="F30" s="89">
        <f>MIN(F8:F27)</f>
        <v>0</v>
      </c>
      <c r="G30" s="88"/>
      <c r="H30" s="89">
        <f>MIN(H8:H27)</f>
        <v>0</v>
      </c>
      <c r="I30" s="88"/>
      <c r="J30" s="89">
        <f>MIN(J8:J27)</f>
        <v>-24.333300000000001</v>
      </c>
      <c r="K30" s="88"/>
      <c r="L30" s="89">
        <f>MIN(L8:L27)</f>
        <v>-20.046700000000001</v>
      </c>
      <c r="M30" s="88"/>
      <c r="N30" s="89">
        <f>MIN(N8:N27)</f>
        <v>-22.315200000000001</v>
      </c>
      <c r="O30" s="88"/>
      <c r="P30" s="89">
        <f>MIN(P8:P27)</f>
        <v>-32.024900000000002</v>
      </c>
      <c r="Q30" s="88"/>
      <c r="R30" s="89">
        <f>MIN(R8:R27)</f>
        <v>-42.247</v>
      </c>
      <c r="S30" s="90"/>
    </row>
    <row r="31" spans="1:19" ht="15" thickBot="1" x14ac:dyDescent="0.35">
      <c r="A31" s="91" t="s">
        <v>29</v>
      </c>
      <c r="B31" s="92"/>
      <c r="C31" s="92"/>
      <c r="D31" s="93">
        <f>MAX(D8:D27)</f>
        <v>17.436199999999999</v>
      </c>
      <c r="E31" s="92"/>
      <c r="F31" s="93">
        <f>MAX(F8:F27)</f>
        <v>31.8187</v>
      </c>
      <c r="G31" s="92"/>
      <c r="H31" s="93">
        <f>MAX(H8:H27)</f>
        <v>20.4587</v>
      </c>
      <c r="I31" s="92"/>
      <c r="J31" s="93">
        <f>MAX(J8:J27)</f>
        <v>16.2927</v>
      </c>
      <c r="K31" s="92"/>
      <c r="L31" s="93">
        <f>MAX(L8:L27)</f>
        <v>15.5373</v>
      </c>
      <c r="M31" s="92"/>
      <c r="N31" s="93">
        <f>MAX(N8:N27)</f>
        <v>9.6496999999999993</v>
      </c>
      <c r="O31" s="92"/>
      <c r="P31" s="93">
        <f>MAX(P8:P27)</f>
        <v>9.2913999999999994</v>
      </c>
      <c r="Q31" s="92"/>
      <c r="R31" s="93">
        <f>MAX(R8:R27)</f>
        <v>8.9953000000000003</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44445</v>
      </c>
      <c r="C8" s="65">
        <f>VLOOKUP($A8,'Return Data'!$B$7:$R$2843,4,0)</f>
        <v>89.412400000000005</v>
      </c>
      <c r="D8" s="65">
        <f>VLOOKUP($A8,'Return Data'!$B$7:$R$2843,9,0)</f>
        <v>9.2798999999999996</v>
      </c>
      <c r="E8" s="66">
        <f t="shared" ref="E8:E26" si="0">RANK(D8,D$8:D$26,0)</f>
        <v>11</v>
      </c>
      <c r="F8" s="65">
        <f>VLOOKUP($A8,'Return Data'!$B$7:$R$2843,10,0)</f>
        <v>6.2716000000000003</v>
      </c>
      <c r="G8" s="66">
        <f t="shared" ref="G8:G26" si="1">RANK(F8,F$8:F$26,0)</f>
        <v>8</v>
      </c>
      <c r="H8" s="65">
        <f>VLOOKUP($A8,'Return Data'!$B$7:$R$2843,11,0)</f>
        <v>7.7348999999999997</v>
      </c>
      <c r="I8" s="66">
        <f t="shared" ref="I8:I26" si="2">RANK(H8,H$8:H$26,0)</f>
        <v>4</v>
      </c>
      <c r="J8" s="65">
        <f>VLOOKUP($A8,'Return Data'!$B$7:$R$2843,12,0)</f>
        <v>5.0087000000000002</v>
      </c>
      <c r="K8" s="66">
        <f t="shared" ref="K8:K26" si="3">RANK(J8,J$8:J$26,0)</f>
        <v>4</v>
      </c>
      <c r="L8" s="65">
        <f>VLOOKUP($A8,'Return Data'!$B$7:$R$2843,13,0)</f>
        <v>6.1730999999999998</v>
      </c>
      <c r="M8" s="66">
        <f t="shared" ref="M8:M26" si="4">RANK(L8,L$8:L$26,0)</f>
        <v>4</v>
      </c>
      <c r="N8" s="65">
        <f>VLOOKUP($A8,'Return Data'!$B$7:$R$2843,17,0)</f>
        <v>8.8436000000000003</v>
      </c>
      <c r="O8" s="66">
        <f t="shared" ref="O8:O23" si="5">RANK(N8,N$8:N$26,0)</f>
        <v>2</v>
      </c>
      <c r="P8" s="65">
        <f>VLOOKUP($A8,'Return Data'!$B$7:$R$2843,14,0)</f>
        <v>9.5039999999999996</v>
      </c>
      <c r="Q8" s="66">
        <f>RANK(P8,P$8:P$26,0)</f>
        <v>4</v>
      </c>
      <c r="R8" s="65">
        <f>VLOOKUP($A8,'Return Data'!$B$7:$R$2843,16,0)</f>
        <v>8.9353999999999996</v>
      </c>
      <c r="S8" s="67">
        <f t="shared" ref="S8:S26" si="6">RANK(R8,R$8:R$26,0)</f>
        <v>5</v>
      </c>
    </row>
    <row r="9" spans="1:19" x14ac:dyDescent="0.3">
      <c r="A9" s="82" t="s">
        <v>613</v>
      </c>
      <c r="B9" s="64">
        <f>VLOOKUP($A9,'Return Data'!$B$7:$R$2843,3,0)</f>
        <v>44445</v>
      </c>
      <c r="C9" s="65">
        <f>VLOOKUP($A9,'Return Data'!$B$7:$R$2843,4,0)</f>
        <v>13.956</v>
      </c>
      <c r="D9" s="65">
        <f>VLOOKUP($A9,'Return Data'!$B$7:$R$2843,9,0)</f>
        <v>9.1484000000000005</v>
      </c>
      <c r="E9" s="66">
        <f t="shared" si="0"/>
        <v>12</v>
      </c>
      <c r="F9" s="65">
        <f>VLOOKUP($A9,'Return Data'!$B$7:$R$2843,10,0)</f>
        <v>5.7544000000000004</v>
      </c>
      <c r="G9" s="66">
        <f t="shared" si="1"/>
        <v>13</v>
      </c>
      <c r="H9" s="65">
        <f>VLOOKUP($A9,'Return Data'!$B$7:$R$2843,11,0)</f>
        <v>6.9093</v>
      </c>
      <c r="I9" s="66">
        <f t="shared" si="2"/>
        <v>14</v>
      </c>
      <c r="J9" s="65">
        <f>VLOOKUP($A9,'Return Data'!$B$7:$R$2843,12,0)</f>
        <v>4.9017999999999997</v>
      </c>
      <c r="K9" s="66">
        <f t="shared" si="3"/>
        <v>5</v>
      </c>
      <c r="L9" s="65">
        <f>VLOOKUP($A9,'Return Data'!$B$7:$R$2843,13,0)</f>
        <v>6.1600999999999999</v>
      </c>
      <c r="M9" s="66">
        <f t="shared" si="4"/>
        <v>5</v>
      </c>
      <c r="N9" s="65">
        <f>VLOOKUP($A9,'Return Data'!$B$7:$R$2843,17,0)</f>
        <v>9.1254000000000008</v>
      </c>
      <c r="O9" s="66">
        <f t="shared" si="5"/>
        <v>1</v>
      </c>
      <c r="P9" s="65">
        <f>VLOOKUP($A9,'Return Data'!$B$7:$R$2843,14,0)</f>
        <v>8.6123999999999992</v>
      </c>
      <c r="Q9" s="66">
        <f>RANK(P9,P$8:P$26,0)</f>
        <v>12</v>
      </c>
      <c r="R9" s="65">
        <f>VLOOKUP($A9,'Return Data'!$B$7:$R$2843,16,0)</f>
        <v>8.3560999999999996</v>
      </c>
      <c r="S9" s="67">
        <f t="shared" si="6"/>
        <v>13</v>
      </c>
    </row>
    <row r="10" spans="1:19" x14ac:dyDescent="0.3">
      <c r="A10" s="82" t="s">
        <v>616</v>
      </c>
      <c r="B10" s="64">
        <f>VLOOKUP($A10,'Return Data'!$B$7:$R$2843,3,0)</f>
        <v>44445</v>
      </c>
      <c r="C10" s="65">
        <f>VLOOKUP($A10,'Return Data'!$B$7:$R$2843,4,0)</f>
        <v>23.198599999999999</v>
      </c>
      <c r="D10" s="65">
        <f>VLOOKUP($A10,'Return Data'!$B$7:$R$2843,9,0)</f>
        <v>7.2873999999999999</v>
      </c>
      <c r="E10" s="66">
        <f t="shared" si="0"/>
        <v>17</v>
      </c>
      <c r="F10" s="65">
        <f>VLOOKUP($A10,'Return Data'!$B$7:$R$2843,10,0)</f>
        <v>5.7013999999999996</v>
      </c>
      <c r="G10" s="66">
        <f t="shared" si="1"/>
        <v>14</v>
      </c>
      <c r="H10" s="65">
        <f>VLOOKUP($A10,'Return Data'!$B$7:$R$2843,11,0)</f>
        <v>6.1529999999999996</v>
      </c>
      <c r="I10" s="66">
        <f t="shared" si="2"/>
        <v>17</v>
      </c>
      <c r="J10" s="65">
        <f>VLOOKUP($A10,'Return Data'!$B$7:$R$2843,12,0)</f>
        <v>3.2995000000000001</v>
      </c>
      <c r="K10" s="66">
        <f t="shared" si="3"/>
        <v>18</v>
      </c>
      <c r="L10" s="65">
        <f>VLOOKUP($A10,'Return Data'!$B$7:$R$2843,13,0)</f>
        <v>4.7431000000000001</v>
      </c>
      <c r="M10" s="66">
        <f t="shared" si="4"/>
        <v>17</v>
      </c>
      <c r="N10" s="65">
        <f>VLOOKUP($A10,'Return Data'!$B$7:$R$2843,17,0)</f>
        <v>7.7611999999999997</v>
      </c>
      <c r="O10" s="66">
        <f t="shared" si="5"/>
        <v>16</v>
      </c>
      <c r="P10" s="65">
        <f>VLOOKUP($A10,'Return Data'!$B$7:$R$2843,14,0)</f>
        <v>5.5833000000000004</v>
      </c>
      <c r="Q10" s="66">
        <f>RANK(P10,P$8:P$26,0)</f>
        <v>15</v>
      </c>
      <c r="R10" s="65">
        <f>VLOOKUP($A10,'Return Data'!$B$7:$R$2843,16,0)</f>
        <v>7.4588000000000001</v>
      </c>
      <c r="S10" s="67">
        <f t="shared" si="6"/>
        <v>17</v>
      </c>
    </row>
    <row r="11" spans="1:19" x14ac:dyDescent="0.3">
      <c r="A11" s="82" t="s">
        <v>617</v>
      </c>
      <c r="B11" s="64">
        <f>VLOOKUP($A11,'Return Data'!$B$7:$R$2843,3,0)</f>
        <v>44445</v>
      </c>
      <c r="C11" s="65">
        <f>VLOOKUP($A11,'Return Data'!$B$7:$R$2843,4,0)</f>
        <v>18.573499999999999</v>
      </c>
      <c r="D11" s="65">
        <f>VLOOKUP($A11,'Return Data'!$B$7:$R$2843,9,0)</f>
        <v>8.5498999999999992</v>
      </c>
      <c r="E11" s="66">
        <f t="shared" si="0"/>
        <v>15</v>
      </c>
      <c r="F11" s="65">
        <f>VLOOKUP($A11,'Return Data'!$B$7:$R$2843,10,0)</f>
        <v>5.6094999999999997</v>
      </c>
      <c r="G11" s="66">
        <f t="shared" si="1"/>
        <v>15</v>
      </c>
      <c r="H11" s="65">
        <f>VLOOKUP($A11,'Return Data'!$B$7:$R$2843,11,0)</f>
        <v>6.9623999999999997</v>
      </c>
      <c r="I11" s="66">
        <f t="shared" si="2"/>
        <v>13</v>
      </c>
      <c r="J11" s="65">
        <f>VLOOKUP($A11,'Return Data'!$B$7:$R$2843,12,0)</f>
        <v>4.1581999999999999</v>
      </c>
      <c r="K11" s="66">
        <f t="shared" si="3"/>
        <v>14</v>
      </c>
      <c r="L11" s="65">
        <f>VLOOKUP($A11,'Return Data'!$B$7:$R$2843,13,0)</f>
        <v>5.1493000000000002</v>
      </c>
      <c r="M11" s="66">
        <f t="shared" si="4"/>
        <v>13</v>
      </c>
      <c r="N11" s="65">
        <f>VLOOKUP($A11,'Return Data'!$B$7:$R$2843,17,0)</f>
        <v>7.6093000000000002</v>
      </c>
      <c r="O11" s="66">
        <f t="shared" si="5"/>
        <v>17</v>
      </c>
      <c r="P11" s="65">
        <f>VLOOKUP($A11,'Return Data'!$B$7:$R$2843,14,0)</f>
        <v>8.7956000000000003</v>
      </c>
      <c r="Q11" s="66">
        <f>RANK(P11,P$8:P$26,0)</f>
        <v>9</v>
      </c>
      <c r="R11" s="65">
        <f>VLOOKUP($A11,'Return Data'!$B$7:$R$2843,16,0)</f>
        <v>8.5068999999999999</v>
      </c>
      <c r="S11" s="67">
        <f t="shared" si="6"/>
        <v>9</v>
      </c>
    </row>
    <row r="12" spans="1:19" x14ac:dyDescent="0.3">
      <c r="A12" s="82" t="s">
        <v>619</v>
      </c>
      <c r="B12" s="64">
        <f>VLOOKUP($A12,'Return Data'!$B$7:$R$2843,3,0)</f>
        <v>44445</v>
      </c>
      <c r="C12" s="65">
        <f>VLOOKUP($A12,'Return Data'!$B$7:$R$2843,4,0)</f>
        <v>13.0383</v>
      </c>
      <c r="D12" s="65">
        <f>VLOOKUP($A12,'Return Data'!$B$7:$R$2843,9,0)</f>
        <v>4.9058000000000002</v>
      </c>
      <c r="E12" s="66">
        <f t="shared" si="0"/>
        <v>18</v>
      </c>
      <c r="F12" s="65">
        <f>VLOOKUP($A12,'Return Data'!$B$7:$R$2843,10,0)</f>
        <v>4.3303000000000003</v>
      </c>
      <c r="G12" s="66">
        <f t="shared" si="1"/>
        <v>18</v>
      </c>
      <c r="H12" s="65">
        <f>VLOOKUP($A12,'Return Data'!$B$7:$R$2843,11,0)</f>
        <v>4.6069000000000004</v>
      </c>
      <c r="I12" s="66">
        <f t="shared" si="2"/>
        <v>18</v>
      </c>
      <c r="J12" s="65">
        <f>VLOOKUP($A12,'Return Data'!$B$7:$R$2843,12,0)</f>
        <v>3.7498</v>
      </c>
      <c r="K12" s="66">
        <f t="shared" si="3"/>
        <v>16</v>
      </c>
      <c r="L12" s="65">
        <f>VLOOKUP($A12,'Return Data'!$B$7:$R$2843,13,0)</f>
        <v>4.4516999999999998</v>
      </c>
      <c r="M12" s="66">
        <f t="shared" si="4"/>
        <v>18</v>
      </c>
      <c r="N12" s="65">
        <f>VLOOKUP($A12,'Return Data'!$B$7:$R$2843,17,0)</f>
        <v>7.4065000000000003</v>
      </c>
      <c r="O12" s="66">
        <f t="shared" si="5"/>
        <v>18</v>
      </c>
      <c r="P12" s="65"/>
      <c r="Q12" s="66"/>
      <c r="R12" s="65">
        <f>VLOOKUP($A12,'Return Data'!$B$7:$R$2843,16,0)</f>
        <v>9.2728999999999999</v>
      </c>
      <c r="S12" s="67">
        <f t="shared" si="6"/>
        <v>2</v>
      </c>
    </row>
    <row r="13" spans="1:19" x14ac:dyDescent="0.3">
      <c r="A13" s="82" t="s">
        <v>624</v>
      </c>
      <c r="B13" s="64">
        <f>VLOOKUP($A13,'Return Data'!$B$7:$R$2843,3,0)</f>
        <v>44445</v>
      </c>
      <c r="C13" s="65">
        <f>VLOOKUP($A13,'Return Data'!$B$7:$R$2843,4,0)</f>
        <v>83.945099999999996</v>
      </c>
      <c r="D13" s="65">
        <f>VLOOKUP($A13,'Return Data'!$B$7:$R$2843,9,0)</f>
        <v>9.4474</v>
      </c>
      <c r="E13" s="66">
        <f t="shared" si="0"/>
        <v>10</v>
      </c>
      <c r="F13" s="65">
        <f>VLOOKUP($A13,'Return Data'!$B$7:$R$2843,10,0)</f>
        <v>6.0673000000000004</v>
      </c>
      <c r="G13" s="66">
        <f t="shared" si="1"/>
        <v>11</v>
      </c>
      <c r="H13" s="65">
        <f>VLOOKUP($A13,'Return Data'!$B$7:$R$2843,11,0)</f>
        <v>7.0918000000000001</v>
      </c>
      <c r="I13" s="66">
        <f t="shared" si="2"/>
        <v>11</v>
      </c>
      <c r="J13" s="65">
        <f>VLOOKUP($A13,'Return Data'!$B$7:$R$2843,12,0)</f>
        <v>5.0354999999999999</v>
      </c>
      <c r="K13" s="66">
        <f t="shared" si="3"/>
        <v>3</v>
      </c>
      <c r="L13" s="65">
        <f>VLOOKUP($A13,'Return Data'!$B$7:$R$2843,13,0)</f>
        <v>6.6295999999999999</v>
      </c>
      <c r="M13" s="66">
        <f t="shared" si="4"/>
        <v>2</v>
      </c>
      <c r="N13" s="65">
        <f>VLOOKUP($A13,'Return Data'!$B$7:$R$2843,17,0)</f>
        <v>7.7747999999999999</v>
      </c>
      <c r="O13" s="66">
        <f t="shared" si="5"/>
        <v>15</v>
      </c>
      <c r="P13" s="65">
        <f>VLOOKUP($A13,'Return Data'!$B$7:$R$2843,14,0)</f>
        <v>8.9319000000000006</v>
      </c>
      <c r="Q13" s="66">
        <f t="shared" ref="Q13:Q21" si="7">RANK(P13,P$8:P$26,0)</f>
        <v>8</v>
      </c>
      <c r="R13" s="65">
        <f>VLOOKUP($A13,'Return Data'!$B$7:$R$2843,16,0)</f>
        <v>9.2553000000000001</v>
      </c>
      <c r="S13" s="67">
        <f t="shared" si="6"/>
        <v>3</v>
      </c>
    </row>
    <row r="14" spans="1:19" x14ac:dyDescent="0.3">
      <c r="A14" s="82" t="s">
        <v>627</v>
      </c>
      <c r="B14" s="64">
        <f>VLOOKUP($A14,'Return Data'!$B$7:$R$2843,3,0)</f>
        <v>44445</v>
      </c>
      <c r="C14" s="65">
        <f>VLOOKUP($A14,'Return Data'!$B$7:$R$2843,4,0)</f>
        <v>25.976099999999999</v>
      </c>
      <c r="D14" s="65">
        <f>VLOOKUP($A14,'Return Data'!$B$7:$R$2843,9,0)</f>
        <v>10.6568</v>
      </c>
      <c r="E14" s="66">
        <f t="shared" si="0"/>
        <v>4</v>
      </c>
      <c r="F14" s="65">
        <f>VLOOKUP($A14,'Return Data'!$B$7:$R$2843,10,0)</f>
        <v>6.2039</v>
      </c>
      <c r="G14" s="66">
        <f t="shared" si="1"/>
        <v>9</v>
      </c>
      <c r="H14" s="65">
        <f>VLOOKUP($A14,'Return Data'!$B$7:$R$2843,11,0)</f>
        <v>7.9371999999999998</v>
      </c>
      <c r="I14" s="66">
        <f t="shared" si="2"/>
        <v>3</v>
      </c>
      <c r="J14" s="65">
        <f>VLOOKUP($A14,'Return Data'!$B$7:$R$2843,12,0)</f>
        <v>4.8491999999999997</v>
      </c>
      <c r="K14" s="66">
        <f t="shared" si="3"/>
        <v>7</v>
      </c>
      <c r="L14" s="65">
        <f>VLOOKUP($A14,'Return Data'!$B$7:$R$2843,13,0)</f>
        <v>6.0092999999999996</v>
      </c>
      <c r="M14" s="66">
        <f t="shared" si="4"/>
        <v>7</v>
      </c>
      <c r="N14" s="65">
        <f>VLOOKUP($A14,'Return Data'!$B$7:$R$2843,17,0)</f>
        <v>8.5851000000000006</v>
      </c>
      <c r="O14" s="66">
        <f t="shared" si="5"/>
        <v>6</v>
      </c>
      <c r="P14" s="65">
        <f>VLOOKUP($A14,'Return Data'!$B$7:$R$2843,14,0)</f>
        <v>9.5976999999999997</v>
      </c>
      <c r="Q14" s="66">
        <f t="shared" si="7"/>
        <v>3</v>
      </c>
      <c r="R14" s="65">
        <f>VLOOKUP($A14,'Return Data'!$B$7:$R$2843,16,0)</f>
        <v>8.8367000000000004</v>
      </c>
      <c r="S14" s="67">
        <f t="shared" si="6"/>
        <v>6</v>
      </c>
    </row>
    <row r="15" spans="1:19" x14ac:dyDescent="0.3">
      <c r="A15" s="82" t="s">
        <v>629</v>
      </c>
      <c r="B15" s="64">
        <f>VLOOKUP($A15,'Return Data'!$B$7:$R$2843,3,0)</f>
        <v>44445</v>
      </c>
      <c r="C15" s="65">
        <f>VLOOKUP($A15,'Return Data'!$B$7:$R$2843,4,0)</f>
        <v>24.150600000000001</v>
      </c>
      <c r="D15" s="65">
        <f>VLOOKUP($A15,'Return Data'!$B$7:$R$2843,9,0)</f>
        <v>10.988200000000001</v>
      </c>
      <c r="E15" s="66">
        <f t="shared" si="0"/>
        <v>3</v>
      </c>
      <c r="F15" s="65">
        <f>VLOOKUP($A15,'Return Data'!$B$7:$R$2843,10,0)</f>
        <v>6.2919999999999998</v>
      </c>
      <c r="G15" s="66">
        <f t="shared" si="1"/>
        <v>7</v>
      </c>
      <c r="H15" s="65">
        <f>VLOOKUP($A15,'Return Data'!$B$7:$R$2843,11,0)</f>
        <v>6.7629999999999999</v>
      </c>
      <c r="I15" s="66">
        <f t="shared" si="2"/>
        <v>15</v>
      </c>
      <c r="J15" s="65">
        <f>VLOOKUP($A15,'Return Data'!$B$7:$R$2843,12,0)</f>
        <v>4.8673000000000002</v>
      </c>
      <c r="K15" s="66">
        <f t="shared" si="3"/>
        <v>6</v>
      </c>
      <c r="L15" s="65">
        <f>VLOOKUP($A15,'Return Data'!$B$7:$R$2843,13,0)</f>
        <v>5.7751000000000001</v>
      </c>
      <c r="M15" s="66">
        <f t="shared" si="4"/>
        <v>8</v>
      </c>
      <c r="N15" s="65">
        <f>VLOOKUP($A15,'Return Data'!$B$7:$R$2843,17,0)</f>
        <v>8.3812999999999995</v>
      </c>
      <c r="O15" s="66">
        <f t="shared" si="5"/>
        <v>8</v>
      </c>
      <c r="P15" s="65">
        <f>VLOOKUP($A15,'Return Data'!$B$7:$R$2843,14,0)</f>
        <v>9.0097000000000005</v>
      </c>
      <c r="Q15" s="66">
        <f t="shared" si="7"/>
        <v>6</v>
      </c>
      <c r="R15" s="65">
        <f>VLOOKUP($A15,'Return Data'!$B$7:$R$2843,16,0)</f>
        <v>8.8079000000000001</v>
      </c>
      <c r="S15" s="67">
        <f t="shared" si="6"/>
        <v>7</v>
      </c>
    </row>
    <row r="16" spans="1:19" x14ac:dyDescent="0.3">
      <c r="A16" s="82" t="s">
        <v>630</v>
      </c>
      <c r="B16" s="64">
        <f>VLOOKUP($A16,'Return Data'!$B$7:$R$2843,3,0)</f>
        <v>44445</v>
      </c>
      <c r="C16" s="65">
        <f>VLOOKUP($A16,'Return Data'!$B$7:$R$2843,4,0)</f>
        <v>15.7845</v>
      </c>
      <c r="D16" s="65">
        <f>VLOOKUP($A16,'Return Data'!$B$7:$R$2843,9,0)</f>
        <v>11.471299999999999</v>
      </c>
      <c r="E16" s="66">
        <f t="shared" si="0"/>
        <v>2</v>
      </c>
      <c r="F16" s="65">
        <f>VLOOKUP($A16,'Return Data'!$B$7:$R$2843,10,0)</f>
        <v>6.8033999999999999</v>
      </c>
      <c r="G16" s="66">
        <f t="shared" si="1"/>
        <v>2</v>
      </c>
      <c r="H16" s="65">
        <f>VLOOKUP($A16,'Return Data'!$B$7:$R$2843,11,0)</f>
        <v>8.32</v>
      </c>
      <c r="I16" s="66">
        <f t="shared" si="2"/>
        <v>2</v>
      </c>
      <c r="J16" s="65">
        <f>VLOOKUP($A16,'Return Data'!$B$7:$R$2843,12,0)</f>
        <v>4.8428000000000004</v>
      </c>
      <c r="K16" s="66">
        <f t="shared" si="3"/>
        <v>8</v>
      </c>
      <c r="L16" s="65">
        <f>VLOOKUP($A16,'Return Data'!$B$7:$R$2843,13,0)</f>
        <v>6.1321000000000003</v>
      </c>
      <c r="M16" s="66">
        <f t="shared" si="4"/>
        <v>6</v>
      </c>
      <c r="N16" s="65">
        <f>VLOOKUP($A16,'Return Data'!$B$7:$R$2843,17,0)</f>
        <v>8.6807999999999996</v>
      </c>
      <c r="O16" s="66">
        <f t="shared" si="5"/>
        <v>5</v>
      </c>
      <c r="P16" s="65">
        <f>VLOOKUP($A16,'Return Data'!$B$7:$R$2843,14,0)</f>
        <v>9.0082000000000004</v>
      </c>
      <c r="Q16" s="66">
        <f t="shared" si="7"/>
        <v>7</v>
      </c>
      <c r="R16" s="65">
        <f>VLOOKUP($A16,'Return Data'!$B$7:$R$2843,16,0)</f>
        <v>8.4064999999999994</v>
      </c>
      <c r="S16" s="67">
        <f t="shared" si="6"/>
        <v>11</v>
      </c>
    </row>
    <row r="17" spans="1:19" x14ac:dyDescent="0.3">
      <c r="A17" s="82" t="s">
        <v>633</v>
      </c>
      <c r="B17" s="64">
        <f>VLOOKUP($A17,'Return Data'!$B$7:$R$2843,3,0)</f>
        <v>44445</v>
      </c>
      <c r="C17" s="65">
        <f>VLOOKUP($A17,'Return Data'!$B$7:$R$2843,4,0)</f>
        <v>2690.0663</v>
      </c>
      <c r="D17" s="65">
        <f>VLOOKUP($A17,'Return Data'!$B$7:$R$2843,9,0)</f>
        <v>9.7138000000000009</v>
      </c>
      <c r="E17" s="66">
        <f t="shared" si="0"/>
        <v>7</v>
      </c>
      <c r="F17" s="65">
        <f>VLOOKUP($A17,'Return Data'!$B$7:$R$2843,10,0)</f>
        <v>6.1422999999999996</v>
      </c>
      <c r="G17" s="66">
        <f t="shared" si="1"/>
        <v>10</v>
      </c>
      <c r="H17" s="65">
        <f>VLOOKUP($A17,'Return Data'!$B$7:$R$2843,11,0)</f>
        <v>7.0930999999999997</v>
      </c>
      <c r="I17" s="66">
        <f t="shared" si="2"/>
        <v>10</v>
      </c>
      <c r="J17" s="65">
        <f>VLOOKUP($A17,'Return Data'!$B$7:$R$2843,12,0)</f>
        <v>4.4894999999999996</v>
      </c>
      <c r="K17" s="66">
        <f t="shared" si="3"/>
        <v>11</v>
      </c>
      <c r="L17" s="65">
        <f>VLOOKUP($A17,'Return Data'!$B$7:$R$2843,13,0)</f>
        <v>5.4263000000000003</v>
      </c>
      <c r="M17" s="66">
        <f t="shared" si="4"/>
        <v>12</v>
      </c>
      <c r="N17" s="65">
        <f>VLOOKUP($A17,'Return Data'!$B$7:$R$2843,17,0)</f>
        <v>8.0851000000000006</v>
      </c>
      <c r="O17" s="66">
        <f t="shared" si="5"/>
        <v>10</v>
      </c>
      <c r="P17" s="65">
        <f>VLOOKUP($A17,'Return Data'!$B$7:$R$2843,14,0)</f>
        <v>9.3596000000000004</v>
      </c>
      <c r="Q17" s="66">
        <f t="shared" si="7"/>
        <v>5</v>
      </c>
      <c r="R17" s="65">
        <f>VLOOKUP($A17,'Return Data'!$B$7:$R$2843,16,0)</f>
        <v>8.0107999999999997</v>
      </c>
      <c r="S17" s="67">
        <f t="shared" si="6"/>
        <v>16</v>
      </c>
    </row>
    <row r="18" spans="1:19" x14ac:dyDescent="0.3">
      <c r="A18" s="82" t="s">
        <v>635</v>
      </c>
      <c r="B18" s="64">
        <f>VLOOKUP($A18,'Return Data'!$B$7:$R$2843,3,0)</f>
        <v>44445</v>
      </c>
      <c r="C18" s="65">
        <f>VLOOKUP($A18,'Return Data'!$B$7:$R$2843,4,0)</f>
        <v>3071.6614</v>
      </c>
      <c r="D18" s="65">
        <f>VLOOKUP($A18,'Return Data'!$B$7:$R$2843,9,0)</f>
        <v>9.6361000000000008</v>
      </c>
      <c r="E18" s="66">
        <f t="shared" si="0"/>
        <v>8</v>
      </c>
      <c r="F18" s="65">
        <f>VLOOKUP($A18,'Return Data'!$B$7:$R$2843,10,0)</f>
        <v>6.4577</v>
      </c>
      <c r="G18" s="66">
        <f t="shared" si="1"/>
        <v>5</v>
      </c>
      <c r="H18" s="65">
        <f>VLOOKUP($A18,'Return Data'!$B$7:$R$2843,11,0)</f>
        <v>7.1978</v>
      </c>
      <c r="I18" s="66">
        <f t="shared" si="2"/>
        <v>8</v>
      </c>
      <c r="J18" s="65">
        <f>VLOOKUP($A18,'Return Data'!$B$7:$R$2843,12,0)</f>
        <v>4.6281999999999996</v>
      </c>
      <c r="K18" s="66">
        <f t="shared" si="3"/>
        <v>9</v>
      </c>
      <c r="L18" s="65">
        <f>VLOOKUP($A18,'Return Data'!$B$7:$R$2843,13,0)</f>
        <v>5.6740000000000004</v>
      </c>
      <c r="M18" s="66">
        <f t="shared" si="4"/>
        <v>9</v>
      </c>
      <c r="N18" s="65">
        <f>VLOOKUP($A18,'Return Data'!$B$7:$R$2843,17,0)</f>
        <v>7.7855999999999996</v>
      </c>
      <c r="O18" s="66">
        <f t="shared" si="5"/>
        <v>14</v>
      </c>
      <c r="P18" s="65">
        <f>VLOOKUP($A18,'Return Data'!$B$7:$R$2843,14,0)</f>
        <v>8.6148000000000007</v>
      </c>
      <c r="Q18" s="66">
        <f t="shared" si="7"/>
        <v>11</v>
      </c>
      <c r="R18" s="65">
        <f>VLOOKUP($A18,'Return Data'!$B$7:$R$2843,16,0)</f>
        <v>8.6831999999999994</v>
      </c>
      <c r="S18" s="67">
        <f t="shared" si="6"/>
        <v>8</v>
      </c>
    </row>
    <row r="19" spans="1:19" x14ac:dyDescent="0.3">
      <c r="A19" s="82" t="s">
        <v>636</v>
      </c>
      <c r="B19" s="64">
        <f>VLOOKUP($A19,'Return Data'!$B$7:$R$2843,3,0)</f>
        <v>44445</v>
      </c>
      <c r="C19" s="65">
        <f>VLOOKUP($A19,'Return Data'!$B$7:$R$2843,4,0)</f>
        <v>61.649799999999999</v>
      </c>
      <c r="D19" s="65">
        <f>VLOOKUP($A19,'Return Data'!$B$7:$R$2843,9,0)</f>
        <v>17.2349</v>
      </c>
      <c r="E19" s="66">
        <f t="shared" si="0"/>
        <v>1</v>
      </c>
      <c r="F19" s="65">
        <f>VLOOKUP($A19,'Return Data'!$B$7:$R$2843,10,0)</f>
        <v>6.5011999999999999</v>
      </c>
      <c r="G19" s="66">
        <f t="shared" si="1"/>
        <v>4</v>
      </c>
      <c r="H19" s="65">
        <f>VLOOKUP($A19,'Return Data'!$B$7:$R$2843,11,0)</f>
        <v>9.9071999999999996</v>
      </c>
      <c r="I19" s="66">
        <f t="shared" si="2"/>
        <v>1</v>
      </c>
      <c r="J19" s="65">
        <f>VLOOKUP($A19,'Return Data'!$B$7:$R$2843,12,0)</f>
        <v>4.1672000000000002</v>
      </c>
      <c r="K19" s="66">
        <f t="shared" si="3"/>
        <v>13</v>
      </c>
      <c r="L19" s="65">
        <f>VLOOKUP($A19,'Return Data'!$B$7:$R$2843,13,0)</f>
        <v>5.0260999999999996</v>
      </c>
      <c r="M19" s="66">
        <f t="shared" si="4"/>
        <v>16</v>
      </c>
      <c r="N19" s="65">
        <f>VLOOKUP($A19,'Return Data'!$B$7:$R$2843,17,0)</f>
        <v>8.7777999999999992</v>
      </c>
      <c r="O19" s="66">
        <f t="shared" si="5"/>
        <v>3</v>
      </c>
      <c r="P19" s="65">
        <f>VLOOKUP($A19,'Return Data'!$B$7:$R$2843,14,0)</f>
        <v>10.955399999999999</v>
      </c>
      <c r="Q19" s="66">
        <f t="shared" si="7"/>
        <v>1</v>
      </c>
      <c r="R19" s="65">
        <f>VLOOKUP($A19,'Return Data'!$B$7:$R$2843,16,0)</f>
        <v>8.3696999999999999</v>
      </c>
      <c r="S19" s="67">
        <f t="shared" si="6"/>
        <v>12</v>
      </c>
    </row>
    <row r="20" spans="1:19" x14ac:dyDescent="0.3">
      <c r="A20" s="117" t="s">
        <v>1772</v>
      </c>
      <c r="B20" s="64">
        <f>VLOOKUP($A20,'Return Data'!$B$7:$R$2843,3,0)</f>
        <v>44445</v>
      </c>
      <c r="C20" s="65">
        <f>VLOOKUP($A20,'Return Data'!$B$7:$R$2843,4,0)</f>
        <v>48.418199999999999</v>
      </c>
      <c r="D20" s="65">
        <f>VLOOKUP($A20,'Return Data'!$B$7:$R$2843,9,0)</f>
        <v>9.0420999999999996</v>
      </c>
      <c r="E20" s="66">
        <f t="shared" si="0"/>
        <v>13</v>
      </c>
      <c r="F20" s="65">
        <f>VLOOKUP($A20,'Return Data'!$B$7:$R$2843,10,0)</f>
        <v>6.9527000000000001</v>
      </c>
      <c r="G20" s="66">
        <f t="shared" si="1"/>
        <v>1</v>
      </c>
      <c r="H20" s="65">
        <f>VLOOKUP($A20,'Return Data'!$B$7:$R$2843,11,0)</f>
        <v>7.6548999999999996</v>
      </c>
      <c r="I20" s="66">
        <f t="shared" si="2"/>
        <v>6</v>
      </c>
      <c r="J20" s="65">
        <f>VLOOKUP($A20,'Return Data'!$B$7:$R$2843,12,0)</f>
        <v>5.8108000000000004</v>
      </c>
      <c r="K20" s="66">
        <f t="shared" si="3"/>
        <v>1</v>
      </c>
      <c r="L20" s="65">
        <f>VLOOKUP($A20,'Return Data'!$B$7:$R$2843,13,0)</f>
        <v>6.8533999999999997</v>
      </c>
      <c r="M20" s="66">
        <f t="shared" si="4"/>
        <v>1</v>
      </c>
      <c r="N20" s="65">
        <f>VLOOKUP($A20,'Return Data'!$B$7:$R$2843,17,0)</f>
        <v>7.9637000000000002</v>
      </c>
      <c r="O20" s="66">
        <f t="shared" si="5"/>
        <v>12</v>
      </c>
      <c r="P20" s="65">
        <f>VLOOKUP($A20,'Return Data'!$B$7:$R$2843,14,0)</f>
        <v>8.2703000000000007</v>
      </c>
      <c r="Q20" s="66">
        <f t="shared" si="7"/>
        <v>13</v>
      </c>
      <c r="R20" s="65">
        <f>VLOOKUP($A20,'Return Data'!$B$7:$R$2843,16,0)</f>
        <v>8.4824000000000002</v>
      </c>
      <c r="S20" s="67">
        <f t="shared" si="6"/>
        <v>10</v>
      </c>
    </row>
    <row r="21" spans="1:19" x14ac:dyDescent="0.3">
      <c r="A21" s="82" t="s">
        <v>639</v>
      </c>
      <c r="B21" s="64">
        <f>VLOOKUP($A21,'Return Data'!$B$7:$R$2843,3,0)</f>
        <v>44445</v>
      </c>
      <c r="C21" s="65">
        <f>VLOOKUP($A21,'Return Data'!$B$7:$R$2843,4,0)</f>
        <v>37.6813</v>
      </c>
      <c r="D21" s="65">
        <f>VLOOKUP($A21,'Return Data'!$B$7:$R$2843,9,0)</f>
        <v>9.9955999999999996</v>
      </c>
      <c r="E21" s="66">
        <f t="shared" si="0"/>
        <v>6</v>
      </c>
      <c r="F21" s="65">
        <f>VLOOKUP($A21,'Return Data'!$B$7:$R$2843,10,0)</f>
        <v>6.6780999999999997</v>
      </c>
      <c r="G21" s="66">
        <f t="shared" si="1"/>
        <v>3</v>
      </c>
      <c r="H21" s="65">
        <f>VLOOKUP($A21,'Return Data'!$B$7:$R$2843,11,0)</f>
        <v>7.6990999999999996</v>
      </c>
      <c r="I21" s="66">
        <f t="shared" si="2"/>
        <v>5</v>
      </c>
      <c r="J21" s="65">
        <f>VLOOKUP($A21,'Return Data'!$B$7:$R$2843,12,0)</f>
        <v>5.4130000000000003</v>
      </c>
      <c r="K21" s="66">
        <f t="shared" si="3"/>
        <v>2</v>
      </c>
      <c r="L21" s="65">
        <f>VLOOKUP($A21,'Return Data'!$B$7:$R$2843,13,0)</f>
        <v>6.4085999999999999</v>
      </c>
      <c r="M21" s="66">
        <f t="shared" si="4"/>
        <v>3</v>
      </c>
      <c r="N21" s="65">
        <f>VLOOKUP($A21,'Return Data'!$B$7:$R$2843,17,0)</f>
        <v>8.3135999999999992</v>
      </c>
      <c r="O21" s="66">
        <f t="shared" si="5"/>
        <v>9</v>
      </c>
      <c r="P21" s="65">
        <f>VLOOKUP($A21,'Return Data'!$B$7:$R$2843,14,0)</f>
        <v>8.7630999999999997</v>
      </c>
      <c r="Q21" s="66">
        <f t="shared" si="7"/>
        <v>10</v>
      </c>
      <c r="R21" s="65">
        <f>VLOOKUP($A21,'Return Data'!$B$7:$R$2843,16,0)</f>
        <v>8.1239000000000008</v>
      </c>
      <c r="S21" s="67">
        <f t="shared" si="6"/>
        <v>15</v>
      </c>
    </row>
    <row r="22" spans="1:19" x14ac:dyDescent="0.3">
      <c r="A22" s="82" t="s">
        <v>640</v>
      </c>
      <c r="B22" s="64">
        <f>VLOOKUP($A22,'Return Data'!$B$7:$R$2843,3,0)</f>
        <v>44445</v>
      </c>
      <c r="C22" s="65">
        <f>VLOOKUP($A22,'Return Data'!$B$7:$R$2843,4,0)</f>
        <v>12.548299999999999</v>
      </c>
      <c r="D22" s="65">
        <f>VLOOKUP($A22,'Return Data'!$B$7:$R$2843,9,0)</f>
        <v>8.5914999999999999</v>
      </c>
      <c r="E22" s="66">
        <f t="shared" si="0"/>
        <v>14</v>
      </c>
      <c r="F22" s="65">
        <f>VLOOKUP($A22,'Return Data'!$B$7:$R$2843,10,0)</f>
        <v>5.5236999999999998</v>
      </c>
      <c r="G22" s="66">
        <f t="shared" si="1"/>
        <v>17</v>
      </c>
      <c r="H22" s="65">
        <f>VLOOKUP($A22,'Return Data'!$B$7:$R$2843,11,0)</f>
        <v>6.5785</v>
      </c>
      <c r="I22" s="66">
        <f t="shared" si="2"/>
        <v>16</v>
      </c>
      <c r="J22" s="65">
        <f>VLOOKUP($A22,'Return Data'!$B$7:$R$2843,12,0)</f>
        <v>3.7877999999999998</v>
      </c>
      <c r="K22" s="66">
        <f t="shared" si="3"/>
        <v>15</v>
      </c>
      <c r="L22" s="65">
        <f>VLOOKUP($A22,'Return Data'!$B$7:$R$2843,13,0)</f>
        <v>5.0904999999999996</v>
      </c>
      <c r="M22" s="66">
        <f t="shared" si="4"/>
        <v>14</v>
      </c>
      <c r="N22" s="65">
        <f>VLOOKUP($A22,'Return Data'!$B$7:$R$2843,17,0)</f>
        <v>7.9993999999999996</v>
      </c>
      <c r="O22" s="66">
        <f t="shared" si="5"/>
        <v>11</v>
      </c>
      <c r="P22" s="65"/>
      <c r="Q22" s="66"/>
      <c r="R22" s="65">
        <f>VLOOKUP($A22,'Return Data'!$B$7:$R$2843,16,0)</f>
        <v>9.1333000000000002</v>
      </c>
      <c r="S22" s="67">
        <f t="shared" si="6"/>
        <v>4</v>
      </c>
    </row>
    <row r="23" spans="1:19" x14ac:dyDescent="0.3">
      <c r="A23" s="82" t="s">
        <v>643</v>
      </c>
      <c r="B23" s="64">
        <f>VLOOKUP($A23,'Return Data'!$B$7:$R$2843,3,0)</f>
        <v>44445</v>
      </c>
      <c r="C23" s="65">
        <f>VLOOKUP($A23,'Return Data'!$B$7:$R$2843,4,0)</f>
        <v>32.9163</v>
      </c>
      <c r="D23" s="65">
        <f>VLOOKUP($A23,'Return Data'!$B$7:$R$2843,9,0)</f>
        <v>7.3498999999999999</v>
      </c>
      <c r="E23" s="66">
        <f t="shared" si="0"/>
        <v>16</v>
      </c>
      <c r="F23" s="65">
        <f>VLOOKUP($A23,'Return Data'!$B$7:$R$2843,10,0)</f>
        <v>5.7643000000000004</v>
      </c>
      <c r="G23" s="66">
        <f t="shared" si="1"/>
        <v>12</v>
      </c>
      <c r="H23" s="65">
        <f>VLOOKUP($A23,'Return Data'!$B$7:$R$2843,11,0)</f>
        <v>7.0647000000000002</v>
      </c>
      <c r="I23" s="66">
        <f t="shared" si="2"/>
        <v>12</v>
      </c>
      <c r="J23" s="65">
        <f>VLOOKUP($A23,'Return Data'!$B$7:$R$2843,12,0)</f>
        <v>4.5510999999999999</v>
      </c>
      <c r="K23" s="66">
        <f t="shared" si="3"/>
        <v>10</v>
      </c>
      <c r="L23" s="65">
        <f>VLOOKUP($A23,'Return Data'!$B$7:$R$2843,13,0)</f>
        <v>5.5587999999999997</v>
      </c>
      <c r="M23" s="66">
        <f t="shared" si="4"/>
        <v>10</v>
      </c>
      <c r="N23" s="65">
        <f>VLOOKUP($A23,'Return Data'!$B$7:$R$2843,17,0)</f>
        <v>8.4792000000000005</v>
      </c>
      <c r="O23" s="66">
        <f t="shared" si="5"/>
        <v>7</v>
      </c>
      <c r="P23" s="65">
        <f>VLOOKUP($A23,'Return Data'!$B$7:$R$2843,14,0)</f>
        <v>9.8985000000000003</v>
      </c>
      <c r="Q23" s="66">
        <f>RANK(P23,P$8:P$26,0)</f>
        <v>2</v>
      </c>
      <c r="R23" s="65">
        <f>VLOOKUP($A23,'Return Data'!$B$7:$R$2843,16,0)</f>
        <v>8.2551000000000005</v>
      </c>
      <c r="S23" s="67">
        <f t="shared" si="6"/>
        <v>14</v>
      </c>
    </row>
    <row r="24" spans="1:19" x14ac:dyDescent="0.3">
      <c r="A24" s="82" t="s">
        <v>644</v>
      </c>
      <c r="B24" s="64">
        <f>VLOOKUP($A24,'Return Data'!$B$7:$R$2843,3,0)</f>
        <v>44445</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-9.8977000000000004</v>
      </c>
      <c r="S24" s="67">
        <f t="shared" si="6"/>
        <v>19</v>
      </c>
    </row>
    <row r="25" spans="1:19" x14ac:dyDescent="0.3">
      <c r="A25" s="82" t="s">
        <v>646</v>
      </c>
      <c r="B25" s="64">
        <f>VLOOKUP($A25,'Return Data'!$B$7:$R$2843,3,0)</f>
        <v>44445</v>
      </c>
      <c r="C25" s="65">
        <f>VLOOKUP($A25,'Return Data'!$B$7:$R$2843,4,0)</f>
        <v>12.4655</v>
      </c>
      <c r="D25" s="65">
        <f>VLOOKUP($A25,'Return Data'!$B$7:$R$2843,9,0)</f>
        <v>10.126799999999999</v>
      </c>
      <c r="E25" s="66">
        <f t="shared" si="0"/>
        <v>5</v>
      </c>
      <c r="F25" s="65">
        <f>VLOOKUP($A25,'Return Data'!$B$7:$R$2843,10,0)</f>
        <v>5.6058000000000003</v>
      </c>
      <c r="G25" s="66">
        <f t="shared" si="1"/>
        <v>16</v>
      </c>
      <c r="H25" s="65">
        <f>VLOOKUP($A25,'Return Data'!$B$7:$R$2843,11,0)</f>
        <v>7.2427000000000001</v>
      </c>
      <c r="I25" s="66">
        <f t="shared" si="2"/>
        <v>7</v>
      </c>
      <c r="J25" s="65">
        <f>VLOOKUP($A25,'Return Data'!$B$7:$R$2843,12,0)</f>
        <v>3.6981000000000002</v>
      </c>
      <c r="K25" s="66">
        <f t="shared" si="3"/>
        <v>17</v>
      </c>
      <c r="L25" s="65">
        <f>VLOOKUP($A25,'Return Data'!$B$7:$R$2843,13,0)</f>
        <v>5.0369999999999999</v>
      </c>
      <c r="M25" s="66">
        <f t="shared" si="4"/>
        <v>15</v>
      </c>
      <c r="N25" s="65">
        <f>VLOOKUP($A25,'Return Data'!$B$7:$R$2843,17,0)</f>
        <v>7.9208999999999996</v>
      </c>
      <c r="O25" s="66">
        <f>RANK(N25,N$8:N$26,0)</f>
        <v>13</v>
      </c>
      <c r="P25" s="65">
        <f>VLOOKUP($A25,'Return Data'!$B$7:$R$2843,14,0)</f>
        <v>6.9401000000000002</v>
      </c>
      <c r="Q25" s="66">
        <f t="shared" ref="Q25" si="8">RANK(P25,P$8:P$26,0)</f>
        <v>14</v>
      </c>
      <c r="R25" s="65">
        <f>VLOOKUP($A25,'Return Data'!$B$7:$R$2843,16,0)</f>
        <v>6.9329999999999998</v>
      </c>
      <c r="S25" s="67">
        <f t="shared" si="6"/>
        <v>18</v>
      </c>
    </row>
    <row r="26" spans="1:19" x14ac:dyDescent="0.3">
      <c r="A26" s="82" t="s">
        <v>648</v>
      </c>
      <c r="B26" s="64">
        <f>VLOOKUP($A26,'Return Data'!$B$7:$R$2843,3,0)</f>
        <v>44445</v>
      </c>
      <c r="C26" s="65">
        <f>VLOOKUP($A26,'Return Data'!$B$7:$R$2843,4,0)</f>
        <v>13.1767</v>
      </c>
      <c r="D26" s="65">
        <f>VLOOKUP($A26,'Return Data'!$B$7:$R$2843,9,0)</f>
        <v>9.5213000000000001</v>
      </c>
      <c r="E26" s="66">
        <f t="shared" si="0"/>
        <v>9</v>
      </c>
      <c r="F26" s="65">
        <f>VLOOKUP($A26,'Return Data'!$B$7:$R$2843,10,0)</f>
        <v>6.3250999999999999</v>
      </c>
      <c r="G26" s="66">
        <f t="shared" si="1"/>
        <v>6</v>
      </c>
      <c r="H26" s="65">
        <f>VLOOKUP($A26,'Return Data'!$B$7:$R$2843,11,0)</f>
        <v>7.1272000000000002</v>
      </c>
      <c r="I26" s="66">
        <f t="shared" si="2"/>
        <v>9</v>
      </c>
      <c r="J26" s="65">
        <f>VLOOKUP($A26,'Return Data'!$B$7:$R$2843,12,0)</f>
        <v>4.4012000000000002</v>
      </c>
      <c r="K26" s="66">
        <f t="shared" si="3"/>
        <v>12</v>
      </c>
      <c r="L26" s="65">
        <f>VLOOKUP($A26,'Return Data'!$B$7:$R$2843,13,0)</f>
        <v>5.5101000000000004</v>
      </c>
      <c r="M26" s="66">
        <f t="shared" si="4"/>
        <v>11</v>
      </c>
      <c r="N26" s="65">
        <f>VLOOKUP($A26,'Return Data'!$B$7:$R$2843,17,0)</f>
        <v>8.7297999999999991</v>
      </c>
      <c r="O26" s="66">
        <f>RANK(N26,N$8:N$26,0)</f>
        <v>4</v>
      </c>
      <c r="P26" s="65"/>
      <c r="Q26" s="66"/>
      <c r="R26" s="65">
        <f>VLOOKUP($A26,'Return Data'!$B$7:$R$2843,16,0)</f>
        <v>9.3629999999999995</v>
      </c>
      <c r="S26" s="67">
        <f t="shared" si="6"/>
        <v>1</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9.1024789473684216</v>
      </c>
      <c r="E28" s="88"/>
      <c r="F28" s="89">
        <f>AVERAGE(F8:F26)</f>
        <v>5.7360368421052632</v>
      </c>
      <c r="G28" s="88"/>
      <c r="H28" s="89">
        <f>AVERAGE(H8:H26)</f>
        <v>6.8444052631578947</v>
      </c>
      <c r="I28" s="88"/>
      <c r="J28" s="89">
        <f>AVERAGE(J8:J26)</f>
        <v>4.2978789473684218</v>
      </c>
      <c r="K28" s="88"/>
      <c r="L28" s="89">
        <f>AVERAGE(L8:L26)</f>
        <v>5.3583263157894736</v>
      </c>
      <c r="M28" s="88"/>
      <c r="N28" s="89">
        <f>AVERAGE(N8:N26)</f>
        <v>8.2346166666666658</v>
      </c>
      <c r="O28" s="88"/>
      <c r="P28" s="89">
        <f>AVERAGE(P8:P26)</f>
        <v>8.7896399999999986</v>
      </c>
      <c r="Q28" s="88"/>
      <c r="R28" s="89">
        <f>AVERAGE(R8:R26)</f>
        <v>7.5417473684210519</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7.4065000000000003</v>
      </c>
      <c r="O29" s="88"/>
      <c r="P29" s="89">
        <f>MIN(P8:P26)</f>
        <v>5.5833000000000004</v>
      </c>
      <c r="Q29" s="88"/>
      <c r="R29" s="89">
        <f>MIN(R8:R26)</f>
        <v>-9.8977000000000004</v>
      </c>
      <c r="S29" s="90"/>
    </row>
    <row r="30" spans="1:19" ht="15" thickBot="1" x14ac:dyDescent="0.35">
      <c r="A30" s="91" t="s">
        <v>29</v>
      </c>
      <c r="B30" s="92"/>
      <c r="C30" s="92"/>
      <c r="D30" s="93">
        <f>MAX(D8:D26)</f>
        <v>17.2349</v>
      </c>
      <c r="E30" s="92"/>
      <c r="F30" s="93">
        <f>MAX(F8:F26)</f>
        <v>6.9527000000000001</v>
      </c>
      <c r="G30" s="92"/>
      <c r="H30" s="93">
        <f>MAX(H8:H26)</f>
        <v>9.9071999999999996</v>
      </c>
      <c r="I30" s="92"/>
      <c r="J30" s="93">
        <f>MAX(J8:J26)</f>
        <v>5.8108000000000004</v>
      </c>
      <c r="K30" s="92"/>
      <c r="L30" s="93">
        <f>MAX(L8:L26)</f>
        <v>6.8533999999999997</v>
      </c>
      <c r="M30" s="92"/>
      <c r="N30" s="93">
        <f>MAX(N8:N26)</f>
        <v>9.1254000000000008</v>
      </c>
      <c r="O30" s="92"/>
      <c r="P30" s="93">
        <f>MAX(P8:P26)</f>
        <v>10.955399999999999</v>
      </c>
      <c r="Q30" s="92"/>
      <c r="R30" s="93">
        <f>MAX(R8:R26)</f>
        <v>9.3629999999999995</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44445</v>
      </c>
      <c r="C8" s="65">
        <f>VLOOKUP($A8,'Return Data'!$B$7:$R$2843,4,0)</f>
        <v>88.496399999999994</v>
      </c>
      <c r="D8" s="65">
        <f>VLOOKUP($A8,'Return Data'!$B$7:$R$2843,9,0)</f>
        <v>9.1186000000000007</v>
      </c>
      <c r="E8" s="66">
        <f t="shared" ref="E8:E26" si="0">RANK(D8,D$8:D$26,0)</f>
        <v>10</v>
      </c>
      <c r="F8" s="65">
        <f>VLOOKUP($A8,'Return Data'!$B$7:$R$2843,10,0)</f>
        <v>6.1089000000000002</v>
      </c>
      <c r="G8" s="66">
        <f t="shared" ref="G8:G26" si="1">RANK(F8,F$8:F$26,0)</f>
        <v>5</v>
      </c>
      <c r="H8" s="65">
        <f>VLOOKUP($A8,'Return Data'!$B$7:$R$2843,11,0)</f>
        <v>7.5675999999999997</v>
      </c>
      <c r="I8" s="66">
        <f t="shared" ref="I8:I26" si="2">RANK(H8,H$8:H$26,0)</f>
        <v>4</v>
      </c>
      <c r="J8" s="65">
        <f>VLOOKUP($A8,'Return Data'!$B$7:$R$2843,12,0)</f>
        <v>4.8446999999999996</v>
      </c>
      <c r="K8" s="66">
        <f t="shared" ref="K8:K26" si="3">RANK(J8,J$8:J$26,0)</f>
        <v>2</v>
      </c>
      <c r="L8" s="65">
        <f>VLOOKUP($A8,'Return Data'!$B$7:$R$2843,13,0)</f>
        <v>6.0073999999999996</v>
      </c>
      <c r="M8" s="66">
        <f t="shared" ref="M8:M26" si="4">RANK(L8,L$8:L$26,0)</f>
        <v>3</v>
      </c>
      <c r="N8" s="65">
        <f>VLOOKUP($A8,'Return Data'!$B$7:$R$2843,17,0)</f>
        <v>8.6805000000000003</v>
      </c>
      <c r="O8" s="66">
        <f t="shared" ref="O8:O23" si="5">RANK(N8,N$8:N$26,0)</f>
        <v>1</v>
      </c>
      <c r="P8" s="65">
        <f>VLOOKUP($A8,'Return Data'!$B$7:$R$2843,14,0)</f>
        <v>9.3521999999999998</v>
      </c>
      <c r="Q8" s="66">
        <f>RANK(P8,P$8:P$26,0)</f>
        <v>4</v>
      </c>
      <c r="R8" s="65">
        <f>VLOOKUP($A8,'Return Data'!$B$7:$R$2843,16,0)</f>
        <v>9.2960999999999991</v>
      </c>
      <c r="S8" s="67">
        <f t="shared" ref="S8:S26" si="6">RANK(R8,R$8:R$26,0)</f>
        <v>1</v>
      </c>
    </row>
    <row r="9" spans="1:19" x14ac:dyDescent="0.3">
      <c r="A9" s="82" t="s">
        <v>614</v>
      </c>
      <c r="B9" s="64">
        <f>VLOOKUP($A9,'Return Data'!$B$7:$R$2843,3,0)</f>
        <v>44445</v>
      </c>
      <c r="C9" s="65">
        <f>VLOOKUP($A9,'Return Data'!$B$7:$R$2843,4,0)</f>
        <v>13.514200000000001</v>
      </c>
      <c r="D9" s="65">
        <f>VLOOKUP($A9,'Return Data'!$B$7:$R$2843,9,0)</f>
        <v>8.4856999999999996</v>
      </c>
      <c r="E9" s="66">
        <f t="shared" si="0"/>
        <v>13</v>
      </c>
      <c r="F9" s="65">
        <f>VLOOKUP($A9,'Return Data'!$B$7:$R$2843,10,0)</f>
        <v>5.0823999999999998</v>
      </c>
      <c r="G9" s="66">
        <f t="shared" si="1"/>
        <v>14</v>
      </c>
      <c r="H9" s="65">
        <f>VLOOKUP($A9,'Return Data'!$B$7:$R$2843,11,0)</f>
        <v>6.2134</v>
      </c>
      <c r="I9" s="66">
        <f t="shared" si="2"/>
        <v>15</v>
      </c>
      <c r="J9" s="65">
        <f>VLOOKUP($A9,'Return Data'!$B$7:$R$2843,12,0)</f>
        <v>4.2064000000000004</v>
      </c>
      <c r="K9" s="66">
        <f t="shared" si="3"/>
        <v>10</v>
      </c>
      <c r="L9" s="65">
        <f>VLOOKUP($A9,'Return Data'!$B$7:$R$2843,13,0)</f>
        <v>5.4542000000000002</v>
      </c>
      <c r="M9" s="66">
        <f t="shared" si="4"/>
        <v>7</v>
      </c>
      <c r="N9" s="65">
        <f>VLOOKUP($A9,'Return Data'!$B$7:$R$2843,17,0)</f>
        <v>8.3551000000000002</v>
      </c>
      <c r="O9" s="66">
        <f t="shared" si="5"/>
        <v>4</v>
      </c>
      <c r="P9" s="65">
        <f>VLOOKUP($A9,'Return Data'!$B$7:$R$2843,14,0)</f>
        <v>7.8209999999999997</v>
      </c>
      <c r="Q9" s="66">
        <f>RANK(P9,P$8:P$26,0)</f>
        <v>13</v>
      </c>
      <c r="R9" s="65">
        <f>VLOOKUP($A9,'Return Data'!$B$7:$R$2843,16,0)</f>
        <v>7.5201000000000002</v>
      </c>
      <c r="S9" s="67">
        <f t="shared" si="6"/>
        <v>11</v>
      </c>
    </row>
    <row r="10" spans="1:19" x14ac:dyDescent="0.3">
      <c r="A10" s="82" t="s">
        <v>615</v>
      </c>
      <c r="B10" s="64">
        <f>VLOOKUP($A10,'Return Data'!$B$7:$R$2843,3,0)</f>
        <v>44445</v>
      </c>
      <c r="C10" s="65">
        <f>VLOOKUP($A10,'Return Data'!$B$7:$R$2843,4,0)</f>
        <v>22.1325</v>
      </c>
      <c r="D10" s="65">
        <f>VLOOKUP($A10,'Return Data'!$B$7:$R$2843,9,0)</f>
        <v>6.3164999999999996</v>
      </c>
      <c r="E10" s="66">
        <f t="shared" si="0"/>
        <v>17</v>
      </c>
      <c r="F10" s="65">
        <f>VLOOKUP($A10,'Return Data'!$B$7:$R$2843,10,0)</f>
        <v>4.8583999999999996</v>
      </c>
      <c r="G10" s="66">
        <f t="shared" si="1"/>
        <v>17</v>
      </c>
      <c r="H10" s="65">
        <f>VLOOKUP($A10,'Return Data'!$B$7:$R$2843,11,0)</f>
        <v>5.3330000000000002</v>
      </c>
      <c r="I10" s="66">
        <f t="shared" si="2"/>
        <v>17</v>
      </c>
      <c r="J10" s="65">
        <f>VLOOKUP($A10,'Return Data'!$B$7:$R$2843,12,0)</f>
        <v>2.5636999999999999</v>
      </c>
      <c r="K10" s="66">
        <f t="shared" si="3"/>
        <v>18</v>
      </c>
      <c r="L10" s="65">
        <f>VLOOKUP($A10,'Return Data'!$B$7:$R$2843,13,0)</f>
        <v>4.0616000000000003</v>
      </c>
      <c r="M10" s="66">
        <f t="shared" si="4"/>
        <v>18</v>
      </c>
      <c r="N10" s="65">
        <f>VLOOKUP($A10,'Return Data'!$B$7:$R$2843,17,0)</f>
        <v>7.1875999999999998</v>
      </c>
      <c r="O10" s="66">
        <f t="shared" si="5"/>
        <v>15</v>
      </c>
      <c r="P10" s="65">
        <f>VLOOKUP($A10,'Return Data'!$B$7:$R$2843,14,0)</f>
        <v>5.0651000000000002</v>
      </c>
      <c r="Q10" s="66">
        <f>RANK(P10,P$8:P$26,0)</f>
        <v>15</v>
      </c>
      <c r="R10" s="65">
        <f>VLOOKUP($A10,'Return Data'!$B$7:$R$2843,16,0)</f>
        <v>6.3851000000000004</v>
      </c>
      <c r="S10" s="67">
        <f t="shared" si="6"/>
        <v>18</v>
      </c>
    </row>
    <row r="11" spans="1:19" x14ac:dyDescent="0.3">
      <c r="A11" s="82" t="s">
        <v>618</v>
      </c>
      <c r="B11" s="64">
        <f>VLOOKUP($A11,'Return Data'!$B$7:$R$2843,3,0)</f>
        <v>44445</v>
      </c>
      <c r="C11" s="65">
        <f>VLOOKUP($A11,'Return Data'!$B$7:$R$2843,4,0)</f>
        <v>17.764299999999999</v>
      </c>
      <c r="D11" s="65">
        <f>VLOOKUP($A11,'Return Data'!$B$7:$R$2843,9,0)</f>
        <v>7.9137000000000004</v>
      </c>
      <c r="E11" s="66">
        <f t="shared" si="0"/>
        <v>15</v>
      </c>
      <c r="F11" s="65">
        <f>VLOOKUP($A11,'Return Data'!$B$7:$R$2843,10,0)</f>
        <v>4.9654999999999996</v>
      </c>
      <c r="G11" s="66">
        <f t="shared" si="1"/>
        <v>16</v>
      </c>
      <c r="H11" s="65">
        <f>VLOOKUP($A11,'Return Data'!$B$7:$R$2843,11,0)</f>
        <v>6.3285</v>
      </c>
      <c r="I11" s="66">
        <f t="shared" si="2"/>
        <v>14</v>
      </c>
      <c r="J11" s="65">
        <f>VLOOKUP($A11,'Return Data'!$B$7:$R$2843,12,0)</f>
        <v>3.5249000000000001</v>
      </c>
      <c r="K11" s="66">
        <f t="shared" si="3"/>
        <v>14</v>
      </c>
      <c r="L11" s="65">
        <f>VLOOKUP($A11,'Return Data'!$B$7:$R$2843,13,0)</f>
        <v>4.4958</v>
      </c>
      <c r="M11" s="66">
        <f t="shared" si="4"/>
        <v>16</v>
      </c>
      <c r="N11" s="65">
        <f>VLOOKUP($A11,'Return Data'!$B$7:$R$2843,17,0)</f>
        <v>6.8983999999999996</v>
      </c>
      <c r="O11" s="66">
        <f t="shared" si="5"/>
        <v>18</v>
      </c>
      <c r="P11" s="65">
        <f>VLOOKUP($A11,'Return Data'!$B$7:$R$2843,14,0)</f>
        <v>8.0503</v>
      </c>
      <c r="Q11" s="66">
        <f>RANK(P11,P$8:P$26,0)</f>
        <v>10</v>
      </c>
      <c r="R11" s="65">
        <f>VLOOKUP($A11,'Return Data'!$B$7:$R$2843,16,0)</f>
        <v>7.8714000000000004</v>
      </c>
      <c r="S11" s="67">
        <f t="shared" si="6"/>
        <v>9</v>
      </c>
    </row>
    <row r="12" spans="1:19" x14ac:dyDescent="0.3">
      <c r="A12" s="82" t="s">
        <v>620</v>
      </c>
      <c r="B12" s="64">
        <f>VLOOKUP($A12,'Return Data'!$B$7:$R$2843,3,0)</f>
        <v>44445</v>
      </c>
      <c r="C12" s="65">
        <f>VLOOKUP($A12,'Return Data'!$B$7:$R$2843,4,0)</f>
        <v>12.9397</v>
      </c>
      <c r="D12" s="65">
        <f>VLOOKUP($A12,'Return Data'!$B$7:$R$2843,9,0)</f>
        <v>4.6497999999999999</v>
      </c>
      <c r="E12" s="66">
        <f t="shared" si="0"/>
        <v>18</v>
      </c>
      <c r="F12" s="65">
        <f>VLOOKUP($A12,'Return Data'!$B$7:$R$2843,10,0)</f>
        <v>4.0693000000000001</v>
      </c>
      <c r="G12" s="66">
        <f t="shared" si="1"/>
        <v>18</v>
      </c>
      <c r="H12" s="65">
        <f>VLOOKUP($A12,'Return Data'!$B$7:$R$2843,11,0)</f>
        <v>4.343</v>
      </c>
      <c r="I12" s="66">
        <f t="shared" si="2"/>
        <v>18</v>
      </c>
      <c r="J12" s="65">
        <f>VLOOKUP($A12,'Return Data'!$B$7:$R$2843,12,0)</f>
        <v>3.4845999999999999</v>
      </c>
      <c r="K12" s="66">
        <f t="shared" si="3"/>
        <v>15</v>
      </c>
      <c r="L12" s="65">
        <f>VLOOKUP($A12,'Return Data'!$B$7:$R$2843,13,0)</f>
        <v>4.1866000000000003</v>
      </c>
      <c r="M12" s="66">
        <f t="shared" si="4"/>
        <v>17</v>
      </c>
      <c r="N12" s="65">
        <f>VLOOKUP($A12,'Return Data'!$B$7:$R$2843,17,0)</f>
        <v>7.1322999999999999</v>
      </c>
      <c r="O12" s="66">
        <f t="shared" si="5"/>
        <v>17</v>
      </c>
      <c r="P12" s="65"/>
      <c r="Q12" s="66"/>
      <c r="R12" s="65">
        <f>VLOOKUP($A12,'Return Data'!$B$7:$R$2843,16,0)</f>
        <v>8.9960000000000004</v>
      </c>
      <c r="S12" s="67">
        <f t="shared" si="6"/>
        <v>3</v>
      </c>
    </row>
    <row r="13" spans="1:19" x14ac:dyDescent="0.3">
      <c r="A13" s="82" t="s">
        <v>623</v>
      </c>
      <c r="B13" s="64">
        <f>VLOOKUP($A13,'Return Data'!$B$7:$R$2843,3,0)</f>
        <v>44445</v>
      </c>
      <c r="C13" s="65">
        <f>VLOOKUP($A13,'Return Data'!$B$7:$R$2843,4,0)</f>
        <v>79.146600000000007</v>
      </c>
      <c r="D13" s="65">
        <f>VLOOKUP($A13,'Return Data'!$B$7:$R$2843,9,0)</f>
        <v>8.9215</v>
      </c>
      <c r="E13" s="66">
        <f t="shared" si="0"/>
        <v>11</v>
      </c>
      <c r="F13" s="65">
        <f>VLOOKUP($A13,'Return Data'!$B$7:$R$2843,10,0)</f>
        <v>5.5403000000000002</v>
      </c>
      <c r="G13" s="66">
        <f t="shared" si="1"/>
        <v>11</v>
      </c>
      <c r="H13" s="65">
        <f>VLOOKUP($A13,'Return Data'!$B$7:$R$2843,11,0)</f>
        <v>6.5370999999999997</v>
      </c>
      <c r="I13" s="66">
        <f t="shared" si="2"/>
        <v>12</v>
      </c>
      <c r="J13" s="65">
        <f>VLOOKUP($A13,'Return Data'!$B$7:$R$2843,12,0)</f>
        <v>4.4715999999999996</v>
      </c>
      <c r="K13" s="66">
        <f t="shared" si="3"/>
        <v>7</v>
      </c>
      <c r="L13" s="65">
        <f>VLOOKUP($A13,'Return Data'!$B$7:$R$2843,13,0)</f>
        <v>6.0461999999999998</v>
      </c>
      <c r="M13" s="66">
        <f t="shared" si="4"/>
        <v>2</v>
      </c>
      <c r="N13" s="65">
        <f>VLOOKUP($A13,'Return Data'!$B$7:$R$2843,17,0)</f>
        <v>7.1725000000000003</v>
      </c>
      <c r="O13" s="66">
        <f t="shared" si="5"/>
        <v>16</v>
      </c>
      <c r="P13" s="65">
        <f>VLOOKUP($A13,'Return Data'!$B$7:$R$2843,14,0)</f>
        <v>8.3255999999999997</v>
      </c>
      <c r="Q13" s="66">
        <f t="shared" ref="Q13:Q21" si="7">RANK(P13,P$8:P$26,0)</f>
        <v>8</v>
      </c>
      <c r="R13" s="65">
        <f>VLOOKUP($A13,'Return Data'!$B$7:$R$2843,16,0)</f>
        <v>8.9160000000000004</v>
      </c>
      <c r="S13" s="67">
        <f t="shared" si="6"/>
        <v>4</v>
      </c>
    </row>
    <row r="14" spans="1:19" x14ac:dyDescent="0.3">
      <c r="A14" s="82" t="s">
        <v>626</v>
      </c>
      <c r="B14" s="64">
        <f>VLOOKUP($A14,'Return Data'!$B$7:$R$2843,3,0)</f>
        <v>44445</v>
      </c>
      <c r="C14" s="65">
        <f>VLOOKUP($A14,'Return Data'!$B$7:$R$2843,4,0)</f>
        <v>25.6782</v>
      </c>
      <c r="D14" s="65">
        <f>VLOOKUP($A14,'Return Data'!$B$7:$R$2843,9,0)</f>
        <v>10.3521</v>
      </c>
      <c r="E14" s="66">
        <f t="shared" si="0"/>
        <v>4</v>
      </c>
      <c r="F14" s="65">
        <f>VLOOKUP($A14,'Return Data'!$B$7:$R$2843,10,0)</f>
        <v>5.8917999999999999</v>
      </c>
      <c r="G14" s="66">
        <f t="shared" si="1"/>
        <v>9</v>
      </c>
      <c r="H14" s="65">
        <f>VLOOKUP($A14,'Return Data'!$B$7:$R$2843,11,0)</f>
        <v>7.6195000000000004</v>
      </c>
      <c r="I14" s="66">
        <f t="shared" si="2"/>
        <v>3</v>
      </c>
      <c r="J14" s="65">
        <f>VLOOKUP($A14,'Return Data'!$B$7:$R$2843,12,0)</f>
        <v>4.5347</v>
      </c>
      <c r="K14" s="66">
        <f t="shared" si="3"/>
        <v>5</v>
      </c>
      <c r="L14" s="65">
        <f>VLOOKUP($A14,'Return Data'!$B$7:$R$2843,13,0)</f>
        <v>5.6866000000000003</v>
      </c>
      <c r="M14" s="66">
        <f t="shared" si="4"/>
        <v>6</v>
      </c>
      <c r="N14" s="65">
        <f>VLOOKUP($A14,'Return Data'!$B$7:$R$2843,17,0)</f>
        <v>8.3132000000000001</v>
      </c>
      <c r="O14" s="66">
        <f t="shared" si="5"/>
        <v>6</v>
      </c>
      <c r="P14" s="65">
        <f>VLOOKUP($A14,'Return Data'!$B$7:$R$2843,14,0)</f>
        <v>9.3815000000000008</v>
      </c>
      <c r="Q14" s="66">
        <f t="shared" si="7"/>
        <v>3</v>
      </c>
      <c r="R14" s="65">
        <f>VLOOKUP($A14,'Return Data'!$B$7:$R$2843,16,0)</f>
        <v>8.7871000000000006</v>
      </c>
      <c r="S14" s="67">
        <f t="shared" si="6"/>
        <v>5</v>
      </c>
    </row>
    <row r="15" spans="1:19" x14ac:dyDescent="0.3">
      <c r="A15" s="82" t="s">
        <v>628</v>
      </c>
      <c r="B15" s="64">
        <f>VLOOKUP($A15,'Return Data'!$B$7:$R$2843,3,0)</f>
        <v>44445</v>
      </c>
      <c r="C15" s="65">
        <f>VLOOKUP($A15,'Return Data'!$B$7:$R$2843,4,0)</f>
        <v>23.277699999999999</v>
      </c>
      <c r="D15" s="65">
        <f>VLOOKUP($A15,'Return Data'!$B$7:$R$2843,9,0)</f>
        <v>10.6724</v>
      </c>
      <c r="E15" s="66">
        <f t="shared" si="0"/>
        <v>3</v>
      </c>
      <c r="F15" s="65">
        <f>VLOOKUP($A15,'Return Data'!$B$7:$R$2843,10,0)</f>
        <v>5.9739000000000004</v>
      </c>
      <c r="G15" s="66">
        <f t="shared" si="1"/>
        <v>7</v>
      </c>
      <c r="H15" s="65">
        <f>VLOOKUP($A15,'Return Data'!$B$7:$R$2843,11,0)</f>
        <v>6.4391999999999996</v>
      </c>
      <c r="I15" s="66">
        <f t="shared" si="2"/>
        <v>13</v>
      </c>
      <c r="J15" s="65">
        <f>VLOOKUP($A15,'Return Data'!$B$7:$R$2843,12,0)</f>
        <v>4.5430999999999999</v>
      </c>
      <c r="K15" s="66">
        <f t="shared" si="3"/>
        <v>4</v>
      </c>
      <c r="L15" s="65">
        <f>VLOOKUP($A15,'Return Data'!$B$7:$R$2843,13,0)</f>
        <v>5.4436999999999998</v>
      </c>
      <c r="M15" s="66">
        <f t="shared" si="4"/>
        <v>8</v>
      </c>
      <c r="N15" s="65">
        <f>VLOOKUP($A15,'Return Data'!$B$7:$R$2843,17,0)</f>
        <v>8.0436999999999994</v>
      </c>
      <c r="O15" s="66">
        <f t="shared" si="5"/>
        <v>8</v>
      </c>
      <c r="P15" s="65">
        <f>VLOOKUP($A15,'Return Data'!$B$7:$R$2843,14,0)</f>
        <v>8.6730999999999998</v>
      </c>
      <c r="Q15" s="66">
        <f t="shared" si="7"/>
        <v>7</v>
      </c>
      <c r="R15" s="65">
        <f>VLOOKUP($A15,'Return Data'!$B$7:$R$2843,16,0)</f>
        <v>7.2450000000000001</v>
      </c>
      <c r="S15" s="67">
        <f t="shared" si="6"/>
        <v>13</v>
      </c>
    </row>
    <row r="16" spans="1:19" x14ac:dyDescent="0.3">
      <c r="A16" s="82" t="s">
        <v>631</v>
      </c>
      <c r="B16" s="64">
        <f>VLOOKUP($A16,'Return Data'!$B$7:$R$2843,3,0)</f>
        <v>44445</v>
      </c>
      <c r="C16" s="65">
        <f>VLOOKUP($A16,'Return Data'!$B$7:$R$2843,4,0)</f>
        <v>15.511200000000001</v>
      </c>
      <c r="D16" s="65">
        <f>VLOOKUP($A16,'Return Data'!$B$7:$R$2843,9,0)</f>
        <v>11.1724</v>
      </c>
      <c r="E16" s="66">
        <f t="shared" si="0"/>
        <v>2</v>
      </c>
      <c r="F16" s="65">
        <f>VLOOKUP($A16,'Return Data'!$B$7:$R$2843,10,0)</f>
        <v>6.4980000000000002</v>
      </c>
      <c r="G16" s="66">
        <f t="shared" si="1"/>
        <v>2</v>
      </c>
      <c r="H16" s="65">
        <f>VLOOKUP($A16,'Return Data'!$B$7:$R$2843,11,0)</f>
        <v>8.0063999999999993</v>
      </c>
      <c r="I16" s="66">
        <f t="shared" si="2"/>
        <v>2</v>
      </c>
      <c r="J16" s="65">
        <f>VLOOKUP($A16,'Return Data'!$B$7:$R$2843,12,0)</f>
        <v>4.5288000000000004</v>
      </c>
      <c r="K16" s="66">
        <f t="shared" si="3"/>
        <v>6</v>
      </c>
      <c r="L16" s="65">
        <f>VLOOKUP($A16,'Return Data'!$B$7:$R$2843,13,0)</f>
        <v>5.8090999999999999</v>
      </c>
      <c r="M16" s="66">
        <f t="shared" si="4"/>
        <v>4</v>
      </c>
      <c r="N16" s="65">
        <f>VLOOKUP($A16,'Return Data'!$B$7:$R$2843,17,0)</f>
        <v>8.3503000000000007</v>
      </c>
      <c r="O16" s="66">
        <f t="shared" si="5"/>
        <v>5</v>
      </c>
      <c r="P16" s="65">
        <f>VLOOKUP($A16,'Return Data'!$B$7:$R$2843,14,0)</f>
        <v>8.6736000000000004</v>
      </c>
      <c r="Q16" s="66">
        <f t="shared" si="7"/>
        <v>6</v>
      </c>
      <c r="R16" s="65">
        <f>VLOOKUP($A16,'Return Data'!$B$7:$R$2843,16,0)</f>
        <v>8.0722000000000005</v>
      </c>
      <c r="S16" s="67">
        <f t="shared" si="6"/>
        <v>8</v>
      </c>
    </row>
    <row r="17" spans="1:19" x14ac:dyDescent="0.3">
      <c r="A17" s="82" t="s">
        <v>632</v>
      </c>
      <c r="B17" s="64">
        <f>VLOOKUP($A17,'Return Data'!$B$7:$R$2843,3,0)</f>
        <v>44445</v>
      </c>
      <c r="C17" s="65">
        <f>VLOOKUP($A17,'Return Data'!$B$7:$R$2843,4,0)</f>
        <v>2547.0779000000002</v>
      </c>
      <c r="D17" s="65">
        <f>VLOOKUP($A17,'Return Data'!$B$7:$R$2843,9,0)</f>
        <v>9.3106000000000009</v>
      </c>
      <c r="E17" s="66">
        <f t="shared" si="0"/>
        <v>7</v>
      </c>
      <c r="F17" s="65">
        <f>VLOOKUP($A17,'Return Data'!$B$7:$R$2843,10,0)</f>
        <v>5.7362000000000002</v>
      </c>
      <c r="G17" s="66">
        <f t="shared" si="1"/>
        <v>10</v>
      </c>
      <c r="H17" s="65">
        <f>VLOOKUP($A17,'Return Data'!$B$7:$R$2843,11,0)</f>
        <v>6.6794000000000002</v>
      </c>
      <c r="I17" s="66">
        <f t="shared" si="2"/>
        <v>11</v>
      </c>
      <c r="J17" s="65">
        <f>VLOOKUP($A17,'Return Data'!$B$7:$R$2843,12,0)</f>
        <v>4.0768000000000004</v>
      </c>
      <c r="K17" s="66">
        <f t="shared" si="3"/>
        <v>12</v>
      </c>
      <c r="L17" s="65">
        <f>VLOOKUP($A17,'Return Data'!$B$7:$R$2843,13,0)</f>
        <v>5.0053000000000001</v>
      </c>
      <c r="M17" s="66">
        <f t="shared" si="4"/>
        <v>12</v>
      </c>
      <c r="N17" s="65">
        <f>VLOOKUP($A17,'Return Data'!$B$7:$R$2843,17,0)</f>
        <v>7.6565000000000003</v>
      </c>
      <c r="O17" s="66">
        <f t="shared" si="5"/>
        <v>9</v>
      </c>
      <c r="P17" s="65">
        <f>VLOOKUP($A17,'Return Data'!$B$7:$R$2843,14,0)</f>
        <v>8.8849</v>
      </c>
      <c r="Q17" s="66">
        <f t="shared" si="7"/>
        <v>5</v>
      </c>
      <c r="R17" s="65">
        <f>VLOOKUP($A17,'Return Data'!$B$7:$R$2843,16,0)</f>
        <v>6.8521999999999998</v>
      </c>
      <c r="S17" s="67">
        <f t="shared" si="6"/>
        <v>16</v>
      </c>
    </row>
    <row r="18" spans="1:19" x14ac:dyDescent="0.3">
      <c r="A18" s="82" t="s">
        <v>634</v>
      </c>
      <c r="B18" s="64">
        <f>VLOOKUP($A18,'Return Data'!$B$7:$R$2843,3,0)</f>
        <v>44445</v>
      </c>
      <c r="C18" s="65">
        <f>VLOOKUP($A18,'Return Data'!$B$7:$R$2843,4,0)</f>
        <v>2980.5713999999998</v>
      </c>
      <c r="D18" s="65">
        <f>VLOOKUP($A18,'Return Data'!$B$7:$R$2843,9,0)</f>
        <v>9.2872000000000003</v>
      </c>
      <c r="E18" s="66">
        <f t="shared" si="0"/>
        <v>8</v>
      </c>
      <c r="F18" s="65">
        <f>VLOOKUP($A18,'Return Data'!$B$7:$R$2843,10,0)</f>
        <v>6.1067999999999998</v>
      </c>
      <c r="G18" s="66">
        <f t="shared" si="1"/>
        <v>6</v>
      </c>
      <c r="H18" s="65">
        <f>VLOOKUP($A18,'Return Data'!$B$7:$R$2843,11,0)</f>
        <v>6.8231000000000002</v>
      </c>
      <c r="I18" s="66">
        <f t="shared" si="2"/>
        <v>8</v>
      </c>
      <c r="J18" s="65">
        <f>VLOOKUP($A18,'Return Data'!$B$7:$R$2843,12,0)</f>
        <v>4.2613000000000003</v>
      </c>
      <c r="K18" s="66">
        <f t="shared" si="3"/>
        <v>9</v>
      </c>
      <c r="L18" s="65">
        <f>VLOOKUP($A18,'Return Data'!$B$7:$R$2843,13,0)</f>
        <v>5.3148</v>
      </c>
      <c r="M18" s="66">
        <f t="shared" si="4"/>
        <v>9</v>
      </c>
      <c r="N18" s="65">
        <f>VLOOKUP($A18,'Return Data'!$B$7:$R$2843,17,0)</f>
        <v>7.4478999999999997</v>
      </c>
      <c r="O18" s="66">
        <f t="shared" si="5"/>
        <v>14</v>
      </c>
      <c r="P18" s="65">
        <f>VLOOKUP($A18,'Return Data'!$B$7:$R$2843,14,0)</f>
        <v>8.2885000000000009</v>
      </c>
      <c r="Q18" s="66">
        <f t="shared" si="7"/>
        <v>9</v>
      </c>
      <c r="R18" s="65">
        <f>VLOOKUP($A18,'Return Data'!$B$7:$R$2843,16,0)</f>
        <v>8.1312999999999995</v>
      </c>
      <c r="S18" s="67">
        <f t="shared" si="6"/>
        <v>7</v>
      </c>
    </row>
    <row r="19" spans="1:19" x14ac:dyDescent="0.3">
      <c r="A19" s="82" t="s">
        <v>637</v>
      </c>
      <c r="B19" s="64">
        <f>VLOOKUP($A19,'Return Data'!$B$7:$R$2843,3,0)</f>
        <v>44445</v>
      </c>
      <c r="C19" s="65">
        <f>VLOOKUP($A19,'Return Data'!$B$7:$R$2843,4,0)</f>
        <v>58.630200000000002</v>
      </c>
      <c r="D19" s="65">
        <f>VLOOKUP($A19,'Return Data'!$B$7:$R$2843,9,0)</f>
        <v>16.890999999999998</v>
      </c>
      <c r="E19" s="66">
        <f t="shared" si="0"/>
        <v>1</v>
      </c>
      <c r="F19" s="65">
        <f>VLOOKUP($A19,'Return Data'!$B$7:$R$2843,10,0)</f>
        <v>6.1553000000000004</v>
      </c>
      <c r="G19" s="66">
        <f t="shared" si="1"/>
        <v>4</v>
      </c>
      <c r="H19" s="65">
        <f>VLOOKUP($A19,'Return Data'!$B$7:$R$2843,11,0)</f>
        <v>9.5472999999999999</v>
      </c>
      <c r="I19" s="66">
        <f t="shared" si="2"/>
        <v>1</v>
      </c>
      <c r="J19" s="65">
        <f>VLOOKUP($A19,'Return Data'!$B$7:$R$2843,12,0)</f>
        <v>3.8047</v>
      </c>
      <c r="K19" s="66">
        <f t="shared" si="3"/>
        <v>13</v>
      </c>
      <c r="L19" s="65">
        <f>VLOOKUP($A19,'Return Data'!$B$7:$R$2843,13,0)</f>
        <v>4.6627999999999998</v>
      </c>
      <c r="M19" s="66">
        <f t="shared" si="4"/>
        <v>14</v>
      </c>
      <c r="N19" s="65">
        <f>VLOOKUP($A19,'Return Data'!$B$7:$R$2843,17,0)</f>
        <v>8.4161000000000001</v>
      </c>
      <c r="O19" s="66">
        <f t="shared" si="5"/>
        <v>3</v>
      </c>
      <c r="P19" s="65">
        <f>VLOOKUP($A19,'Return Data'!$B$7:$R$2843,14,0)</f>
        <v>10.5959</v>
      </c>
      <c r="Q19" s="66">
        <f t="shared" si="7"/>
        <v>1</v>
      </c>
      <c r="R19" s="65">
        <f>VLOOKUP($A19,'Return Data'!$B$7:$R$2843,16,0)</f>
        <v>7.5011999999999999</v>
      </c>
      <c r="S19" s="67">
        <f t="shared" si="6"/>
        <v>12</v>
      </c>
    </row>
    <row r="20" spans="1:19" x14ac:dyDescent="0.3">
      <c r="A20" s="116" t="s">
        <v>1771</v>
      </c>
      <c r="B20" s="64">
        <f>VLOOKUP($A20,'Return Data'!$B$7:$R$2843,3,0)</f>
        <v>44445</v>
      </c>
      <c r="C20" s="65">
        <f>VLOOKUP($A20,'Return Data'!$B$7:$R$2843,4,0)</f>
        <v>46.779499999999999</v>
      </c>
      <c r="D20" s="65">
        <f>VLOOKUP($A20,'Return Data'!$B$7:$R$2843,9,0)</f>
        <v>8.6407000000000007</v>
      </c>
      <c r="E20" s="66">
        <f t="shared" si="0"/>
        <v>12</v>
      </c>
      <c r="F20" s="65">
        <f>VLOOKUP($A20,'Return Data'!$B$7:$R$2843,10,0)</f>
        <v>6.5456000000000003</v>
      </c>
      <c r="G20" s="66">
        <f t="shared" si="1"/>
        <v>1</v>
      </c>
      <c r="H20" s="65">
        <f>VLOOKUP($A20,'Return Data'!$B$7:$R$2843,11,0)</f>
        <v>7.2397999999999998</v>
      </c>
      <c r="I20" s="66">
        <f t="shared" si="2"/>
        <v>5</v>
      </c>
      <c r="J20" s="65">
        <f>VLOOKUP($A20,'Return Data'!$B$7:$R$2843,12,0)</f>
        <v>5.3941999999999997</v>
      </c>
      <c r="K20" s="66">
        <f t="shared" si="3"/>
        <v>1</v>
      </c>
      <c r="L20" s="65">
        <f>VLOOKUP($A20,'Return Data'!$B$7:$R$2843,13,0)</f>
        <v>6.4269999999999996</v>
      </c>
      <c r="M20" s="66">
        <f t="shared" si="4"/>
        <v>1</v>
      </c>
      <c r="N20" s="65">
        <f>VLOOKUP($A20,'Return Data'!$B$7:$R$2843,17,0)</f>
        <v>7.5335999999999999</v>
      </c>
      <c r="O20" s="66">
        <f t="shared" si="5"/>
        <v>11</v>
      </c>
      <c r="P20" s="65">
        <f>VLOOKUP($A20,'Return Data'!$B$7:$R$2843,14,0)</f>
        <v>7.8388</v>
      </c>
      <c r="Q20" s="66">
        <f t="shared" si="7"/>
        <v>12</v>
      </c>
      <c r="R20" s="65">
        <f>VLOOKUP($A20,'Return Data'!$B$7:$R$2843,16,0)</f>
        <v>7.6266999999999996</v>
      </c>
      <c r="S20" s="67">
        <f t="shared" si="6"/>
        <v>10</v>
      </c>
    </row>
    <row r="21" spans="1:19" x14ac:dyDescent="0.3">
      <c r="A21" s="82" t="s">
        <v>638</v>
      </c>
      <c r="B21" s="64">
        <f>VLOOKUP($A21,'Return Data'!$B$7:$R$2843,3,0)</f>
        <v>44445</v>
      </c>
      <c r="C21" s="65">
        <f>VLOOKUP($A21,'Return Data'!$B$7:$R$2843,4,0)</f>
        <v>34.775100000000002</v>
      </c>
      <c r="D21" s="65">
        <f>VLOOKUP($A21,'Return Data'!$B$7:$R$2843,9,0)</f>
        <v>9.5159000000000002</v>
      </c>
      <c r="E21" s="66">
        <f t="shared" si="0"/>
        <v>6</v>
      </c>
      <c r="F21" s="65">
        <f>VLOOKUP($A21,'Return Data'!$B$7:$R$2843,10,0)</f>
        <v>6.1696999999999997</v>
      </c>
      <c r="G21" s="66">
        <f t="shared" si="1"/>
        <v>3</v>
      </c>
      <c r="H21" s="65">
        <f>VLOOKUP($A21,'Return Data'!$B$7:$R$2843,11,0)</f>
        <v>7.2057000000000002</v>
      </c>
      <c r="I21" s="66">
        <f t="shared" si="2"/>
        <v>6</v>
      </c>
      <c r="J21" s="65">
        <f>VLOOKUP($A21,'Return Data'!$B$7:$R$2843,12,0)</f>
        <v>4.798</v>
      </c>
      <c r="K21" s="66">
        <f t="shared" si="3"/>
        <v>3</v>
      </c>
      <c r="L21" s="65">
        <f>VLOOKUP($A21,'Return Data'!$B$7:$R$2843,13,0)</f>
        <v>5.7236000000000002</v>
      </c>
      <c r="M21" s="66">
        <f t="shared" si="4"/>
        <v>5</v>
      </c>
      <c r="N21" s="65">
        <f>VLOOKUP($A21,'Return Data'!$B$7:$R$2843,17,0)</f>
        <v>7.5140000000000002</v>
      </c>
      <c r="O21" s="66">
        <f t="shared" si="5"/>
        <v>12</v>
      </c>
      <c r="P21" s="65">
        <f>VLOOKUP($A21,'Return Data'!$B$7:$R$2843,14,0)</f>
        <v>7.8876999999999997</v>
      </c>
      <c r="Q21" s="66">
        <f t="shared" si="7"/>
        <v>11</v>
      </c>
      <c r="R21" s="65">
        <f>VLOOKUP($A21,'Return Data'!$B$7:$R$2843,16,0)</f>
        <v>6.9249000000000001</v>
      </c>
      <c r="S21" s="67">
        <f t="shared" si="6"/>
        <v>15</v>
      </c>
    </row>
    <row r="22" spans="1:19" x14ac:dyDescent="0.3">
      <c r="A22" s="82" t="s">
        <v>641</v>
      </c>
      <c r="B22" s="64">
        <f>VLOOKUP($A22,'Return Data'!$B$7:$R$2843,3,0)</f>
        <v>44445</v>
      </c>
      <c r="C22" s="65">
        <f>VLOOKUP($A22,'Return Data'!$B$7:$R$2843,4,0)</f>
        <v>12.3878</v>
      </c>
      <c r="D22" s="65">
        <f>VLOOKUP($A22,'Return Data'!$B$7:$R$2843,9,0)</f>
        <v>8.1443999999999992</v>
      </c>
      <c r="E22" s="66">
        <f t="shared" si="0"/>
        <v>14</v>
      </c>
      <c r="F22" s="65">
        <f>VLOOKUP($A22,'Return Data'!$B$7:$R$2843,10,0)</f>
        <v>5.0648</v>
      </c>
      <c r="G22" s="66">
        <f t="shared" si="1"/>
        <v>15</v>
      </c>
      <c r="H22" s="65">
        <f>VLOOKUP($A22,'Return Data'!$B$7:$R$2843,11,0)</f>
        <v>6.1048</v>
      </c>
      <c r="I22" s="66">
        <f t="shared" si="2"/>
        <v>16</v>
      </c>
      <c r="J22" s="65">
        <f>VLOOKUP($A22,'Return Data'!$B$7:$R$2843,12,0)</f>
        <v>3.3147000000000002</v>
      </c>
      <c r="K22" s="66">
        <f t="shared" si="3"/>
        <v>17</v>
      </c>
      <c r="L22" s="65">
        <f>VLOOKUP($A22,'Return Data'!$B$7:$R$2843,13,0)</f>
        <v>4.5961999999999996</v>
      </c>
      <c r="M22" s="66">
        <f t="shared" si="4"/>
        <v>15</v>
      </c>
      <c r="N22" s="65">
        <f>VLOOKUP($A22,'Return Data'!$B$7:$R$2843,17,0)</f>
        <v>7.4737</v>
      </c>
      <c r="O22" s="66">
        <f t="shared" si="5"/>
        <v>13</v>
      </c>
      <c r="P22" s="65"/>
      <c r="Q22" s="66"/>
      <c r="R22" s="65">
        <f>VLOOKUP($A22,'Return Data'!$B$7:$R$2843,16,0)</f>
        <v>8.5937000000000001</v>
      </c>
      <c r="S22" s="67">
        <f t="shared" si="6"/>
        <v>6</v>
      </c>
    </row>
    <row r="23" spans="1:19" x14ac:dyDescent="0.3">
      <c r="A23" s="82" t="s">
        <v>642</v>
      </c>
      <c r="B23" s="64">
        <f>VLOOKUP($A23,'Return Data'!$B$7:$R$2843,3,0)</f>
        <v>44445</v>
      </c>
      <c r="C23" s="65">
        <f>VLOOKUP($A23,'Return Data'!$B$7:$R$2843,4,0)</f>
        <v>32.114100000000001</v>
      </c>
      <c r="D23" s="65">
        <f>VLOOKUP($A23,'Return Data'!$B$7:$R$2843,9,0)</f>
        <v>7.0929000000000002</v>
      </c>
      <c r="E23" s="66">
        <f t="shared" si="0"/>
        <v>16</v>
      </c>
      <c r="F23" s="65">
        <f>VLOOKUP($A23,'Return Data'!$B$7:$R$2843,10,0)</f>
        <v>5.5058999999999996</v>
      </c>
      <c r="G23" s="66">
        <f t="shared" si="1"/>
        <v>12</v>
      </c>
      <c r="H23" s="65">
        <f>VLOOKUP($A23,'Return Data'!$B$7:$R$2843,11,0)</f>
        <v>6.7983000000000002</v>
      </c>
      <c r="I23" s="66">
        <f t="shared" si="2"/>
        <v>9</v>
      </c>
      <c r="J23" s="65">
        <f>VLOOKUP($A23,'Return Data'!$B$7:$R$2843,12,0)</f>
        <v>4.2877000000000001</v>
      </c>
      <c r="K23" s="66">
        <f t="shared" si="3"/>
        <v>8</v>
      </c>
      <c r="L23" s="65">
        <f>VLOOKUP($A23,'Return Data'!$B$7:$R$2843,13,0)</f>
        <v>5.2958999999999996</v>
      </c>
      <c r="M23" s="66">
        <f t="shared" si="4"/>
        <v>10</v>
      </c>
      <c r="N23" s="65">
        <f>VLOOKUP($A23,'Return Data'!$B$7:$R$2843,17,0)</f>
        <v>8.2291000000000007</v>
      </c>
      <c r="O23" s="66">
        <f t="shared" si="5"/>
        <v>7</v>
      </c>
      <c r="P23" s="65">
        <f>VLOOKUP($A23,'Return Data'!$B$7:$R$2843,14,0)</f>
        <v>9.6321999999999992</v>
      </c>
      <c r="Q23" s="66">
        <f>RANK(P23,P$8:P$26,0)</f>
        <v>2</v>
      </c>
      <c r="R23" s="65">
        <f>VLOOKUP($A23,'Return Data'!$B$7:$R$2843,16,0)</f>
        <v>7.2380000000000004</v>
      </c>
      <c r="S23" s="67">
        <f t="shared" si="6"/>
        <v>14</v>
      </c>
    </row>
    <row r="24" spans="1:19" x14ac:dyDescent="0.3">
      <c r="A24" s="82" t="s">
        <v>645</v>
      </c>
      <c r="B24" s="64">
        <f>VLOOKUP($A24,'Return Data'!$B$7:$R$2843,3,0)</f>
        <v>44445</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-9.8977000000000004</v>
      </c>
      <c r="S24" s="67">
        <f t="shared" si="6"/>
        <v>19</v>
      </c>
    </row>
    <row r="25" spans="1:19" x14ac:dyDescent="0.3">
      <c r="A25" s="82" t="s">
        <v>647</v>
      </c>
      <c r="B25" s="64">
        <f>VLOOKUP($A25,'Return Data'!$B$7:$R$2843,3,0)</f>
        <v>44445</v>
      </c>
      <c r="C25" s="65">
        <f>VLOOKUP($A25,'Return Data'!$B$7:$R$2843,4,0)</f>
        <v>12.334199999999999</v>
      </c>
      <c r="D25" s="65">
        <f>VLOOKUP($A25,'Return Data'!$B$7:$R$2843,9,0)</f>
        <v>9.7599</v>
      </c>
      <c r="E25" s="66">
        <f t="shared" si="0"/>
        <v>5</v>
      </c>
      <c r="F25" s="65">
        <f>VLOOKUP($A25,'Return Data'!$B$7:$R$2843,10,0)</f>
        <v>5.2389999999999999</v>
      </c>
      <c r="G25" s="66">
        <f t="shared" si="1"/>
        <v>13</v>
      </c>
      <c r="H25" s="65">
        <f>VLOOKUP($A25,'Return Data'!$B$7:$R$2843,11,0)</f>
        <v>6.9070999999999998</v>
      </c>
      <c r="I25" s="66">
        <f t="shared" si="2"/>
        <v>7</v>
      </c>
      <c r="J25" s="65">
        <f>VLOOKUP($A25,'Return Data'!$B$7:$R$2843,12,0)</f>
        <v>3.4388000000000001</v>
      </c>
      <c r="K25" s="66">
        <f t="shared" si="3"/>
        <v>16</v>
      </c>
      <c r="L25" s="65">
        <f>VLOOKUP($A25,'Return Data'!$B$7:$R$2843,13,0)</f>
        <v>4.7621000000000002</v>
      </c>
      <c r="M25" s="66">
        <f t="shared" si="4"/>
        <v>13</v>
      </c>
      <c r="N25" s="65">
        <f>VLOOKUP($A25,'Return Data'!$B$7:$R$2843,17,0)</f>
        <v>7.5904999999999996</v>
      </c>
      <c r="O25" s="66">
        <f>RANK(N25,N$8:N$26,0)</f>
        <v>10</v>
      </c>
      <c r="P25" s="65">
        <f>VLOOKUP($A25,'Return Data'!$B$7:$R$2843,14,0)</f>
        <v>6.6102999999999996</v>
      </c>
      <c r="Q25" s="66">
        <f>RANK(P25,P$8:P$26,0)</f>
        <v>14</v>
      </c>
      <c r="R25" s="65">
        <f>VLOOKUP($A25,'Return Data'!$B$7:$R$2843,16,0)</f>
        <v>6.5891000000000002</v>
      </c>
      <c r="S25" s="67">
        <f t="shared" si="6"/>
        <v>17</v>
      </c>
    </row>
    <row r="26" spans="1:19" x14ac:dyDescent="0.3">
      <c r="A26" s="82" t="s">
        <v>649</v>
      </c>
      <c r="B26" s="64">
        <f>VLOOKUP($A26,'Return Data'!$B$7:$R$2843,3,0)</f>
        <v>44445</v>
      </c>
      <c r="C26" s="65">
        <f>VLOOKUP($A26,'Return Data'!$B$7:$R$2843,4,0)</f>
        <v>13.051</v>
      </c>
      <c r="D26" s="65">
        <f>VLOOKUP($A26,'Return Data'!$B$7:$R$2843,9,0)</f>
        <v>9.1829999999999998</v>
      </c>
      <c r="E26" s="66">
        <f t="shared" si="0"/>
        <v>9</v>
      </c>
      <c r="F26" s="65">
        <f>VLOOKUP($A26,'Return Data'!$B$7:$R$2843,10,0)</f>
        <v>5.9664000000000001</v>
      </c>
      <c r="G26" s="66">
        <f t="shared" si="1"/>
        <v>8</v>
      </c>
      <c r="H26" s="65">
        <f>VLOOKUP($A26,'Return Data'!$B$7:$R$2843,11,0)</f>
        <v>6.7946999999999997</v>
      </c>
      <c r="I26" s="66">
        <f t="shared" si="2"/>
        <v>10</v>
      </c>
      <c r="J26" s="65">
        <f>VLOOKUP($A26,'Return Data'!$B$7:$R$2843,12,0)</f>
        <v>4.0843999999999996</v>
      </c>
      <c r="K26" s="66">
        <f t="shared" si="3"/>
        <v>11</v>
      </c>
      <c r="L26" s="65">
        <f>VLOOKUP($A26,'Return Data'!$B$7:$R$2843,13,0)</f>
        <v>5.1935000000000002</v>
      </c>
      <c r="M26" s="66">
        <f t="shared" si="4"/>
        <v>11</v>
      </c>
      <c r="N26" s="65">
        <f>VLOOKUP($A26,'Return Data'!$B$7:$R$2843,17,0)</f>
        <v>8.4251000000000005</v>
      </c>
      <c r="O26" s="66">
        <f>RANK(N26,N$8:N$26,0)</f>
        <v>2</v>
      </c>
      <c r="P26" s="65"/>
      <c r="Q26" s="66"/>
      <c r="R26" s="65">
        <f>VLOOKUP($A26,'Return Data'!$B$7:$R$2843,16,0)</f>
        <v>9.0235000000000003</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8.7067526315789454</v>
      </c>
      <c r="E28" s="88"/>
      <c r="F28" s="89">
        <f>AVERAGE(F8:F26)</f>
        <v>5.3409578947368432</v>
      </c>
      <c r="G28" s="88"/>
      <c r="H28" s="89">
        <f>AVERAGE(H8:H26)</f>
        <v>6.4467315789473689</v>
      </c>
      <c r="I28" s="88"/>
      <c r="J28" s="89">
        <f>AVERAGE(J8:J26)</f>
        <v>3.9033210526315791</v>
      </c>
      <c r="K28" s="88"/>
      <c r="L28" s="89">
        <f>AVERAGE(L8:L26)</f>
        <v>4.9564421052631582</v>
      </c>
      <c r="M28" s="88"/>
      <c r="N28" s="89">
        <f>AVERAGE(N8:N26)</f>
        <v>7.8011166666666663</v>
      </c>
      <c r="O28" s="88"/>
      <c r="P28" s="89">
        <f>AVERAGE(P8:P26)</f>
        <v>8.3387133333333328</v>
      </c>
      <c r="Q28" s="88"/>
      <c r="R28" s="89">
        <f>AVERAGE(R8:R26)</f>
        <v>6.9300999999999995</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6.8983999999999996</v>
      </c>
      <c r="O29" s="88"/>
      <c r="P29" s="89">
        <f>MIN(P8:P26)</f>
        <v>5.0651000000000002</v>
      </c>
      <c r="Q29" s="88"/>
      <c r="R29" s="89">
        <f>MIN(R8:R26)</f>
        <v>-9.8977000000000004</v>
      </c>
      <c r="S29" s="90"/>
    </row>
    <row r="30" spans="1:19" ht="15" thickBot="1" x14ac:dyDescent="0.35">
      <c r="A30" s="91" t="s">
        <v>29</v>
      </c>
      <c r="B30" s="92"/>
      <c r="C30" s="92"/>
      <c r="D30" s="93">
        <f>MAX(D8:D26)</f>
        <v>16.890999999999998</v>
      </c>
      <c r="E30" s="92"/>
      <c r="F30" s="93">
        <f>MAX(F8:F26)</f>
        <v>6.5456000000000003</v>
      </c>
      <c r="G30" s="92"/>
      <c r="H30" s="93">
        <f>MAX(H8:H26)</f>
        <v>9.5472999999999999</v>
      </c>
      <c r="I30" s="92"/>
      <c r="J30" s="93">
        <f>MAX(J8:J26)</f>
        <v>5.3941999999999997</v>
      </c>
      <c r="K30" s="92"/>
      <c r="L30" s="93">
        <f>MAX(L8:L26)</f>
        <v>6.4269999999999996</v>
      </c>
      <c r="M30" s="92"/>
      <c r="N30" s="93">
        <f>MAX(N8:N26)</f>
        <v>8.6805000000000003</v>
      </c>
      <c r="O30" s="92"/>
      <c r="P30" s="93">
        <f>MAX(P8:P26)</f>
        <v>10.5959</v>
      </c>
      <c r="Q30" s="92"/>
      <c r="R30" s="93">
        <f>MAX(R8:R26)</f>
        <v>9.2960999999999991</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44445</v>
      </c>
      <c r="C8" s="65">
        <f>VLOOKUP($A8,'Return Data'!$B$7:$R$2843,4,0)</f>
        <v>338.5</v>
      </c>
      <c r="D8" s="65">
        <f>VLOOKUP($A8,'Return Data'!$B$7:$R$2843,10,0)</f>
        <v>12.671799999999999</v>
      </c>
      <c r="E8" s="66">
        <f t="shared" ref="E8:E36" si="0">RANK(D8,D$8:D$36,0)</f>
        <v>10</v>
      </c>
      <c r="F8" s="65">
        <f>VLOOKUP($A8,'Return Data'!$B$7:$R$2843,11,0)</f>
        <v>18.286300000000001</v>
      </c>
      <c r="G8" s="66">
        <f t="shared" ref="G8:G36" si="1">RANK(F8,F$8:F$36,0)</f>
        <v>5</v>
      </c>
      <c r="H8" s="65">
        <f>VLOOKUP($A8,'Return Data'!$B$7:$R$2843,12,0)</f>
        <v>33.794499999999999</v>
      </c>
      <c r="I8" s="66">
        <f t="shared" ref="I8:I36" si="2">RANK(H8,H$8:H$36,0)</f>
        <v>9</v>
      </c>
      <c r="J8" s="65">
        <f>VLOOKUP($A8,'Return Data'!$B$7:$R$2843,13,0)</f>
        <v>56.257199999999997</v>
      </c>
      <c r="K8" s="66">
        <f t="shared" ref="K8:K36" si="3">RANK(J8,J$8:J$36,0)</f>
        <v>8</v>
      </c>
      <c r="L8" s="65">
        <f>VLOOKUP($A8,'Return Data'!$B$7:$R$2843,17,0)</f>
        <v>26.269500000000001</v>
      </c>
      <c r="M8" s="66">
        <f t="shared" ref="M8:M36" si="4">RANK(L8,L$8:L$36,0)</f>
        <v>15</v>
      </c>
      <c r="N8" s="65">
        <f>VLOOKUP($A8,'Return Data'!$B$7:$R$2843,14,0)</f>
        <v>14.2112</v>
      </c>
      <c r="O8" s="66">
        <f t="shared" ref="O8:O26" si="5">RANK(N8,N$8:N$36,0)</f>
        <v>18</v>
      </c>
      <c r="P8" s="65">
        <f>VLOOKUP($A8,'Return Data'!$B$7:$R$2843,15,0)</f>
        <v>12.6531</v>
      </c>
      <c r="Q8" s="66">
        <f t="shared" ref="Q8:Q26" si="6">RANK(P8,P$8:P$36,0)</f>
        <v>17</v>
      </c>
      <c r="R8" s="65">
        <f>VLOOKUP($A8,'Return Data'!$B$7:$R$2843,16,0)</f>
        <v>20.327300000000001</v>
      </c>
      <c r="S8" s="67">
        <f t="shared" ref="S8:S36" si="7">RANK(R8,R$8:R$36,0)</f>
        <v>2</v>
      </c>
    </row>
    <row r="9" spans="1:20" x14ac:dyDescent="0.3">
      <c r="A9" s="63" t="s">
        <v>951</v>
      </c>
      <c r="B9" s="64">
        <f>VLOOKUP($A9,'Return Data'!$B$7:$R$2843,3,0)</f>
        <v>44445</v>
      </c>
      <c r="C9" s="65">
        <f>VLOOKUP($A9,'Return Data'!$B$7:$R$2843,4,0)</f>
        <v>46.77</v>
      </c>
      <c r="D9" s="65">
        <f>VLOOKUP($A9,'Return Data'!$B$7:$R$2843,10,0)</f>
        <v>13.1897</v>
      </c>
      <c r="E9" s="66">
        <f t="shared" si="0"/>
        <v>4</v>
      </c>
      <c r="F9" s="65">
        <f>VLOOKUP($A9,'Return Data'!$B$7:$R$2843,11,0)</f>
        <v>18.106100000000001</v>
      </c>
      <c r="G9" s="66">
        <f t="shared" si="1"/>
        <v>7</v>
      </c>
      <c r="H9" s="65">
        <f>VLOOKUP($A9,'Return Data'!$B$7:$R$2843,12,0)</f>
        <v>29.772500000000001</v>
      </c>
      <c r="I9" s="66">
        <f t="shared" si="2"/>
        <v>24</v>
      </c>
      <c r="J9" s="65">
        <f>VLOOKUP($A9,'Return Data'!$B$7:$R$2843,13,0)</f>
        <v>51.457299999999996</v>
      </c>
      <c r="K9" s="66">
        <f t="shared" si="3"/>
        <v>22</v>
      </c>
      <c r="L9" s="65">
        <f>VLOOKUP($A9,'Return Data'!$B$7:$R$2843,17,0)</f>
        <v>27.4145</v>
      </c>
      <c r="M9" s="66">
        <f t="shared" si="4"/>
        <v>7</v>
      </c>
      <c r="N9" s="65">
        <f>VLOOKUP($A9,'Return Data'!$B$7:$R$2843,14,0)</f>
        <v>18.435199999999998</v>
      </c>
      <c r="O9" s="66">
        <f t="shared" si="5"/>
        <v>2</v>
      </c>
      <c r="P9" s="65">
        <f>VLOOKUP($A9,'Return Data'!$B$7:$R$2843,15,0)</f>
        <v>17.279599999999999</v>
      </c>
      <c r="Q9" s="66">
        <f t="shared" si="6"/>
        <v>1</v>
      </c>
      <c r="R9" s="65">
        <f>VLOOKUP($A9,'Return Data'!$B$7:$R$2843,16,0)</f>
        <v>14.123799999999999</v>
      </c>
      <c r="S9" s="67">
        <f t="shared" si="7"/>
        <v>16</v>
      </c>
    </row>
    <row r="10" spans="1:20" x14ac:dyDescent="0.3">
      <c r="A10" s="63" t="s">
        <v>952</v>
      </c>
      <c r="B10" s="64">
        <f>VLOOKUP($A10,'Return Data'!$B$7:$R$2843,3,0)</f>
        <v>44445</v>
      </c>
      <c r="C10" s="65">
        <f>VLOOKUP($A10,'Return Data'!$B$7:$R$2843,4,0)</f>
        <v>22.11</v>
      </c>
      <c r="D10" s="65">
        <f>VLOOKUP($A10,'Return Data'!$B$7:$R$2843,10,0)</f>
        <v>12.062799999999999</v>
      </c>
      <c r="E10" s="66">
        <f t="shared" si="0"/>
        <v>13</v>
      </c>
      <c r="F10" s="65">
        <f>VLOOKUP($A10,'Return Data'!$B$7:$R$2843,11,0)</f>
        <v>15.7592</v>
      </c>
      <c r="G10" s="66">
        <f t="shared" si="1"/>
        <v>21</v>
      </c>
      <c r="H10" s="65">
        <f>VLOOKUP($A10,'Return Data'!$B$7:$R$2843,12,0)</f>
        <v>30.9834</v>
      </c>
      <c r="I10" s="66">
        <f t="shared" si="2"/>
        <v>20</v>
      </c>
      <c r="J10" s="65">
        <f>VLOOKUP($A10,'Return Data'!$B$7:$R$2843,13,0)</f>
        <v>52.482799999999997</v>
      </c>
      <c r="K10" s="66">
        <f t="shared" si="3"/>
        <v>15</v>
      </c>
      <c r="L10" s="65">
        <f>VLOOKUP($A10,'Return Data'!$B$7:$R$2843,17,0)</f>
        <v>26.765699999999999</v>
      </c>
      <c r="M10" s="66">
        <f t="shared" si="4"/>
        <v>8</v>
      </c>
      <c r="N10" s="65">
        <f>VLOOKUP($A10,'Return Data'!$B$7:$R$2843,14,0)</f>
        <v>15.032</v>
      </c>
      <c r="O10" s="66">
        <f t="shared" si="5"/>
        <v>10</v>
      </c>
      <c r="P10" s="65">
        <f>VLOOKUP($A10,'Return Data'!$B$7:$R$2843,15,0)</f>
        <v>12.4552</v>
      </c>
      <c r="Q10" s="66">
        <f t="shared" si="6"/>
        <v>21</v>
      </c>
      <c r="R10" s="65">
        <f>VLOOKUP($A10,'Return Data'!$B$7:$R$2843,16,0)</f>
        <v>7.3301999999999996</v>
      </c>
      <c r="S10" s="67">
        <f t="shared" si="7"/>
        <v>29</v>
      </c>
    </row>
    <row r="11" spans="1:20" x14ac:dyDescent="0.3">
      <c r="A11" s="63" t="s">
        <v>954</v>
      </c>
      <c r="B11" s="64">
        <f>VLOOKUP($A11,'Return Data'!$B$7:$R$2843,3,0)</f>
        <v>44445</v>
      </c>
      <c r="C11" s="65">
        <f>VLOOKUP($A11,'Return Data'!$B$7:$R$2843,4,0)</f>
        <v>139.44</v>
      </c>
      <c r="D11" s="65">
        <f>VLOOKUP($A11,'Return Data'!$B$7:$R$2843,10,0)</f>
        <v>11.1341</v>
      </c>
      <c r="E11" s="66">
        <f t="shared" si="0"/>
        <v>19</v>
      </c>
      <c r="F11" s="65">
        <f>VLOOKUP($A11,'Return Data'!$B$7:$R$2843,11,0)</f>
        <v>15.220599999999999</v>
      </c>
      <c r="G11" s="66">
        <f t="shared" si="1"/>
        <v>23</v>
      </c>
      <c r="H11" s="65">
        <f>VLOOKUP($A11,'Return Data'!$B$7:$R$2843,12,0)</f>
        <v>28.920100000000001</v>
      </c>
      <c r="I11" s="66">
        <f t="shared" si="2"/>
        <v>26</v>
      </c>
      <c r="J11" s="65">
        <f>VLOOKUP($A11,'Return Data'!$B$7:$R$2843,13,0)</f>
        <v>48.815399999999997</v>
      </c>
      <c r="K11" s="66">
        <f t="shared" si="3"/>
        <v>25</v>
      </c>
      <c r="L11" s="65">
        <f>VLOOKUP($A11,'Return Data'!$B$7:$R$2843,17,0)</f>
        <v>25.817699999999999</v>
      </c>
      <c r="M11" s="66">
        <f t="shared" si="4"/>
        <v>16</v>
      </c>
      <c r="N11" s="65">
        <f>VLOOKUP($A11,'Return Data'!$B$7:$R$2843,14,0)</f>
        <v>17.055900000000001</v>
      </c>
      <c r="O11" s="66">
        <f t="shared" si="5"/>
        <v>4</v>
      </c>
      <c r="P11" s="65">
        <f>VLOOKUP($A11,'Return Data'!$B$7:$R$2843,15,0)</f>
        <v>13.7296</v>
      </c>
      <c r="Q11" s="66">
        <f t="shared" si="6"/>
        <v>8</v>
      </c>
      <c r="R11" s="65">
        <f>VLOOKUP($A11,'Return Data'!$B$7:$R$2843,16,0)</f>
        <v>16.804099999999998</v>
      </c>
      <c r="S11" s="67">
        <f t="shared" si="7"/>
        <v>10</v>
      </c>
    </row>
    <row r="12" spans="1:20" x14ac:dyDescent="0.3">
      <c r="A12" s="63" t="s">
        <v>957</v>
      </c>
      <c r="B12" s="64">
        <f>VLOOKUP($A12,'Return Data'!$B$7:$R$2843,3,0)</f>
        <v>44445</v>
      </c>
      <c r="C12" s="65">
        <f>VLOOKUP($A12,'Return Data'!$B$7:$R$2843,4,0)</f>
        <v>41.86</v>
      </c>
      <c r="D12" s="65">
        <f>VLOOKUP($A12,'Return Data'!$B$7:$R$2843,10,0)</f>
        <v>11.895200000000001</v>
      </c>
      <c r="E12" s="66">
        <f t="shared" si="0"/>
        <v>15</v>
      </c>
      <c r="F12" s="65">
        <f>VLOOKUP($A12,'Return Data'!$B$7:$R$2843,11,0)</f>
        <v>17.551200000000001</v>
      </c>
      <c r="G12" s="66">
        <f t="shared" si="1"/>
        <v>14</v>
      </c>
      <c r="H12" s="65">
        <f>VLOOKUP($A12,'Return Data'!$B$7:$R$2843,12,0)</f>
        <v>32.0505</v>
      </c>
      <c r="I12" s="66">
        <f t="shared" si="2"/>
        <v>14</v>
      </c>
      <c r="J12" s="65">
        <f>VLOOKUP($A12,'Return Data'!$B$7:$R$2843,13,0)</f>
        <v>52.773699999999998</v>
      </c>
      <c r="K12" s="66">
        <f t="shared" si="3"/>
        <v>12</v>
      </c>
      <c r="L12" s="65">
        <f>VLOOKUP($A12,'Return Data'!$B$7:$R$2843,17,0)</f>
        <v>31.9343</v>
      </c>
      <c r="M12" s="66">
        <f t="shared" si="4"/>
        <v>1</v>
      </c>
      <c r="N12" s="65">
        <f>VLOOKUP($A12,'Return Data'!$B$7:$R$2843,14,0)</f>
        <v>19.3186</v>
      </c>
      <c r="O12" s="66">
        <f t="shared" si="5"/>
        <v>1</v>
      </c>
      <c r="P12" s="65">
        <f>VLOOKUP($A12,'Return Data'!$B$7:$R$2843,15,0)</f>
        <v>16.569299999999998</v>
      </c>
      <c r="Q12" s="66">
        <f t="shared" si="6"/>
        <v>2</v>
      </c>
      <c r="R12" s="65">
        <f>VLOOKUP($A12,'Return Data'!$B$7:$R$2843,16,0)</f>
        <v>13.827500000000001</v>
      </c>
      <c r="S12" s="67">
        <f t="shared" si="7"/>
        <v>17</v>
      </c>
    </row>
    <row r="13" spans="1:20" x14ac:dyDescent="0.3">
      <c r="A13" s="63" t="s">
        <v>959</v>
      </c>
      <c r="B13" s="64">
        <f>VLOOKUP($A13,'Return Data'!$B$7:$R$2843,3,0)</f>
        <v>44445</v>
      </c>
      <c r="C13" s="65">
        <f>VLOOKUP($A13,'Return Data'!$B$7:$R$2843,4,0)</f>
        <v>301.96699999999998</v>
      </c>
      <c r="D13" s="65">
        <f>VLOOKUP($A13,'Return Data'!$B$7:$R$2843,10,0)</f>
        <v>11.855399999999999</v>
      </c>
      <c r="E13" s="66">
        <f t="shared" si="0"/>
        <v>16</v>
      </c>
      <c r="F13" s="65">
        <f>VLOOKUP($A13,'Return Data'!$B$7:$R$2843,11,0)</f>
        <v>18.345099999999999</v>
      </c>
      <c r="G13" s="66">
        <f t="shared" si="1"/>
        <v>4</v>
      </c>
      <c r="H13" s="65">
        <f>VLOOKUP($A13,'Return Data'!$B$7:$R$2843,12,0)</f>
        <v>30.437100000000001</v>
      </c>
      <c r="I13" s="66">
        <f t="shared" si="2"/>
        <v>22</v>
      </c>
      <c r="J13" s="65">
        <f>VLOOKUP($A13,'Return Data'!$B$7:$R$2843,13,0)</f>
        <v>51.998899999999999</v>
      </c>
      <c r="K13" s="66">
        <f t="shared" si="3"/>
        <v>20</v>
      </c>
      <c r="L13" s="65">
        <f>VLOOKUP($A13,'Return Data'!$B$7:$R$2843,17,0)</f>
        <v>24.569500000000001</v>
      </c>
      <c r="M13" s="66">
        <f t="shared" si="4"/>
        <v>24</v>
      </c>
      <c r="N13" s="65">
        <f>VLOOKUP($A13,'Return Data'!$B$7:$R$2843,14,0)</f>
        <v>12.7896</v>
      </c>
      <c r="O13" s="66">
        <f t="shared" si="5"/>
        <v>24</v>
      </c>
      <c r="P13" s="65">
        <f>VLOOKUP($A13,'Return Data'!$B$7:$R$2843,15,0)</f>
        <v>10.986800000000001</v>
      </c>
      <c r="Q13" s="66">
        <f t="shared" si="6"/>
        <v>25</v>
      </c>
      <c r="R13" s="65">
        <f>VLOOKUP($A13,'Return Data'!$B$7:$R$2843,16,0)</f>
        <v>20.217600000000001</v>
      </c>
      <c r="S13" s="67">
        <f t="shared" si="7"/>
        <v>5</v>
      </c>
    </row>
    <row r="14" spans="1:20" x14ac:dyDescent="0.3">
      <c r="A14" s="63" t="s">
        <v>960</v>
      </c>
      <c r="B14" s="64">
        <f>VLOOKUP($A14,'Return Data'!$B$7:$R$2843,3,0)</f>
        <v>44445</v>
      </c>
      <c r="C14" s="65">
        <f>VLOOKUP($A14,'Return Data'!$B$7:$R$2843,4,0)</f>
        <v>54.97</v>
      </c>
      <c r="D14" s="65">
        <f>VLOOKUP($A14,'Return Data'!$B$7:$R$2843,10,0)</f>
        <v>12.6896</v>
      </c>
      <c r="E14" s="66">
        <f t="shared" si="0"/>
        <v>9</v>
      </c>
      <c r="F14" s="65">
        <f>VLOOKUP($A14,'Return Data'!$B$7:$R$2843,11,0)</f>
        <v>17.633199999999999</v>
      </c>
      <c r="G14" s="66">
        <f t="shared" si="1"/>
        <v>13</v>
      </c>
      <c r="H14" s="65">
        <f>VLOOKUP($A14,'Return Data'!$B$7:$R$2843,12,0)</f>
        <v>31.4757</v>
      </c>
      <c r="I14" s="66">
        <f t="shared" si="2"/>
        <v>16</v>
      </c>
      <c r="J14" s="65">
        <f>VLOOKUP($A14,'Return Data'!$B$7:$R$2843,13,0)</f>
        <v>52.271500000000003</v>
      </c>
      <c r="K14" s="66">
        <f t="shared" si="3"/>
        <v>17</v>
      </c>
      <c r="L14" s="65">
        <f>VLOOKUP($A14,'Return Data'!$B$7:$R$2843,17,0)</f>
        <v>26.4252</v>
      </c>
      <c r="M14" s="66">
        <f t="shared" si="4"/>
        <v>14</v>
      </c>
      <c r="N14" s="65">
        <f>VLOOKUP($A14,'Return Data'!$B$7:$R$2843,14,0)</f>
        <v>14.4642</v>
      </c>
      <c r="O14" s="66">
        <f t="shared" si="5"/>
        <v>15</v>
      </c>
      <c r="P14" s="65">
        <f>VLOOKUP($A14,'Return Data'!$B$7:$R$2843,15,0)</f>
        <v>14.3949</v>
      </c>
      <c r="Q14" s="66">
        <f t="shared" si="6"/>
        <v>5</v>
      </c>
      <c r="R14" s="65">
        <f>VLOOKUP($A14,'Return Data'!$B$7:$R$2843,16,0)</f>
        <v>14.8522</v>
      </c>
      <c r="S14" s="67">
        <f t="shared" si="7"/>
        <v>14</v>
      </c>
    </row>
    <row r="15" spans="1:20" x14ac:dyDescent="0.3">
      <c r="A15" s="63" t="s">
        <v>962</v>
      </c>
      <c r="B15" s="64">
        <f>VLOOKUP($A15,'Return Data'!$B$7:$R$2843,3,0)</f>
        <v>44445</v>
      </c>
      <c r="C15" s="65">
        <f>VLOOKUP($A15,'Return Data'!$B$7:$R$2843,4,0)</f>
        <v>1678.3790632103701</v>
      </c>
      <c r="D15" s="65">
        <f>VLOOKUP($A15,'Return Data'!$B$7:$R$2843,10,0)</f>
        <v>7.1628999999999996</v>
      </c>
      <c r="E15" s="66">
        <f t="shared" si="0"/>
        <v>28</v>
      </c>
      <c r="F15" s="65">
        <f>VLOOKUP($A15,'Return Data'!$B$7:$R$2843,11,0)</f>
        <v>14.1782</v>
      </c>
      <c r="G15" s="66">
        <f t="shared" si="1"/>
        <v>26</v>
      </c>
      <c r="H15" s="65">
        <f>VLOOKUP($A15,'Return Data'!$B$7:$R$2843,12,0)</f>
        <v>34.502000000000002</v>
      </c>
      <c r="I15" s="66">
        <f t="shared" si="2"/>
        <v>7</v>
      </c>
      <c r="J15" s="65">
        <f>VLOOKUP($A15,'Return Data'!$B$7:$R$2843,13,0)</f>
        <v>62.573599999999999</v>
      </c>
      <c r="K15" s="66">
        <f t="shared" si="3"/>
        <v>1</v>
      </c>
      <c r="L15" s="65">
        <f>VLOOKUP($A15,'Return Data'!$B$7:$R$2843,17,0)</f>
        <v>28.003299999999999</v>
      </c>
      <c r="M15" s="66">
        <f t="shared" si="4"/>
        <v>5</v>
      </c>
      <c r="N15" s="65">
        <f>VLOOKUP($A15,'Return Data'!$B$7:$R$2843,14,0)</f>
        <v>13.430999999999999</v>
      </c>
      <c r="O15" s="66">
        <f t="shared" si="5"/>
        <v>22</v>
      </c>
      <c r="P15" s="65">
        <f>VLOOKUP($A15,'Return Data'!$B$7:$R$2843,15,0)</f>
        <v>11.92</v>
      </c>
      <c r="Q15" s="66">
        <f t="shared" si="6"/>
        <v>23</v>
      </c>
      <c r="R15" s="65">
        <f>VLOOKUP($A15,'Return Data'!$B$7:$R$2843,16,0)</f>
        <v>20.2484</v>
      </c>
      <c r="S15" s="67">
        <f t="shared" si="7"/>
        <v>4</v>
      </c>
    </row>
    <row r="16" spans="1:20" x14ac:dyDescent="0.3">
      <c r="A16" s="63" t="s">
        <v>964</v>
      </c>
      <c r="B16" s="64">
        <f>VLOOKUP($A16,'Return Data'!$B$7:$R$2843,3,0)</f>
        <v>44445</v>
      </c>
      <c r="C16" s="65">
        <f>VLOOKUP($A16,'Return Data'!$B$7:$R$2843,4,0)</f>
        <v>820.34026057295796</v>
      </c>
      <c r="D16" s="65">
        <f>VLOOKUP($A16,'Return Data'!$B$7:$R$2843,10,0)</f>
        <v>7.0387000000000004</v>
      </c>
      <c r="E16" s="66">
        <f t="shared" si="0"/>
        <v>29</v>
      </c>
      <c r="F16" s="65">
        <f>VLOOKUP($A16,'Return Data'!$B$7:$R$2843,11,0)</f>
        <v>12.728400000000001</v>
      </c>
      <c r="G16" s="66">
        <f t="shared" si="1"/>
        <v>29</v>
      </c>
      <c r="H16" s="65">
        <f>VLOOKUP($A16,'Return Data'!$B$7:$R$2843,12,0)</f>
        <v>31.721900000000002</v>
      </c>
      <c r="I16" s="66">
        <f t="shared" si="2"/>
        <v>15</v>
      </c>
      <c r="J16" s="65">
        <f>VLOOKUP($A16,'Return Data'!$B$7:$R$2843,13,0)</f>
        <v>53.019500000000001</v>
      </c>
      <c r="K16" s="66">
        <f t="shared" si="3"/>
        <v>11</v>
      </c>
      <c r="L16" s="65">
        <f>VLOOKUP($A16,'Return Data'!$B$7:$R$2843,17,0)</f>
        <v>19.9922</v>
      </c>
      <c r="M16" s="66">
        <f t="shared" si="4"/>
        <v>28</v>
      </c>
      <c r="N16" s="65">
        <f>VLOOKUP($A16,'Return Data'!$B$7:$R$2843,14,0)</f>
        <v>11.536300000000001</v>
      </c>
      <c r="O16" s="66">
        <f t="shared" si="5"/>
        <v>26</v>
      </c>
      <c r="P16" s="65">
        <f>VLOOKUP($A16,'Return Data'!$B$7:$R$2843,15,0)</f>
        <v>12.231299999999999</v>
      </c>
      <c r="Q16" s="66">
        <f t="shared" si="6"/>
        <v>22</v>
      </c>
      <c r="R16" s="65">
        <f>VLOOKUP($A16,'Return Data'!$B$7:$R$2843,16,0)</f>
        <v>19.257100000000001</v>
      </c>
      <c r="S16" s="67">
        <f t="shared" si="7"/>
        <v>7</v>
      </c>
    </row>
    <row r="17" spans="1:19" x14ac:dyDescent="0.3">
      <c r="A17" s="63" t="s">
        <v>966</v>
      </c>
      <c r="B17" s="64">
        <f>VLOOKUP($A17,'Return Data'!$B$7:$R$2843,3,0)</f>
        <v>44445</v>
      </c>
      <c r="C17" s="65">
        <f>VLOOKUP($A17,'Return Data'!$B$7:$R$2843,4,0)</f>
        <v>319.0206</v>
      </c>
      <c r="D17" s="65">
        <f>VLOOKUP($A17,'Return Data'!$B$7:$R$2843,10,0)</f>
        <v>11.0396</v>
      </c>
      <c r="E17" s="66">
        <f t="shared" si="0"/>
        <v>20</v>
      </c>
      <c r="F17" s="65">
        <f>VLOOKUP($A17,'Return Data'!$B$7:$R$2843,11,0)</f>
        <v>14.9278</v>
      </c>
      <c r="G17" s="66">
        <f t="shared" si="1"/>
        <v>24</v>
      </c>
      <c r="H17" s="65">
        <f>VLOOKUP($A17,'Return Data'!$B$7:$R$2843,12,0)</f>
        <v>29.165299999999998</v>
      </c>
      <c r="I17" s="66">
        <f t="shared" si="2"/>
        <v>25</v>
      </c>
      <c r="J17" s="65">
        <f>VLOOKUP($A17,'Return Data'!$B$7:$R$2843,13,0)</f>
        <v>51.873800000000003</v>
      </c>
      <c r="K17" s="66">
        <f t="shared" si="3"/>
        <v>21</v>
      </c>
      <c r="L17" s="65">
        <f>VLOOKUP($A17,'Return Data'!$B$7:$R$2843,17,0)</f>
        <v>25.293800000000001</v>
      </c>
      <c r="M17" s="66">
        <f t="shared" si="4"/>
        <v>19</v>
      </c>
      <c r="N17" s="65">
        <f>VLOOKUP($A17,'Return Data'!$B$7:$R$2843,14,0)</f>
        <v>14.0703</v>
      </c>
      <c r="O17" s="66">
        <f t="shared" si="5"/>
        <v>20</v>
      </c>
      <c r="P17" s="65">
        <f>VLOOKUP($A17,'Return Data'!$B$7:$R$2843,15,0)</f>
        <v>13.6266</v>
      </c>
      <c r="Q17" s="66">
        <f t="shared" si="6"/>
        <v>10</v>
      </c>
      <c r="R17" s="65">
        <f>VLOOKUP($A17,'Return Data'!$B$7:$R$2843,16,0)</f>
        <v>20.2788</v>
      </c>
      <c r="S17" s="67">
        <f t="shared" si="7"/>
        <v>3</v>
      </c>
    </row>
    <row r="18" spans="1:19" x14ac:dyDescent="0.3">
      <c r="A18" s="63" t="s">
        <v>968</v>
      </c>
      <c r="B18" s="64">
        <f>VLOOKUP($A18,'Return Data'!$B$7:$R$2843,3,0)</f>
        <v>44445</v>
      </c>
      <c r="C18" s="65">
        <f>VLOOKUP($A18,'Return Data'!$B$7:$R$2843,4,0)</f>
        <v>63.67</v>
      </c>
      <c r="D18" s="65">
        <f>VLOOKUP($A18,'Return Data'!$B$7:$R$2843,10,0)</f>
        <v>10.9427</v>
      </c>
      <c r="E18" s="66">
        <f t="shared" si="0"/>
        <v>21</v>
      </c>
      <c r="F18" s="65">
        <f>VLOOKUP($A18,'Return Data'!$B$7:$R$2843,11,0)</f>
        <v>15.847899999999999</v>
      </c>
      <c r="G18" s="66">
        <f t="shared" si="1"/>
        <v>20</v>
      </c>
      <c r="H18" s="65">
        <f>VLOOKUP($A18,'Return Data'!$B$7:$R$2843,12,0)</f>
        <v>32.067999999999998</v>
      </c>
      <c r="I18" s="66">
        <f t="shared" si="2"/>
        <v>13</v>
      </c>
      <c r="J18" s="65">
        <f>VLOOKUP($A18,'Return Data'!$B$7:$R$2843,13,0)</f>
        <v>52.685899999999997</v>
      </c>
      <c r="K18" s="66">
        <f t="shared" si="3"/>
        <v>14</v>
      </c>
      <c r="L18" s="65">
        <f>VLOOKUP($A18,'Return Data'!$B$7:$R$2843,17,0)</f>
        <v>25.514900000000001</v>
      </c>
      <c r="M18" s="66">
        <f t="shared" si="4"/>
        <v>18</v>
      </c>
      <c r="N18" s="65">
        <f>VLOOKUP($A18,'Return Data'!$B$7:$R$2843,14,0)</f>
        <v>14.239599999999999</v>
      </c>
      <c r="O18" s="66">
        <f t="shared" si="5"/>
        <v>17</v>
      </c>
      <c r="P18" s="65">
        <f>VLOOKUP($A18,'Return Data'!$B$7:$R$2843,15,0)</f>
        <v>14.094200000000001</v>
      </c>
      <c r="Q18" s="66">
        <f t="shared" si="6"/>
        <v>7</v>
      </c>
      <c r="R18" s="65">
        <f>VLOOKUP($A18,'Return Data'!$B$7:$R$2843,16,0)</f>
        <v>14.935</v>
      </c>
      <c r="S18" s="67">
        <f t="shared" si="7"/>
        <v>13</v>
      </c>
    </row>
    <row r="19" spans="1:19" x14ac:dyDescent="0.3">
      <c r="A19" s="63" t="s">
        <v>970</v>
      </c>
      <c r="B19" s="64">
        <f>VLOOKUP($A19,'Return Data'!$B$7:$R$2843,3,0)</f>
        <v>44445</v>
      </c>
      <c r="C19" s="65">
        <f>VLOOKUP($A19,'Return Data'!$B$7:$R$2843,4,0)</f>
        <v>39.06</v>
      </c>
      <c r="D19" s="65">
        <f>VLOOKUP($A19,'Return Data'!$B$7:$R$2843,10,0)</f>
        <v>13.119</v>
      </c>
      <c r="E19" s="66">
        <f t="shared" si="0"/>
        <v>5</v>
      </c>
      <c r="F19" s="65">
        <f>VLOOKUP($A19,'Return Data'!$B$7:$R$2843,11,0)</f>
        <v>20.891400000000001</v>
      </c>
      <c r="G19" s="66">
        <f t="shared" si="1"/>
        <v>2</v>
      </c>
      <c r="H19" s="65">
        <f>VLOOKUP($A19,'Return Data'!$B$7:$R$2843,12,0)</f>
        <v>36.764699999999998</v>
      </c>
      <c r="I19" s="66">
        <f t="shared" si="2"/>
        <v>3</v>
      </c>
      <c r="J19" s="65">
        <f>VLOOKUP($A19,'Return Data'!$B$7:$R$2843,13,0)</f>
        <v>58.845100000000002</v>
      </c>
      <c r="K19" s="66">
        <f t="shared" si="3"/>
        <v>3</v>
      </c>
      <c r="L19" s="65">
        <f>VLOOKUP($A19,'Return Data'!$B$7:$R$2843,17,0)</f>
        <v>29.876000000000001</v>
      </c>
      <c r="M19" s="66">
        <f t="shared" si="4"/>
        <v>2</v>
      </c>
      <c r="N19" s="65">
        <f>VLOOKUP($A19,'Return Data'!$B$7:$R$2843,14,0)</f>
        <v>17.317299999999999</v>
      </c>
      <c r="O19" s="66">
        <f t="shared" si="5"/>
        <v>3</v>
      </c>
      <c r="P19" s="65">
        <f>VLOOKUP($A19,'Return Data'!$B$7:$R$2843,15,0)</f>
        <v>12.6653</v>
      </c>
      <c r="Q19" s="66">
        <f t="shared" si="6"/>
        <v>15</v>
      </c>
      <c r="R19" s="65">
        <f>VLOOKUP($A19,'Return Data'!$B$7:$R$2843,16,0)</f>
        <v>15.745900000000001</v>
      </c>
      <c r="S19" s="67">
        <f t="shared" si="7"/>
        <v>12</v>
      </c>
    </row>
    <row r="20" spans="1:19" x14ac:dyDescent="0.3">
      <c r="A20" s="63" t="s">
        <v>973</v>
      </c>
      <c r="B20" s="64">
        <f>VLOOKUP($A20,'Return Data'!$B$7:$R$2843,3,0)</f>
        <v>44445</v>
      </c>
      <c r="C20" s="65">
        <f>VLOOKUP($A20,'Return Data'!$B$7:$R$2843,4,0)</f>
        <v>49.68</v>
      </c>
      <c r="D20" s="65">
        <f>VLOOKUP($A20,'Return Data'!$B$7:$R$2843,10,0)</f>
        <v>12.9861</v>
      </c>
      <c r="E20" s="66">
        <f t="shared" si="0"/>
        <v>6</v>
      </c>
      <c r="F20" s="65">
        <f>VLOOKUP($A20,'Return Data'!$B$7:$R$2843,11,0)</f>
        <v>17.9207</v>
      </c>
      <c r="G20" s="66">
        <f t="shared" si="1"/>
        <v>10</v>
      </c>
      <c r="H20" s="65">
        <f>VLOOKUP($A20,'Return Data'!$B$7:$R$2843,12,0)</f>
        <v>30.7713</v>
      </c>
      <c r="I20" s="66">
        <f t="shared" si="2"/>
        <v>21</v>
      </c>
      <c r="J20" s="65">
        <f>VLOOKUP($A20,'Return Data'!$B$7:$R$2843,13,0)</f>
        <v>48.21</v>
      </c>
      <c r="K20" s="66">
        <f t="shared" si="3"/>
        <v>26</v>
      </c>
      <c r="L20" s="65">
        <f>VLOOKUP($A20,'Return Data'!$B$7:$R$2843,17,0)</f>
        <v>27.562999999999999</v>
      </c>
      <c r="M20" s="66">
        <f t="shared" si="4"/>
        <v>6</v>
      </c>
      <c r="N20" s="65">
        <f>VLOOKUP($A20,'Return Data'!$B$7:$R$2843,14,0)</f>
        <v>14.114100000000001</v>
      </c>
      <c r="O20" s="66">
        <f t="shared" si="5"/>
        <v>19</v>
      </c>
      <c r="P20" s="65">
        <f>VLOOKUP($A20,'Return Data'!$B$7:$R$2843,15,0)</f>
        <v>13.720700000000001</v>
      </c>
      <c r="Q20" s="66">
        <f t="shared" si="6"/>
        <v>9</v>
      </c>
      <c r="R20" s="65">
        <f>VLOOKUP($A20,'Return Data'!$B$7:$R$2843,16,0)</f>
        <v>11.080299999999999</v>
      </c>
      <c r="S20" s="67">
        <f t="shared" si="7"/>
        <v>24</v>
      </c>
    </row>
    <row r="21" spans="1:19" x14ac:dyDescent="0.3">
      <c r="A21" s="63" t="s">
        <v>974</v>
      </c>
      <c r="B21" s="64">
        <f>VLOOKUP($A21,'Return Data'!$B$7:$R$2843,3,0)</f>
        <v>44445</v>
      </c>
      <c r="C21" s="65">
        <f>VLOOKUP($A21,'Return Data'!$B$7:$R$2843,4,0)</f>
        <v>28.75</v>
      </c>
      <c r="D21" s="65">
        <f>VLOOKUP($A21,'Return Data'!$B$7:$R$2843,10,0)</f>
        <v>9.6491000000000007</v>
      </c>
      <c r="E21" s="66">
        <f t="shared" si="0"/>
        <v>25</v>
      </c>
      <c r="F21" s="65">
        <f>VLOOKUP($A21,'Return Data'!$B$7:$R$2843,11,0)</f>
        <v>12.9222</v>
      </c>
      <c r="G21" s="66">
        <f t="shared" si="1"/>
        <v>28</v>
      </c>
      <c r="H21" s="65">
        <f>VLOOKUP($A21,'Return Data'!$B$7:$R$2843,12,0)</f>
        <v>22.548999999999999</v>
      </c>
      <c r="I21" s="66">
        <f t="shared" si="2"/>
        <v>29</v>
      </c>
      <c r="J21" s="65">
        <f>VLOOKUP($A21,'Return Data'!$B$7:$R$2843,13,0)</f>
        <v>41.765300000000003</v>
      </c>
      <c r="K21" s="66">
        <f t="shared" si="3"/>
        <v>28</v>
      </c>
      <c r="L21" s="65">
        <f>VLOOKUP($A21,'Return Data'!$B$7:$R$2843,17,0)</f>
        <v>19.6571</v>
      </c>
      <c r="M21" s="66">
        <f t="shared" si="4"/>
        <v>29</v>
      </c>
      <c r="N21" s="65">
        <f>VLOOKUP($A21,'Return Data'!$B$7:$R$2843,14,0)</f>
        <v>10.8697</v>
      </c>
      <c r="O21" s="66">
        <f t="shared" si="5"/>
        <v>27</v>
      </c>
      <c r="P21" s="65">
        <f>VLOOKUP($A21,'Return Data'!$B$7:$R$2843,15,0)</f>
        <v>11.6175</v>
      </c>
      <c r="Q21" s="66">
        <f t="shared" si="6"/>
        <v>24</v>
      </c>
      <c r="R21" s="65">
        <f>VLOOKUP($A21,'Return Data'!$B$7:$R$2843,16,0)</f>
        <v>11.656499999999999</v>
      </c>
      <c r="S21" s="67">
        <f t="shared" si="7"/>
        <v>23</v>
      </c>
    </row>
    <row r="22" spans="1:19" x14ac:dyDescent="0.3">
      <c r="A22" s="63" t="s">
        <v>976</v>
      </c>
      <c r="B22" s="64">
        <f>VLOOKUP($A22,'Return Data'!$B$7:$R$2843,3,0)</f>
        <v>44445</v>
      </c>
      <c r="C22" s="65">
        <f>VLOOKUP($A22,'Return Data'!$B$7:$R$2843,4,0)</f>
        <v>44.03</v>
      </c>
      <c r="D22" s="65">
        <f>VLOOKUP($A22,'Return Data'!$B$7:$R$2843,10,0)</f>
        <v>14.215299999999999</v>
      </c>
      <c r="E22" s="66">
        <f t="shared" si="0"/>
        <v>1</v>
      </c>
      <c r="F22" s="65">
        <f>VLOOKUP($A22,'Return Data'!$B$7:$R$2843,11,0)</f>
        <v>21.395099999999999</v>
      </c>
      <c r="G22" s="66">
        <f t="shared" si="1"/>
        <v>1</v>
      </c>
      <c r="H22" s="65">
        <f>VLOOKUP($A22,'Return Data'!$B$7:$R$2843,12,0)</f>
        <v>35.518599999999999</v>
      </c>
      <c r="I22" s="66">
        <f t="shared" si="2"/>
        <v>4</v>
      </c>
      <c r="J22" s="65">
        <f>VLOOKUP($A22,'Return Data'!$B$7:$R$2843,13,0)</f>
        <v>52.405700000000003</v>
      </c>
      <c r="K22" s="66">
        <f t="shared" si="3"/>
        <v>16</v>
      </c>
      <c r="L22" s="65">
        <f>VLOOKUP($A22,'Return Data'!$B$7:$R$2843,17,0)</f>
        <v>26.631499999999999</v>
      </c>
      <c r="M22" s="66">
        <f t="shared" si="4"/>
        <v>10</v>
      </c>
      <c r="N22" s="65">
        <f>VLOOKUP($A22,'Return Data'!$B$7:$R$2843,14,0)</f>
        <v>14.906700000000001</v>
      </c>
      <c r="O22" s="66">
        <f t="shared" si="5"/>
        <v>11</v>
      </c>
      <c r="P22" s="65">
        <f>VLOOKUP($A22,'Return Data'!$B$7:$R$2843,15,0)</f>
        <v>13.324</v>
      </c>
      <c r="Q22" s="66">
        <f t="shared" si="6"/>
        <v>11</v>
      </c>
      <c r="R22" s="65">
        <f>VLOOKUP($A22,'Return Data'!$B$7:$R$2843,16,0)</f>
        <v>13.087300000000001</v>
      </c>
      <c r="S22" s="67">
        <f t="shared" si="7"/>
        <v>19</v>
      </c>
    </row>
    <row r="23" spans="1:19" x14ac:dyDescent="0.3">
      <c r="A23" s="63" t="s">
        <v>978</v>
      </c>
      <c r="B23" s="64">
        <f>VLOOKUP($A23,'Return Data'!$B$7:$R$2843,3,0)</f>
        <v>44445</v>
      </c>
      <c r="C23" s="65">
        <f>VLOOKUP($A23,'Return Data'!$B$7:$R$2843,4,0)</f>
        <v>96.468500000000006</v>
      </c>
      <c r="D23" s="65">
        <f>VLOOKUP($A23,'Return Data'!$B$7:$R$2843,10,0)</f>
        <v>10.394</v>
      </c>
      <c r="E23" s="66">
        <f t="shared" si="0"/>
        <v>23</v>
      </c>
      <c r="F23" s="65">
        <f>VLOOKUP($A23,'Return Data'!$B$7:$R$2843,11,0)</f>
        <v>14.811500000000001</v>
      </c>
      <c r="G23" s="66">
        <f t="shared" si="1"/>
        <v>25</v>
      </c>
      <c r="H23" s="65">
        <f>VLOOKUP($A23,'Return Data'!$B$7:$R$2843,12,0)</f>
        <v>24.1297</v>
      </c>
      <c r="I23" s="66">
        <f t="shared" si="2"/>
        <v>28</v>
      </c>
      <c r="J23" s="65">
        <f>VLOOKUP($A23,'Return Data'!$B$7:$R$2843,13,0)</f>
        <v>37.800699999999999</v>
      </c>
      <c r="K23" s="66">
        <f t="shared" si="3"/>
        <v>29</v>
      </c>
      <c r="L23" s="65">
        <f>VLOOKUP($A23,'Return Data'!$B$7:$R$2843,17,0)</f>
        <v>21.613</v>
      </c>
      <c r="M23" s="66">
        <f t="shared" si="4"/>
        <v>26</v>
      </c>
      <c r="N23" s="65">
        <f>VLOOKUP($A23,'Return Data'!$B$7:$R$2843,14,0)</f>
        <v>13.164199999999999</v>
      </c>
      <c r="O23" s="66">
        <f t="shared" si="5"/>
        <v>23</v>
      </c>
      <c r="P23" s="65">
        <f>VLOOKUP($A23,'Return Data'!$B$7:$R$2843,15,0)</f>
        <v>10.901899999999999</v>
      </c>
      <c r="Q23" s="66">
        <f t="shared" si="6"/>
        <v>26</v>
      </c>
      <c r="R23" s="65">
        <f>VLOOKUP($A23,'Return Data'!$B$7:$R$2843,16,0)</f>
        <v>8.9466999999999999</v>
      </c>
      <c r="S23" s="67">
        <f t="shared" si="7"/>
        <v>28</v>
      </c>
    </row>
    <row r="24" spans="1:19" x14ac:dyDescent="0.3">
      <c r="A24" s="63" t="s">
        <v>1909</v>
      </c>
      <c r="B24" s="64">
        <f>VLOOKUP($A24,'Return Data'!$B$7:$R$2843,3,0)</f>
        <v>44445</v>
      </c>
      <c r="C24" s="65">
        <f>VLOOKUP($A24,'Return Data'!$B$7:$R$2843,4,0)</f>
        <v>376.60300000000001</v>
      </c>
      <c r="D24" s="65">
        <f>VLOOKUP($A24,'Return Data'!$B$7:$R$2843,10,0)</f>
        <v>12.394</v>
      </c>
      <c r="E24" s="66">
        <f t="shared" si="0"/>
        <v>11</v>
      </c>
      <c r="F24" s="65">
        <f>VLOOKUP($A24,'Return Data'!$B$7:$R$2843,11,0)</f>
        <v>18.098099999999999</v>
      </c>
      <c r="G24" s="66">
        <f t="shared" si="1"/>
        <v>8</v>
      </c>
      <c r="H24" s="65">
        <f>VLOOKUP($A24,'Return Data'!$B$7:$R$2843,12,0)</f>
        <v>34.743099999999998</v>
      </c>
      <c r="I24" s="66">
        <f t="shared" si="2"/>
        <v>5</v>
      </c>
      <c r="J24" s="65">
        <f>VLOOKUP($A24,'Return Data'!$B$7:$R$2843,13,0)</f>
        <v>56.535699999999999</v>
      </c>
      <c r="K24" s="66">
        <f t="shared" si="3"/>
        <v>7</v>
      </c>
      <c r="L24" s="65">
        <f>VLOOKUP($A24,'Return Data'!$B$7:$R$2843,17,0)</f>
        <v>29.800999999999998</v>
      </c>
      <c r="M24" s="66">
        <f t="shared" si="4"/>
        <v>3</v>
      </c>
      <c r="N24" s="65">
        <f>VLOOKUP($A24,'Return Data'!$B$7:$R$2843,14,0)</f>
        <v>16.907800000000002</v>
      </c>
      <c r="O24" s="66">
        <f t="shared" si="5"/>
        <v>5</v>
      </c>
      <c r="P24" s="65">
        <f>VLOOKUP($A24,'Return Data'!$B$7:$R$2843,15,0)</f>
        <v>14.3903</v>
      </c>
      <c r="Q24" s="66">
        <f t="shared" si="6"/>
        <v>6</v>
      </c>
      <c r="R24" s="65">
        <f>VLOOKUP($A24,'Return Data'!$B$7:$R$2843,16,0)</f>
        <v>20.3383</v>
      </c>
      <c r="S24" s="67">
        <f t="shared" si="7"/>
        <v>1</v>
      </c>
    </row>
    <row r="25" spans="1:19" x14ac:dyDescent="0.3">
      <c r="A25" s="63" t="s">
        <v>981</v>
      </c>
      <c r="B25" s="64">
        <f>VLOOKUP($A25,'Return Data'!$B$7:$R$2843,3,0)</f>
        <v>44445</v>
      </c>
      <c r="C25" s="65">
        <f>VLOOKUP($A25,'Return Data'!$B$7:$R$2843,4,0)</f>
        <v>40.898000000000003</v>
      </c>
      <c r="D25" s="65">
        <f>VLOOKUP($A25,'Return Data'!$B$7:$R$2843,10,0)</f>
        <v>11.7188</v>
      </c>
      <c r="E25" s="66">
        <f t="shared" si="0"/>
        <v>17</v>
      </c>
      <c r="F25" s="65">
        <f>VLOOKUP($A25,'Return Data'!$B$7:$R$2843,11,0)</f>
        <v>17.085599999999999</v>
      </c>
      <c r="G25" s="66">
        <f t="shared" si="1"/>
        <v>15</v>
      </c>
      <c r="H25" s="65">
        <f>VLOOKUP($A25,'Return Data'!$B$7:$R$2843,12,0)</f>
        <v>31.310600000000001</v>
      </c>
      <c r="I25" s="66">
        <f t="shared" si="2"/>
        <v>17</v>
      </c>
      <c r="J25" s="65">
        <f>VLOOKUP($A25,'Return Data'!$B$7:$R$2843,13,0)</f>
        <v>50.837200000000003</v>
      </c>
      <c r="K25" s="66">
        <f t="shared" si="3"/>
        <v>24</v>
      </c>
      <c r="L25" s="65">
        <f>VLOOKUP($A25,'Return Data'!$B$7:$R$2843,17,0)</f>
        <v>24.994599999999998</v>
      </c>
      <c r="M25" s="66">
        <f t="shared" si="4"/>
        <v>22</v>
      </c>
      <c r="N25" s="65">
        <f>VLOOKUP($A25,'Return Data'!$B$7:$R$2843,14,0)</f>
        <v>14.7811</v>
      </c>
      <c r="O25" s="66">
        <f t="shared" si="5"/>
        <v>13</v>
      </c>
      <c r="P25" s="65">
        <f>VLOOKUP($A25,'Return Data'!$B$7:$R$2843,15,0)</f>
        <v>12.6624</v>
      </c>
      <c r="Q25" s="66">
        <f t="shared" si="6"/>
        <v>16</v>
      </c>
      <c r="R25" s="65">
        <f>VLOOKUP($A25,'Return Data'!$B$7:$R$2843,16,0)</f>
        <v>10.678599999999999</v>
      </c>
      <c r="S25" s="67">
        <f t="shared" si="7"/>
        <v>26</v>
      </c>
    </row>
    <row r="26" spans="1:19" x14ac:dyDescent="0.3">
      <c r="A26" s="63" t="s">
        <v>982</v>
      </c>
      <c r="B26" s="64">
        <f>VLOOKUP($A26,'Return Data'!$B$7:$R$2843,3,0)</f>
        <v>44445</v>
      </c>
      <c r="C26" s="65">
        <f>VLOOKUP($A26,'Return Data'!$B$7:$R$2843,4,0)</f>
        <v>45.4824621578828</v>
      </c>
      <c r="D26" s="65">
        <f>VLOOKUP($A26,'Return Data'!$B$7:$R$2843,10,0)</f>
        <v>13.200799999999999</v>
      </c>
      <c r="E26" s="66">
        <f t="shared" si="0"/>
        <v>3</v>
      </c>
      <c r="F26" s="65">
        <f>VLOOKUP($A26,'Return Data'!$B$7:$R$2843,11,0)</f>
        <v>18.209</v>
      </c>
      <c r="G26" s="66">
        <f t="shared" si="1"/>
        <v>6</v>
      </c>
      <c r="H26" s="65">
        <f>VLOOKUP($A26,'Return Data'!$B$7:$R$2843,12,0)</f>
        <v>29.8537</v>
      </c>
      <c r="I26" s="66">
        <f t="shared" si="2"/>
        <v>23</v>
      </c>
      <c r="J26" s="65">
        <f>VLOOKUP($A26,'Return Data'!$B$7:$R$2843,13,0)</f>
        <v>51.327100000000002</v>
      </c>
      <c r="K26" s="66">
        <f t="shared" si="3"/>
        <v>23</v>
      </c>
      <c r="L26" s="65">
        <f>VLOOKUP($A26,'Return Data'!$B$7:$R$2843,17,0)</f>
        <v>25.754999999999999</v>
      </c>
      <c r="M26" s="66">
        <f t="shared" si="4"/>
        <v>17</v>
      </c>
      <c r="N26" s="65">
        <f>VLOOKUP($A26,'Return Data'!$B$7:$R$2843,14,0)</f>
        <v>15.966100000000001</v>
      </c>
      <c r="O26" s="66">
        <f t="shared" si="5"/>
        <v>8</v>
      </c>
      <c r="P26" s="65">
        <f>VLOOKUP($A26,'Return Data'!$B$7:$R$2843,15,0)</f>
        <v>12.9475</v>
      </c>
      <c r="Q26" s="66">
        <f t="shared" si="6"/>
        <v>14</v>
      </c>
      <c r="R26" s="65">
        <f>VLOOKUP($A26,'Return Data'!$B$7:$R$2843,16,0)</f>
        <v>10.7143</v>
      </c>
      <c r="S26" s="67">
        <f t="shared" si="7"/>
        <v>25</v>
      </c>
    </row>
    <row r="27" spans="1:19" x14ac:dyDescent="0.3">
      <c r="A27" s="63" t="s">
        <v>985</v>
      </c>
      <c r="B27" s="64">
        <f>VLOOKUP($A27,'Return Data'!$B$7:$R$2843,3,0)</f>
        <v>44445</v>
      </c>
      <c r="C27" s="65">
        <f>VLOOKUP($A27,'Return Data'!$B$7:$R$2843,4,0)</f>
        <v>15.455</v>
      </c>
      <c r="D27" s="65">
        <f>VLOOKUP($A27,'Return Data'!$B$7:$R$2843,10,0)</f>
        <v>9.3594000000000008</v>
      </c>
      <c r="E27" s="66">
        <f t="shared" si="0"/>
        <v>26</v>
      </c>
      <c r="F27" s="65">
        <f>VLOOKUP($A27,'Return Data'!$B$7:$R$2843,11,0)</f>
        <v>16.8461</v>
      </c>
      <c r="G27" s="66">
        <f t="shared" si="1"/>
        <v>19</v>
      </c>
      <c r="H27" s="65">
        <f>VLOOKUP($A27,'Return Data'!$B$7:$R$2843,12,0)</f>
        <v>34.6477</v>
      </c>
      <c r="I27" s="66">
        <f t="shared" si="2"/>
        <v>6</v>
      </c>
      <c r="J27" s="65">
        <f>VLOOKUP($A27,'Return Data'!$B$7:$R$2843,13,0)</f>
        <v>57.0886</v>
      </c>
      <c r="K27" s="66">
        <f t="shared" si="3"/>
        <v>5</v>
      </c>
      <c r="L27" s="65">
        <f>VLOOKUP($A27,'Return Data'!$B$7:$R$2843,17,0)</f>
        <v>26.450900000000001</v>
      </c>
      <c r="M27" s="66">
        <f t="shared" si="4"/>
        <v>13</v>
      </c>
      <c r="N27" s="65"/>
      <c r="O27" s="66"/>
      <c r="P27" s="65"/>
      <c r="Q27" s="66"/>
      <c r="R27" s="65">
        <f>VLOOKUP($A27,'Return Data'!$B$7:$R$2843,16,0)</f>
        <v>19.1709</v>
      </c>
      <c r="S27" s="67">
        <f t="shared" si="7"/>
        <v>8</v>
      </c>
    </row>
    <row r="28" spans="1:19" x14ac:dyDescent="0.3">
      <c r="A28" s="63" t="s">
        <v>987</v>
      </c>
      <c r="B28" s="64">
        <f>VLOOKUP($A28,'Return Data'!$B$7:$R$2843,3,0)</f>
        <v>44445</v>
      </c>
      <c r="C28" s="65">
        <f>VLOOKUP($A28,'Return Data'!$B$7:$R$2843,4,0)</f>
        <v>78.638999999999996</v>
      </c>
      <c r="D28" s="65">
        <f>VLOOKUP($A28,'Return Data'!$B$7:$R$2843,10,0)</f>
        <v>12.760300000000001</v>
      </c>
      <c r="E28" s="66">
        <f t="shared" si="0"/>
        <v>8</v>
      </c>
      <c r="F28" s="65">
        <f>VLOOKUP($A28,'Return Data'!$B$7:$R$2843,11,0)</f>
        <v>17.850100000000001</v>
      </c>
      <c r="G28" s="66">
        <f t="shared" si="1"/>
        <v>12</v>
      </c>
      <c r="H28" s="65">
        <f>VLOOKUP($A28,'Return Data'!$B$7:$R$2843,12,0)</f>
        <v>33.367800000000003</v>
      </c>
      <c r="I28" s="66">
        <f t="shared" si="2"/>
        <v>10</v>
      </c>
      <c r="J28" s="65">
        <f>VLOOKUP($A28,'Return Data'!$B$7:$R$2843,13,0)</f>
        <v>52.232999999999997</v>
      </c>
      <c r="K28" s="66">
        <f t="shared" si="3"/>
        <v>18</v>
      </c>
      <c r="L28" s="65">
        <f>VLOOKUP($A28,'Return Data'!$B$7:$R$2843,17,0)</f>
        <v>26.704799999999999</v>
      </c>
      <c r="M28" s="66">
        <f t="shared" si="4"/>
        <v>9</v>
      </c>
      <c r="N28" s="65">
        <f>VLOOKUP($A28,'Return Data'!$B$7:$R$2843,14,0)</f>
        <v>16.118500000000001</v>
      </c>
      <c r="O28" s="66">
        <f t="shared" ref="O28:O36" si="8">RANK(N28,N$8:N$36,0)</f>
        <v>7</v>
      </c>
      <c r="P28" s="65">
        <f>VLOOKUP($A28,'Return Data'!$B$7:$R$2843,15,0)</f>
        <v>15.980700000000001</v>
      </c>
      <c r="Q28" s="66">
        <f t="shared" ref="Q28:Q36" si="9">RANK(P28,P$8:P$36,0)</f>
        <v>3</v>
      </c>
      <c r="R28" s="65">
        <f>VLOOKUP($A28,'Return Data'!$B$7:$R$2843,16,0)</f>
        <v>16.593699999999998</v>
      </c>
      <c r="S28" s="67">
        <f t="shared" si="7"/>
        <v>11</v>
      </c>
    </row>
    <row r="29" spans="1:19" x14ac:dyDescent="0.3">
      <c r="A29" s="63" t="s">
        <v>2019</v>
      </c>
      <c r="B29" s="64">
        <f>VLOOKUP($A29,'Return Data'!$B$7:$R$2843,3,0)</f>
        <v>44445</v>
      </c>
      <c r="C29" s="65">
        <f>VLOOKUP($A29,'Return Data'!$B$7:$R$2843,4,0)</f>
        <v>34.241599999999998</v>
      </c>
      <c r="D29" s="65">
        <f>VLOOKUP($A29,'Return Data'!$B$7:$R$2843,10,0)</f>
        <v>12.3276</v>
      </c>
      <c r="E29" s="66">
        <f t="shared" si="0"/>
        <v>12</v>
      </c>
      <c r="F29" s="65">
        <f>VLOOKUP($A29,'Return Data'!$B$7:$R$2843,11,0)</f>
        <v>16.860700000000001</v>
      </c>
      <c r="G29" s="66">
        <f t="shared" si="1"/>
        <v>18</v>
      </c>
      <c r="H29" s="65">
        <f>VLOOKUP($A29,'Return Data'!$B$7:$R$2843,12,0)</f>
        <v>32.565199999999997</v>
      </c>
      <c r="I29" s="66">
        <f t="shared" si="2"/>
        <v>12</v>
      </c>
      <c r="J29" s="65">
        <f>VLOOKUP($A29,'Return Data'!$B$7:$R$2843,13,0)</f>
        <v>52.750399999999999</v>
      </c>
      <c r="K29" s="66">
        <f t="shared" si="3"/>
        <v>13</v>
      </c>
      <c r="L29" s="65">
        <f>VLOOKUP($A29,'Return Data'!$B$7:$R$2843,17,0)</f>
        <v>25.2135</v>
      </c>
      <c r="M29" s="66">
        <f t="shared" si="4"/>
        <v>20</v>
      </c>
      <c r="N29" s="65">
        <f>VLOOKUP($A29,'Return Data'!$B$7:$R$2843,14,0)</f>
        <v>13.6965</v>
      </c>
      <c r="O29" s="66">
        <f t="shared" si="8"/>
        <v>21</v>
      </c>
      <c r="P29" s="65">
        <f>VLOOKUP($A29,'Return Data'!$B$7:$R$2843,15,0)</f>
        <v>12.5852</v>
      </c>
      <c r="Q29" s="66">
        <f t="shared" si="9"/>
        <v>19</v>
      </c>
      <c r="R29" s="65">
        <f>VLOOKUP($A29,'Return Data'!$B$7:$R$2843,16,0)</f>
        <v>13.170999999999999</v>
      </c>
      <c r="S29" s="67">
        <f t="shared" si="7"/>
        <v>18</v>
      </c>
    </row>
    <row r="30" spans="1:19" x14ac:dyDescent="0.3">
      <c r="A30" s="63" t="s">
        <v>988</v>
      </c>
      <c r="B30" s="64">
        <f>VLOOKUP($A30,'Return Data'!$B$7:$R$2843,3,0)</f>
        <v>44445</v>
      </c>
      <c r="C30" s="65">
        <f>VLOOKUP($A30,'Return Data'!$B$7:$R$2843,4,0)</f>
        <v>48.804699999999997</v>
      </c>
      <c r="D30" s="65">
        <f>VLOOKUP($A30,'Return Data'!$B$7:$R$2843,10,0)</f>
        <v>11.2485</v>
      </c>
      <c r="E30" s="66">
        <f t="shared" si="0"/>
        <v>18</v>
      </c>
      <c r="F30" s="65">
        <f>VLOOKUP($A30,'Return Data'!$B$7:$R$2843,11,0)</f>
        <v>16.9468</v>
      </c>
      <c r="G30" s="66">
        <f t="shared" si="1"/>
        <v>17</v>
      </c>
      <c r="H30" s="65">
        <f>VLOOKUP($A30,'Return Data'!$B$7:$R$2843,12,0)</f>
        <v>36.910299999999999</v>
      </c>
      <c r="I30" s="66">
        <f t="shared" si="2"/>
        <v>2</v>
      </c>
      <c r="J30" s="65">
        <f>VLOOKUP($A30,'Return Data'!$B$7:$R$2843,13,0)</f>
        <v>57.347200000000001</v>
      </c>
      <c r="K30" s="66">
        <f t="shared" si="3"/>
        <v>4</v>
      </c>
      <c r="L30" s="65">
        <f>VLOOKUP($A30,'Return Data'!$B$7:$R$2843,17,0)</f>
        <v>24.033999999999999</v>
      </c>
      <c r="M30" s="66">
        <f t="shared" si="4"/>
        <v>25</v>
      </c>
      <c r="N30" s="65">
        <f>VLOOKUP($A30,'Return Data'!$B$7:$R$2843,14,0)</f>
        <v>12.020899999999999</v>
      </c>
      <c r="O30" s="66">
        <f t="shared" si="8"/>
        <v>25</v>
      </c>
      <c r="P30" s="65">
        <f>VLOOKUP($A30,'Return Data'!$B$7:$R$2843,15,0)</f>
        <v>13.211499999999999</v>
      </c>
      <c r="Q30" s="66">
        <f t="shared" si="9"/>
        <v>12</v>
      </c>
      <c r="R30" s="65">
        <f>VLOOKUP($A30,'Return Data'!$B$7:$R$2843,16,0)</f>
        <v>11.9078</v>
      </c>
      <c r="S30" s="67">
        <f t="shared" si="7"/>
        <v>22</v>
      </c>
    </row>
    <row r="31" spans="1:19" x14ac:dyDescent="0.3">
      <c r="A31" s="63" t="s">
        <v>990</v>
      </c>
      <c r="B31" s="64">
        <f>VLOOKUP($A31,'Return Data'!$B$7:$R$2843,3,0)</f>
        <v>44445</v>
      </c>
      <c r="C31" s="65">
        <f>VLOOKUP($A31,'Return Data'!$B$7:$R$2843,4,0)</f>
        <v>252.39</v>
      </c>
      <c r="D31" s="65">
        <f>VLOOKUP($A31,'Return Data'!$B$7:$R$2843,10,0)</f>
        <v>10.2814</v>
      </c>
      <c r="E31" s="66">
        <f t="shared" si="0"/>
        <v>24</v>
      </c>
      <c r="F31" s="65">
        <f>VLOOKUP($A31,'Return Data'!$B$7:$R$2843,11,0)</f>
        <v>17.069400000000002</v>
      </c>
      <c r="G31" s="66">
        <f t="shared" si="1"/>
        <v>16</v>
      </c>
      <c r="H31" s="65">
        <f>VLOOKUP($A31,'Return Data'!$B$7:$R$2843,12,0)</f>
        <v>30.9892</v>
      </c>
      <c r="I31" s="66">
        <f t="shared" si="2"/>
        <v>19</v>
      </c>
      <c r="J31" s="65">
        <f>VLOOKUP($A31,'Return Data'!$B$7:$R$2843,13,0)</f>
        <v>52.060499999999998</v>
      </c>
      <c r="K31" s="66">
        <f t="shared" si="3"/>
        <v>19</v>
      </c>
      <c r="L31" s="65">
        <f>VLOOKUP($A31,'Return Data'!$B$7:$R$2843,17,0)</f>
        <v>24.9269</v>
      </c>
      <c r="M31" s="66">
        <f t="shared" si="4"/>
        <v>23</v>
      </c>
      <c r="N31" s="65">
        <f>VLOOKUP($A31,'Return Data'!$B$7:$R$2843,14,0)</f>
        <v>14.4053</v>
      </c>
      <c r="O31" s="66">
        <f t="shared" si="8"/>
        <v>16</v>
      </c>
      <c r="P31" s="65">
        <f>VLOOKUP($A31,'Return Data'!$B$7:$R$2843,15,0)</f>
        <v>12.556800000000001</v>
      </c>
      <c r="Q31" s="66">
        <f t="shared" si="9"/>
        <v>20</v>
      </c>
      <c r="R31" s="65">
        <f>VLOOKUP($A31,'Return Data'!$B$7:$R$2843,16,0)</f>
        <v>18.9391</v>
      </c>
      <c r="S31" s="67">
        <f t="shared" si="7"/>
        <v>9</v>
      </c>
    </row>
    <row r="32" spans="1:19" x14ac:dyDescent="0.3">
      <c r="A32" s="63" t="s">
        <v>993</v>
      </c>
      <c r="B32" s="64">
        <f>VLOOKUP($A32,'Return Data'!$B$7:$R$2843,3,0)</f>
        <v>44445</v>
      </c>
      <c r="C32" s="65">
        <f>VLOOKUP($A32,'Return Data'!$B$7:$R$2843,4,0)</f>
        <v>60.559100000000001</v>
      </c>
      <c r="D32" s="65">
        <f>VLOOKUP($A32,'Return Data'!$B$7:$R$2843,10,0)</f>
        <v>10.5396</v>
      </c>
      <c r="E32" s="66">
        <f t="shared" si="0"/>
        <v>22</v>
      </c>
      <c r="F32" s="65">
        <f>VLOOKUP($A32,'Return Data'!$B$7:$R$2843,11,0)</f>
        <v>14.151999999999999</v>
      </c>
      <c r="G32" s="66">
        <f t="shared" si="1"/>
        <v>27</v>
      </c>
      <c r="H32" s="65">
        <f>VLOOKUP($A32,'Return Data'!$B$7:$R$2843,12,0)</f>
        <v>31.185600000000001</v>
      </c>
      <c r="I32" s="66">
        <f t="shared" si="2"/>
        <v>18</v>
      </c>
      <c r="J32" s="65">
        <f>VLOOKUP($A32,'Return Data'!$B$7:$R$2843,13,0)</f>
        <v>55.759399999999999</v>
      </c>
      <c r="K32" s="66">
        <f t="shared" si="3"/>
        <v>9</v>
      </c>
      <c r="L32" s="65">
        <f>VLOOKUP($A32,'Return Data'!$B$7:$R$2843,17,0)</f>
        <v>26.577500000000001</v>
      </c>
      <c r="M32" s="66">
        <f t="shared" si="4"/>
        <v>11</v>
      </c>
      <c r="N32" s="65">
        <f>VLOOKUP($A32,'Return Data'!$B$7:$R$2843,14,0)</f>
        <v>15.5381</v>
      </c>
      <c r="O32" s="66">
        <f t="shared" si="8"/>
        <v>9</v>
      </c>
      <c r="P32" s="65">
        <f>VLOOKUP($A32,'Return Data'!$B$7:$R$2843,15,0)</f>
        <v>13.1328</v>
      </c>
      <c r="Q32" s="66">
        <f t="shared" si="9"/>
        <v>13</v>
      </c>
      <c r="R32" s="65">
        <f>VLOOKUP($A32,'Return Data'!$B$7:$R$2843,16,0)</f>
        <v>12.206200000000001</v>
      </c>
      <c r="S32" s="67">
        <f t="shared" si="7"/>
        <v>21</v>
      </c>
    </row>
    <row r="33" spans="1:19" x14ac:dyDescent="0.3">
      <c r="A33" s="63" t="s">
        <v>994</v>
      </c>
      <c r="B33" s="64">
        <f>VLOOKUP($A33,'Return Data'!$B$7:$R$2843,3,0)</f>
        <v>44445</v>
      </c>
      <c r="C33" s="65">
        <f>VLOOKUP($A33,'Return Data'!$B$7:$R$2843,4,0)</f>
        <v>722.01338323334903</v>
      </c>
      <c r="D33" s="65">
        <f>VLOOKUP($A33,'Return Data'!$B$7:$R$2843,10,0)</f>
        <v>12.046799999999999</v>
      </c>
      <c r="E33" s="66">
        <f t="shared" si="0"/>
        <v>14</v>
      </c>
      <c r="F33" s="65">
        <f>VLOOKUP($A33,'Return Data'!$B$7:$R$2843,11,0)</f>
        <v>17.913599999999999</v>
      </c>
      <c r="G33" s="66">
        <f t="shared" si="1"/>
        <v>11</v>
      </c>
      <c r="H33" s="65">
        <f>VLOOKUP($A33,'Return Data'!$B$7:$R$2843,12,0)</f>
        <v>38.319000000000003</v>
      </c>
      <c r="I33" s="66">
        <f t="shared" si="2"/>
        <v>1</v>
      </c>
      <c r="J33" s="65">
        <f>VLOOKUP($A33,'Return Data'!$B$7:$R$2843,13,0)</f>
        <v>59.0715</v>
      </c>
      <c r="K33" s="66">
        <f t="shared" si="3"/>
        <v>2</v>
      </c>
      <c r="L33" s="65">
        <f>VLOOKUP($A33,'Return Data'!$B$7:$R$2843,17,0)</f>
        <v>25.1937</v>
      </c>
      <c r="M33" s="66">
        <f t="shared" si="4"/>
        <v>21</v>
      </c>
      <c r="N33" s="65">
        <f>VLOOKUP($A33,'Return Data'!$B$7:$R$2843,14,0)</f>
        <v>14.614800000000001</v>
      </c>
      <c r="O33" s="66">
        <f t="shared" si="8"/>
        <v>14</v>
      </c>
      <c r="P33" s="65">
        <f>VLOOKUP($A33,'Return Data'!$B$7:$R$2843,15,0)</f>
        <v>12.644500000000001</v>
      </c>
      <c r="Q33" s="66">
        <f t="shared" si="9"/>
        <v>18</v>
      </c>
      <c r="R33" s="65">
        <f>VLOOKUP($A33,'Return Data'!$B$7:$R$2843,16,0)</f>
        <v>20.113800000000001</v>
      </c>
      <c r="S33" s="67">
        <f t="shared" si="7"/>
        <v>6</v>
      </c>
    </row>
    <row r="34" spans="1:19" x14ac:dyDescent="0.3">
      <c r="A34" s="63" t="s">
        <v>997</v>
      </c>
      <c r="B34" s="64">
        <f>VLOOKUP($A34,'Return Data'!$B$7:$R$2843,3,0)</f>
        <v>44445</v>
      </c>
      <c r="C34" s="65">
        <f>VLOOKUP($A34,'Return Data'!$B$7:$R$2843,4,0)</f>
        <v>137.09333333333299</v>
      </c>
      <c r="D34" s="65">
        <f>VLOOKUP($A34,'Return Data'!$B$7:$R$2843,10,0)</f>
        <v>8.2088000000000001</v>
      </c>
      <c r="E34" s="66">
        <f t="shared" si="0"/>
        <v>27</v>
      </c>
      <c r="F34" s="65">
        <f>VLOOKUP($A34,'Return Data'!$B$7:$R$2843,11,0)</f>
        <v>15.58</v>
      </c>
      <c r="G34" s="66">
        <f t="shared" si="1"/>
        <v>22</v>
      </c>
      <c r="H34" s="65">
        <f>VLOOKUP($A34,'Return Data'!$B$7:$R$2843,12,0)</f>
        <v>26.641200000000001</v>
      </c>
      <c r="I34" s="66">
        <f t="shared" si="2"/>
        <v>27</v>
      </c>
      <c r="J34" s="65">
        <f>VLOOKUP($A34,'Return Data'!$B$7:$R$2843,13,0)</f>
        <v>45.5137</v>
      </c>
      <c r="K34" s="66">
        <f t="shared" si="3"/>
        <v>27</v>
      </c>
      <c r="L34" s="65">
        <f>VLOOKUP($A34,'Return Data'!$B$7:$R$2843,17,0)</f>
        <v>20.8032</v>
      </c>
      <c r="M34" s="66">
        <f t="shared" si="4"/>
        <v>27</v>
      </c>
      <c r="N34" s="65">
        <f>VLOOKUP($A34,'Return Data'!$B$7:$R$2843,14,0)</f>
        <v>10.3773</v>
      </c>
      <c r="O34" s="66">
        <f t="shared" si="8"/>
        <v>28</v>
      </c>
      <c r="P34" s="65">
        <f>VLOOKUP($A34,'Return Data'!$B$7:$R$2843,15,0)</f>
        <v>9.0098000000000003</v>
      </c>
      <c r="Q34" s="66">
        <f t="shared" si="9"/>
        <v>27</v>
      </c>
      <c r="R34" s="65">
        <f>VLOOKUP($A34,'Return Data'!$B$7:$R$2843,16,0)</f>
        <v>10.367699999999999</v>
      </c>
      <c r="S34" s="67">
        <f t="shared" si="7"/>
        <v>27</v>
      </c>
    </row>
    <row r="35" spans="1:19" x14ac:dyDescent="0.3">
      <c r="A35" s="63" t="s">
        <v>999</v>
      </c>
      <c r="B35" s="64">
        <f>VLOOKUP($A35,'Return Data'!$B$7:$R$2843,3,0)</f>
        <v>44445</v>
      </c>
      <c r="C35" s="65">
        <f>VLOOKUP($A35,'Return Data'!$B$7:$R$2843,4,0)</f>
        <v>16.489999999999998</v>
      </c>
      <c r="D35" s="65">
        <f>VLOOKUP($A35,'Return Data'!$B$7:$R$2843,10,0)</f>
        <v>12.867900000000001</v>
      </c>
      <c r="E35" s="66">
        <f t="shared" si="0"/>
        <v>7</v>
      </c>
      <c r="F35" s="65">
        <f>VLOOKUP($A35,'Return Data'!$B$7:$R$2843,11,0)</f>
        <v>18.038699999999999</v>
      </c>
      <c r="G35" s="66">
        <f t="shared" si="1"/>
        <v>9</v>
      </c>
      <c r="H35" s="65">
        <f>VLOOKUP($A35,'Return Data'!$B$7:$R$2843,12,0)</f>
        <v>32.983899999999998</v>
      </c>
      <c r="I35" s="66">
        <f t="shared" si="2"/>
        <v>11</v>
      </c>
      <c r="J35" s="65">
        <f>VLOOKUP($A35,'Return Data'!$B$7:$R$2843,13,0)</f>
        <v>53.538200000000003</v>
      </c>
      <c r="K35" s="66">
        <f t="shared" si="3"/>
        <v>10</v>
      </c>
      <c r="L35" s="65">
        <f>VLOOKUP($A35,'Return Data'!$B$7:$R$2843,17,0)</f>
        <v>26.5501</v>
      </c>
      <c r="M35" s="66">
        <f t="shared" si="4"/>
        <v>12</v>
      </c>
      <c r="N35" s="65">
        <f>VLOOKUP($A35,'Return Data'!$B$7:$R$2843,14,0)</f>
        <v>14.888199999999999</v>
      </c>
      <c r="O35" s="66">
        <f t="shared" si="8"/>
        <v>12</v>
      </c>
      <c r="P35" s="65">
        <f>VLOOKUP($A35,'Return Data'!$B$7:$R$2843,15,0)</f>
        <v>0</v>
      </c>
      <c r="Q35" s="66">
        <f t="shared" si="9"/>
        <v>28</v>
      </c>
      <c r="R35" s="65">
        <f>VLOOKUP($A35,'Return Data'!$B$7:$R$2843,16,0)</f>
        <v>12.2568</v>
      </c>
      <c r="S35" s="67">
        <f t="shared" si="7"/>
        <v>20</v>
      </c>
    </row>
    <row r="36" spans="1:19" x14ac:dyDescent="0.3">
      <c r="A36" s="63" t="s">
        <v>1916</v>
      </c>
      <c r="B36" s="64">
        <f>VLOOKUP($A36,'Return Data'!$B$7:$R$2843,3,0)</f>
        <v>44445</v>
      </c>
      <c r="C36" s="65">
        <f>VLOOKUP($A36,'Return Data'!$B$7:$R$2843,4,0)</f>
        <v>194.70050000000001</v>
      </c>
      <c r="D36" s="65">
        <f>VLOOKUP($A36,'Return Data'!$B$7:$R$2843,10,0)</f>
        <v>13.643599999999999</v>
      </c>
      <c r="E36" s="66">
        <f t="shared" si="0"/>
        <v>2</v>
      </c>
      <c r="F36" s="65">
        <f>VLOOKUP($A36,'Return Data'!$B$7:$R$2843,11,0)</f>
        <v>19.639600000000002</v>
      </c>
      <c r="G36" s="66">
        <f t="shared" si="1"/>
        <v>3</v>
      </c>
      <c r="H36" s="65">
        <f>VLOOKUP($A36,'Return Data'!$B$7:$R$2843,12,0)</f>
        <v>34.064100000000003</v>
      </c>
      <c r="I36" s="66">
        <f t="shared" si="2"/>
        <v>8</v>
      </c>
      <c r="J36" s="65">
        <f>VLOOKUP($A36,'Return Data'!$B$7:$R$2843,13,0)</f>
        <v>57.043799999999997</v>
      </c>
      <c r="K36" s="66">
        <f t="shared" si="3"/>
        <v>6</v>
      </c>
      <c r="L36" s="65">
        <f>VLOOKUP($A36,'Return Data'!$B$7:$R$2843,17,0)</f>
        <v>29.060600000000001</v>
      </c>
      <c r="M36" s="66">
        <f t="shared" si="4"/>
        <v>4</v>
      </c>
      <c r="N36" s="65">
        <f>VLOOKUP($A36,'Return Data'!$B$7:$R$2843,14,0)</f>
        <v>16.145</v>
      </c>
      <c r="O36" s="66">
        <f t="shared" si="8"/>
        <v>6</v>
      </c>
      <c r="P36" s="65">
        <f>VLOOKUP($A36,'Return Data'!$B$7:$R$2843,15,0)</f>
        <v>14.6297</v>
      </c>
      <c r="Q36" s="66">
        <f t="shared" si="9"/>
        <v>4</v>
      </c>
      <c r="R36" s="65">
        <f>VLOOKUP($A36,'Return Data'!$B$7:$R$2843,16,0)</f>
        <v>14.1648</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11.470465517241379</v>
      </c>
      <c r="E38" s="74"/>
      <c r="F38" s="75">
        <f>AVERAGE(F8:F36)</f>
        <v>16.924641379310348</v>
      </c>
      <c r="G38" s="74"/>
      <c r="H38" s="75">
        <f>AVERAGE(H8:H36)</f>
        <v>31.800196551724138</v>
      </c>
      <c r="I38" s="74"/>
      <c r="J38" s="75">
        <f>AVERAGE(J8:J36)</f>
        <v>52.63250689655171</v>
      </c>
      <c r="K38" s="74"/>
      <c r="L38" s="75">
        <f>AVERAGE(L8:L36)</f>
        <v>25.841620689655169</v>
      </c>
      <c r="M38" s="74"/>
      <c r="N38" s="75">
        <f>AVERAGE(N8:N36)</f>
        <v>14.657696428571425</v>
      </c>
      <c r="O38" s="74"/>
      <c r="P38" s="75">
        <f>AVERAGE(P8:P36)</f>
        <v>12.711471428571429</v>
      </c>
      <c r="Q38" s="74"/>
      <c r="R38" s="75">
        <f>AVERAGE(R8:R36)</f>
        <v>14.942817241379313</v>
      </c>
      <c r="S38" s="76"/>
    </row>
    <row r="39" spans="1:19" x14ac:dyDescent="0.3">
      <c r="A39" s="73" t="s">
        <v>28</v>
      </c>
      <c r="B39" s="74"/>
      <c r="C39" s="74"/>
      <c r="D39" s="75">
        <f>MIN(D8:D36)</f>
        <v>7.0387000000000004</v>
      </c>
      <c r="E39" s="74"/>
      <c r="F39" s="75">
        <f>MIN(F8:F36)</f>
        <v>12.728400000000001</v>
      </c>
      <c r="G39" s="74"/>
      <c r="H39" s="75">
        <f>MIN(H8:H36)</f>
        <v>22.548999999999999</v>
      </c>
      <c r="I39" s="74"/>
      <c r="J39" s="75">
        <f>MIN(J8:J36)</f>
        <v>37.800699999999999</v>
      </c>
      <c r="K39" s="74"/>
      <c r="L39" s="75">
        <f>MIN(L8:L36)</f>
        <v>19.6571</v>
      </c>
      <c r="M39" s="74"/>
      <c r="N39" s="75">
        <f>MIN(N8:N36)</f>
        <v>10.3773</v>
      </c>
      <c r="O39" s="74"/>
      <c r="P39" s="75">
        <f>MIN(P8:P36)</f>
        <v>0</v>
      </c>
      <c r="Q39" s="74"/>
      <c r="R39" s="75">
        <f>MIN(R8:R36)</f>
        <v>7.3301999999999996</v>
      </c>
      <c r="S39" s="76"/>
    </row>
    <row r="40" spans="1:19" ht="15" thickBot="1" x14ac:dyDescent="0.35">
      <c r="A40" s="77" t="s">
        <v>29</v>
      </c>
      <c r="B40" s="78"/>
      <c r="C40" s="78"/>
      <c r="D40" s="79">
        <f>MAX(D8:D36)</f>
        <v>14.215299999999999</v>
      </c>
      <c r="E40" s="78"/>
      <c r="F40" s="79">
        <f>MAX(F8:F36)</f>
        <v>21.395099999999999</v>
      </c>
      <c r="G40" s="78"/>
      <c r="H40" s="79">
        <f>MAX(H8:H36)</f>
        <v>38.319000000000003</v>
      </c>
      <c r="I40" s="78"/>
      <c r="J40" s="79">
        <f>MAX(J8:J36)</f>
        <v>62.573599999999999</v>
      </c>
      <c r="K40" s="78"/>
      <c r="L40" s="79">
        <f>MAX(L8:L36)</f>
        <v>31.9343</v>
      </c>
      <c r="M40" s="78"/>
      <c r="N40" s="79">
        <f>MAX(N8:N36)</f>
        <v>19.3186</v>
      </c>
      <c r="O40" s="78"/>
      <c r="P40" s="79">
        <f>MAX(P8:P36)</f>
        <v>17.279599999999999</v>
      </c>
      <c r="Q40" s="78"/>
      <c r="R40" s="79">
        <f>MAX(R8:R36)</f>
        <v>20.3383</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44445</v>
      </c>
      <c r="C8" s="65">
        <f>VLOOKUP($A8,'Return Data'!$B$7:$R$2843,4,0)</f>
        <v>37.293799999999997</v>
      </c>
      <c r="D8" s="65">
        <f>VLOOKUP($A8,'Return Data'!$B$7:$R$2843,9,0)</f>
        <v>12.2044</v>
      </c>
      <c r="E8" s="66">
        <f t="shared" ref="E8:E35" si="0">RANK(D8,D$8:D$35,0)</f>
        <v>18</v>
      </c>
      <c r="F8" s="65">
        <f>VLOOKUP($A8,'Return Data'!$B$7:$R$2843,10,0)</f>
        <v>6.5644999999999998</v>
      </c>
      <c r="G8" s="66">
        <f t="shared" ref="G8:G35" si="1">RANK(F8,F$8:F$35,0)</f>
        <v>10</v>
      </c>
      <c r="H8" s="65">
        <f>VLOOKUP($A8,'Return Data'!$B$7:$R$2843,11,0)</f>
        <v>8.6685999999999996</v>
      </c>
      <c r="I8" s="66">
        <f t="shared" ref="I8:I35" si="2">RANK(H8,H$8:H$35,0)</f>
        <v>9</v>
      </c>
      <c r="J8" s="65">
        <f>VLOOKUP($A8,'Return Data'!$B$7:$R$2843,12,0)</f>
        <v>6.4283999999999999</v>
      </c>
      <c r="K8" s="66">
        <f t="shared" ref="K8:K33" si="3">RANK(J8,J$8:J$35,0)</f>
        <v>5</v>
      </c>
      <c r="L8" s="65">
        <f>VLOOKUP($A8,'Return Data'!$B$7:$R$2843,13,0)</f>
        <v>6.7728999999999999</v>
      </c>
      <c r="M8" s="66">
        <f>RANK(L8,L$8:L$35,0)</f>
        <v>6</v>
      </c>
      <c r="N8" s="65">
        <f>VLOOKUP($A8,'Return Data'!$B$7:$R$2843,17,0)</f>
        <v>4.3201000000000001</v>
      </c>
      <c r="O8" s="66">
        <f>RANK(N8,N$8:N$35,0)</f>
        <v>22</v>
      </c>
      <c r="P8" s="65">
        <f>VLOOKUP($A8,'Return Data'!$B$7:$R$2843,14,0)</f>
        <v>6.2192999999999996</v>
      </c>
      <c r="Q8" s="66">
        <f>RANK(P8,P$8:P$35,0)</f>
        <v>21</v>
      </c>
      <c r="R8" s="65">
        <f>VLOOKUP($A8,'Return Data'!$B$7:$R$2843,16,0)</f>
        <v>7.7949000000000002</v>
      </c>
      <c r="S8" s="67">
        <f t="shared" ref="S8:S35" si="4">RANK(R8,R$8:R$35,0)</f>
        <v>19</v>
      </c>
    </row>
    <row r="9" spans="1:19" x14ac:dyDescent="0.3">
      <c r="A9" s="82" t="s">
        <v>54</v>
      </c>
      <c r="B9" s="64">
        <f>VLOOKUP($A9,'Return Data'!$B$7:$R$2843,3,0)</f>
        <v>44445</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27</v>
      </c>
      <c r="J9" s="65">
        <f>VLOOKUP($A9,'Return Data'!$B$7:$R$2843,12,0)</f>
        <v>0</v>
      </c>
      <c r="K9" s="66">
        <f t="shared" si="3"/>
        <v>26</v>
      </c>
      <c r="L9" s="65"/>
      <c r="M9" s="66"/>
      <c r="N9" s="65"/>
      <c r="O9" s="66"/>
      <c r="P9" s="65"/>
      <c r="Q9" s="66"/>
      <c r="R9" s="65">
        <f>VLOOKUP($A9,'Return Data'!$B$7:$R$2843,16,0)</f>
        <v>-14.2234</v>
      </c>
      <c r="S9" s="67">
        <f t="shared" si="4"/>
        <v>27</v>
      </c>
    </row>
    <row r="10" spans="1:19" x14ac:dyDescent="0.3">
      <c r="A10" s="82" t="s">
        <v>55</v>
      </c>
      <c r="B10" s="64">
        <f>VLOOKUP($A10,'Return Data'!$B$7:$R$2843,3,0)</f>
        <v>44445</v>
      </c>
      <c r="C10" s="65">
        <f>VLOOKUP($A10,'Return Data'!$B$7:$R$2843,4,0)</f>
        <v>25.619399999999999</v>
      </c>
      <c r="D10" s="65">
        <f>VLOOKUP($A10,'Return Data'!$B$7:$R$2843,9,0)</f>
        <v>16.785399999999999</v>
      </c>
      <c r="E10" s="66">
        <f t="shared" si="0"/>
        <v>4</v>
      </c>
      <c r="F10" s="65">
        <f>VLOOKUP($A10,'Return Data'!$B$7:$R$2843,10,0)</f>
        <v>5.1882000000000001</v>
      </c>
      <c r="G10" s="66">
        <f t="shared" si="1"/>
        <v>22</v>
      </c>
      <c r="H10" s="65">
        <f>VLOOKUP($A10,'Return Data'!$B$7:$R$2843,11,0)</f>
        <v>10.6706</v>
      </c>
      <c r="I10" s="66">
        <f t="shared" si="2"/>
        <v>3</v>
      </c>
      <c r="J10" s="65">
        <f>VLOOKUP($A10,'Return Data'!$B$7:$R$2843,12,0)</f>
        <v>4.2230999999999996</v>
      </c>
      <c r="K10" s="66">
        <f t="shared" si="3"/>
        <v>11</v>
      </c>
      <c r="L10" s="65">
        <f>VLOOKUP($A10,'Return Data'!$B$7:$R$2843,13,0)</f>
        <v>5.0487000000000002</v>
      </c>
      <c r="M10" s="66">
        <f t="shared" ref="M10:M33" si="5">RANK(L10,L$8:L$35,0)</f>
        <v>13</v>
      </c>
      <c r="N10" s="65">
        <f>VLOOKUP($A10,'Return Data'!$B$7:$R$2843,17,0)</f>
        <v>9.0094999999999992</v>
      </c>
      <c r="O10" s="66">
        <f t="shared" ref="O10:O21" si="6">RANK(N10,N$8:N$35,0)</f>
        <v>4</v>
      </c>
      <c r="P10" s="65">
        <f>VLOOKUP($A10,'Return Data'!$B$7:$R$2843,14,0)</f>
        <v>10.568199999999999</v>
      </c>
      <c r="Q10" s="66">
        <f t="shared" ref="Q10:Q21" si="7">RANK(P10,P$8:P$35,0)</f>
        <v>2</v>
      </c>
      <c r="R10" s="65">
        <f>VLOOKUP($A10,'Return Data'!$B$7:$R$2843,16,0)</f>
        <v>9.4938000000000002</v>
      </c>
      <c r="S10" s="67">
        <f t="shared" si="4"/>
        <v>3</v>
      </c>
    </row>
    <row r="11" spans="1:19" x14ac:dyDescent="0.3">
      <c r="A11" s="82" t="s">
        <v>56</v>
      </c>
      <c r="B11" s="64">
        <f>VLOOKUP($A11,'Return Data'!$B$7:$R$2843,3,0)</f>
        <v>44445</v>
      </c>
      <c r="C11" s="65">
        <f>VLOOKUP($A11,'Return Data'!$B$7:$R$2843,4,0)</f>
        <v>19.892900000000001</v>
      </c>
      <c r="D11" s="65">
        <f>VLOOKUP($A11,'Return Data'!$B$7:$R$2843,9,0)</f>
        <v>15.052099999999999</v>
      </c>
      <c r="E11" s="66">
        <f t="shared" si="0"/>
        <v>8</v>
      </c>
      <c r="F11" s="65">
        <f>VLOOKUP($A11,'Return Data'!$B$7:$R$2843,10,0)</f>
        <v>6.7763</v>
      </c>
      <c r="G11" s="66">
        <f t="shared" si="1"/>
        <v>9</v>
      </c>
      <c r="H11" s="65">
        <f>VLOOKUP($A11,'Return Data'!$B$7:$R$2843,11,0)</f>
        <v>8.0001999999999995</v>
      </c>
      <c r="I11" s="66">
        <f t="shared" si="2"/>
        <v>14</v>
      </c>
      <c r="J11" s="65">
        <f>VLOOKUP($A11,'Return Data'!$B$7:$R$2843,12,0)</f>
        <v>7.2190000000000003</v>
      </c>
      <c r="K11" s="66">
        <f t="shared" si="3"/>
        <v>3</v>
      </c>
      <c r="L11" s="65">
        <f>VLOOKUP($A11,'Return Data'!$B$7:$R$2843,13,0)</f>
        <v>7.6172000000000004</v>
      </c>
      <c r="M11" s="66">
        <f t="shared" si="5"/>
        <v>4</v>
      </c>
      <c r="N11" s="65">
        <f>VLOOKUP($A11,'Return Data'!$B$7:$R$2843,17,0)</f>
        <v>7.0105000000000004</v>
      </c>
      <c r="O11" s="66">
        <f t="shared" si="6"/>
        <v>17</v>
      </c>
      <c r="P11" s="65">
        <f>VLOOKUP($A11,'Return Data'!$B$7:$R$2843,14,0)</f>
        <v>4.9927999999999999</v>
      </c>
      <c r="Q11" s="66">
        <f t="shared" si="7"/>
        <v>23</v>
      </c>
      <c r="R11" s="65">
        <f>VLOOKUP($A11,'Return Data'!$B$7:$R$2843,16,0)</f>
        <v>7.5990000000000002</v>
      </c>
      <c r="S11" s="67">
        <f t="shared" si="4"/>
        <v>22</v>
      </c>
    </row>
    <row r="12" spans="1:19" x14ac:dyDescent="0.3">
      <c r="A12" s="82" t="s">
        <v>57</v>
      </c>
      <c r="B12" s="64">
        <f>VLOOKUP($A12,'Return Data'!$B$7:$R$2843,3,0)</f>
        <v>44445</v>
      </c>
      <c r="C12" s="65">
        <f>VLOOKUP($A12,'Return Data'!$B$7:$R$2843,4,0)</f>
        <v>39.1663</v>
      </c>
      <c r="D12" s="65">
        <f>VLOOKUP($A12,'Return Data'!$B$7:$R$2843,9,0)</f>
        <v>14.7537</v>
      </c>
      <c r="E12" s="66">
        <f t="shared" si="0"/>
        <v>9</v>
      </c>
      <c r="F12" s="65">
        <f>VLOOKUP($A12,'Return Data'!$B$7:$R$2843,10,0)</f>
        <v>4.6096000000000004</v>
      </c>
      <c r="G12" s="66">
        <f t="shared" si="1"/>
        <v>24</v>
      </c>
      <c r="H12" s="65">
        <f>VLOOKUP($A12,'Return Data'!$B$7:$R$2843,11,0)</f>
        <v>7.0871000000000004</v>
      </c>
      <c r="I12" s="66">
        <f t="shared" si="2"/>
        <v>21</v>
      </c>
      <c r="J12" s="65">
        <f>VLOOKUP($A12,'Return Data'!$B$7:$R$2843,12,0)</f>
        <v>2.5400999999999998</v>
      </c>
      <c r="K12" s="66">
        <f t="shared" si="3"/>
        <v>22</v>
      </c>
      <c r="L12" s="65">
        <f>VLOOKUP($A12,'Return Data'!$B$7:$R$2843,13,0)</f>
        <v>4.0678000000000001</v>
      </c>
      <c r="M12" s="66">
        <f t="shared" si="5"/>
        <v>20</v>
      </c>
      <c r="N12" s="65">
        <f>VLOOKUP($A12,'Return Data'!$B$7:$R$2843,17,0)</f>
        <v>6.6406000000000001</v>
      </c>
      <c r="O12" s="66">
        <f t="shared" si="6"/>
        <v>18</v>
      </c>
      <c r="P12" s="65">
        <f>VLOOKUP($A12,'Return Data'!$B$7:$R$2843,14,0)</f>
        <v>8.2015999999999991</v>
      </c>
      <c r="Q12" s="66">
        <f t="shared" si="7"/>
        <v>18</v>
      </c>
      <c r="R12" s="65">
        <f>VLOOKUP($A12,'Return Data'!$B$7:$R$2843,16,0)</f>
        <v>8.5629000000000008</v>
      </c>
      <c r="S12" s="67">
        <f t="shared" si="4"/>
        <v>10</v>
      </c>
    </row>
    <row r="13" spans="1:19" x14ac:dyDescent="0.3">
      <c r="A13" s="82" t="s">
        <v>58</v>
      </c>
      <c r="B13" s="64">
        <f>VLOOKUP($A13,'Return Data'!$B$7:$R$2843,3,0)</f>
        <v>44445</v>
      </c>
      <c r="C13" s="65">
        <f>VLOOKUP($A13,'Return Data'!$B$7:$R$2843,4,0)</f>
        <v>25.628699999999998</v>
      </c>
      <c r="D13" s="65">
        <f>VLOOKUP($A13,'Return Data'!$B$7:$R$2843,9,0)</f>
        <v>9.2418999999999993</v>
      </c>
      <c r="E13" s="66">
        <f t="shared" si="0"/>
        <v>24</v>
      </c>
      <c r="F13" s="65">
        <f>VLOOKUP($A13,'Return Data'!$B$7:$R$2843,10,0)</f>
        <v>4.7169999999999996</v>
      </c>
      <c r="G13" s="66">
        <f t="shared" si="1"/>
        <v>23</v>
      </c>
      <c r="H13" s="65">
        <f>VLOOKUP($A13,'Return Data'!$B$7:$R$2843,11,0)</f>
        <v>4.7313000000000001</v>
      </c>
      <c r="I13" s="66">
        <f t="shared" si="2"/>
        <v>26</v>
      </c>
      <c r="J13" s="65">
        <f>VLOOKUP($A13,'Return Data'!$B$7:$R$2843,12,0)</f>
        <v>2.3443000000000001</v>
      </c>
      <c r="K13" s="66">
        <f t="shared" si="3"/>
        <v>24</v>
      </c>
      <c r="L13" s="65">
        <f>VLOOKUP($A13,'Return Data'!$B$7:$R$2843,13,0)</f>
        <v>3.5026999999999999</v>
      </c>
      <c r="M13" s="66">
        <f t="shared" si="5"/>
        <v>24</v>
      </c>
      <c r="N13" s="65">
        <f>VLOOKUP($A13,'Return Data'!$B$7:$R$2843,17,0)</f>
        <v>6.3947000000000003</v>
      </c>
      <c r="O13" s="66">
        <f t="shared" si="6"/>
        <v>19</v>
      </c>
      <c r="P13" s="65">
        <f>VLOOKUP($A13,'Return Data'!$B$7:$R$2843,14,0)</f>
        <v>8.3271999999999995</v>
      </c>
      <c r="Q13" s="66">
        <f t="shared" si="7"/>
        <v>16</v>
      </c>
      <c r="R13" s="65">
        <f>VLOOKUP($A13,'Return Data'!$B$7:$R$2843,16,0)</f>
        <v>8.5538000000000007</v>
      </c>
      <c r="S13" s="67">
        <f t="shared" si="4"/>
        <v>12</v>
      </c>
    </row>
    <row r="14" spans="1:19" x14ac:dyDescent="0.3">
      <c r="A14" s="82" t="s">
        <v>59</v>
      </c>
      <c r="B14" s="64">
        <f>VLOOKUP($A14,'Return Data'!$B$7:$R$2843,3,0)</f>
        <v>44445</v>
      </c>
      <c r="C14" s="65">
        <f>VLOOKUP($A14,'Return Data'!$B$7:$R$2843,4,0)</f>
        <v>2786.8244</v>
      </c>
      <c r="D14" s="65">
        <f>VLOOKUP($A14,'Return Data'!$B$7:$R$2843,9,0)</f>
        <v>17.4755</v>
      </c>
      <c r="E14" s="66">
        <f t="shared" si="0"/>
        <v>3</v>
      </c>
      <c r="F14" s="65">
        <f>VLOOKUP($A14,'Return Data'!$B$7:$R$2843,10,0)</f>
        <v>7.5457000000000001</v>
      </c>
      <c r="G14" s="66">
        <f t="shared" si="1"/>
        <v>5</v>
      </c>
      <c r="H14" s="65">
        <f>VLOOKUP($A14,'Return Data'!$B$7:$R$2843,11,0)</f>
        <v>9.2276000000000007</v>
      </c>
      <c r="I14" s="66">
        <f t="shared" si="2"/>
        <v>6</v>
      </c>
      <c r="J14" s="65">
        <f>VLOOKUP($A14,'Return Data'!$B$7:$R$2843,12,0)</f>
        <v>3.3422999999999998</v>
      </c>
      <c r="K14" s="66">
        <f t="shared" si="3"/>
        <v>17</v>
      </c>
      <c r="L14" s="65">
        <f>VLOOKUP($A14,'Return Data'!$B$7:$R$2843,13,0)</f>
        <v>4.9821</v>
      </c>
      <c r="M14" s="66">
        <f t="shared" si="5"/>
        <v>14</v>
      </c>
      <c r="N14" s="65">
        <f>VLOOKUP($A14,'Return Data'!$B$7:$R$2843,17,0)</f>
        <v>9.8074999999999992</v>
      </c>
      <c r="O14" s="66">
        <f t="shared" si="6"/>
        <v>2</v>
      </c>
      <c r="P14" s="65">
        <f>VLOOKUP($A14,'Return Data'!$B$7:$R$2843,14,0)</f>
        <v>10.5129</v>
      </c>
      <c r="Q14" s="66">
        <f t="shared" si="7"/>
        <v>3</v>
      </c>
      <c r="R14" s="65">
        <f>VLOOKUP($A14,'Return Data'!$B$7:$R$2843,16,0)</f>
        <v>8.8508999999999993</v>
      </c>
      <c r="S14" s="67">
        <f t="shared" si="4"/>
        <v>8</v>
      </c>
    </row>
    <row r="15" spans="1:19" x14ac:dyDescent="0.3">
      <c r="A15" s="82" t="s">
        <v>61</v>
      </c>
      <c r="B15" s="64">
        <f>VLOOKUP($A15,'Return Data'!$B$7:$R$2843,3,0)</f>
        <v>44445</v>
      </c>
      <c r="C15" s="65">
        <f>VLOOKUP($A15,'Return Data'!$B$7:$R$2843,4,0)</f>
        <v>77.620500000000007</v>
      </c>
      <c r="D15" s="65">
        <f>VLOOKUP($A15,'Return Data'!$B$7:$R$2843,9,0)</f>
        <v>12.275499999999999</v>
      </c>
      <c r="E15" s="66">
        <f t="shared" si="0"/>
        <v>17</v>
      </c>
      <c r="F15" s="65">
        <f>VLOOKUP($A15,'Return Data'!$B$7:$R$2843,10,0)</f>
        <v>1.8839999999999999</v>
      </c>
      <c r="G15" s="66">
        <f t="shared" si="1"/>
        <v>26</v>
      </c>
      <c r="H15" s="65">
        <f>VLOOKUP($A15,'Return Data'!$B$7:$R$2843,11,0)</f>
        <v>8.5815000000000001</v>
      </c>
      <c r="I15" s="66">
        <f t="shared" si="2"/>
        <v>10</v>
      </c>
      <c r="J15" s="65">
        <f>VLOOKUP($A15,'Return Data'!$B$7:$R$2843,12,0)</f>
        <v>10.948600000000001</v>
      </c>
      <c r="K15" s="66">
        <f t="shared" si="3"/>
        <v>1</v>
      </c>
      <c r="L15" s="65">
        <f>VLOOKUP($A15,'Return Data'!$B$7:$R$2843,13,0)</f>
        <v>12.7164</v>
      </c>
      <c r="M15" s="66">
        <f t="shared" si="5"/>
        <v>1</v>
      </c>
      <c r="N15" s="65">
        <f>VLOOKUP($A15,'Return Data'!$B$7:$R$2843,17,0)</f>
        <v>3.7833999999999999</v>
      </c>
      <c r="O15" s="66">
        <f t="shared" si="6"/>
        <v>24</v>
      </c>
      <c r="P15" s="65">
        <f>VLOOKUP($A15,'Return Data'!$B$7:$R$2843,14,0)</f>
        <v>5.7468000000000004</v>
      </c>
      <c r="Q15" s="66">
        <f t="shared" si="7"/>
        <v>22</v>
      </c>
      <c r="R15" s="65">
        <f>VLOOKUP($A15,'Return Data'!$B$7:$R$2843,16,0)</f>
        <v>8.2547999999999995</v>
      </c>
      <c r="S15" s="67">
        <f t="shared" si="4"/>
        <v>15</v>
      </c>
    </row>
    <row r="16" spans="1:19" x14ac:dyDescent="0.3">
      <c r="A16" s="82" t="s">
        <v>62</v>
      </c>
      <c r="B16" s="64">
        <f>VLOOKUP($A16,'Return Data'!$B$7:$R$2843,3,0)</f>
        <v>44445</v>
      </c>
      <c r="C16" s="65">
        <f>VLOOKUP($A16,'Return Data'!$B$7:$R$2843,4,0)</f>
        <v>77.789199999999994</v>
      </c>
      <c r="D16" s="65">
        <f>VLOOKUP($A16,'Return Data'!$B$7:$R$2843,9,0)</f>
        <v>12.443300000000001</v>
      </c>
      <c r="E16" s="66">
        <f t="shared" si="0"/>
        <v>16</v>
      </c>
      <c r="F16" s="65">
        <f>VLOOKUP($A16,'Return Data'!$B$7:$R$2843,10,0)</f>
        <v>27.029399999999999</v>
      </c>
      <c r="G16" s="66">
        <f t="shared" si="1"/>
        <v>1</v>
      </c>
      <c r="H16" s="65">
        <f>VLOOKUP($A16,'Return Data'!$B$7:$R$2843,11,0)</f>
        <v>16.477799999999998</v>
      </c>
      <c r="I16" s="66">
        <f t="shared" si="2"/>
        <v>1</v>
      </c>
      <c r="J16" s="65">
        <f>VLOOKUP($A16,'Return Data'!$B$7:$R$2843,12,0)</f>
        <v>10.882400000000001</v>
      </c>
      <c r="K16" s="66">
        <f t="shared" si="3"/>
        <v>2</v>
      </c>
      <c r="L16" s="65">
        <f>VLOOKUP($A16,'Return Data'!$B$7:$R$2843,13,0)</f>
        <v>10.3058</v>
      </c>
      <c r="M16" s="66">
        <f t="shared" si="5"/>
        <v>2</v>
      </c>
      <c r="N16" s="65">
        <f>VLOOKUP($A16,'Return Data'!$B$7:$R$2843,17,0)</f>
        <v>10.025600000000001</v>
      </c>
      <c r="O16" s="66">
        <f t="shared" si="6"/>
        <v>1</v>
      </c>
      <c r="P16" s="65">
        <f>VLOOKUP($A16,'Return Data'!$B$7:$R$2843,14,0)</f>
        <v>8.2746999999999993</v>
      </c>
      <c r="Q16" s="66">
        <f t="shared" si="7"/>
        <v>17</v>
      </c>
      <c r="R16" s="65">
        <f>VLOOKUP($A16,'Return Data'!$B$7:$R$2843,16,0)</f>
        <v>8.4445999999999994</v>
      </c>
      <c r="S16" s="67">
        <f t="shared" si="4"/>
        <v>14</v>
      </c>
    </row>
    <row r="17" spans="1:19" x14ac:dyDescent="0.3">
      <c r="A17" s="82" t="s">
        <v>63</v>
      </c>
      <c r="B17" s="64">
        <f>VLOOKUP($A17,'Return Data'!$B$7:$R$2843,3,0)</f>
        <v>44445</v>
      </c>
      <c r="C17" s="65">
        <f>VLOOKUP($A17,'Return Data'!$B$7:$R$2843,4,0)</f>
        <v>30.755099999999999</v>
      </c>
      <c r="D17" s="65">
        <f>VLOOKUP($A17,'Return Data'!$B$7:$R$2843,9,0)</f>
        <v>16.475000000000001</v>
      </c>
      <c r="E17" s="66">
        <f t="shared" si="0"/>
        <v>5</v>
      </c>
      <c r="F17" s="65">
        <f>VLOOKUP($A17,'Return Data'!$B$7:$R$2843,10,0)</f>
        <v>5.5877999999999997</v>
      </c>
      <c r="G17" s="66">
        <f t="shared" si="1"/>
        <v>17</v>
      </c>
      <c r="H17" s="65">
        <f>VLOOKUP($A17,'Return Data'!$B$7:$R$2843,11,0)</f>
        <v>7.3693999999999997</v>
      </c>
      <c r="I17" s="66">
        <f t="shared" si="2"/>
        <v>17</v>
      </c>
      <c r="J17" s="65">
        <f>VLOOKUP($A17,'Return Data'!$B$7:$R$2843,12,0)</f>
        <v>2.9146000000000001</v>
      </c>
      <c r="K17" s="66">
        <f t="shared" si="3"/>
        <v>19</v>
      </c>
      <c r="L17" s="65">
        <f>VLOOKUP($A17,'Return Data'!$B$7:$R$2843,13,0)</f>
        <v>4.4695</v>
      </c>
      <c r="M17" s="66">
        <f t="shared" si="5"/>
        <v>17</v>
      </c>
      <c r="N17" s="65">
        <f>VLOOKUP($A17,'Return Data'!$B$7:$R$2843,17,0)</f>
        <v>6.3415999999999997</v>
      </c>
      <c r="O17" s="66">
        <f t="shared" si="6"/>
        <v>21</v>
      </c>
      <c r="P17" s="65">
        <f>VLOOKUP($A17,'Return Data'!$B$7:$R$2843,14,0)</f>
        <v>9.0200999999999993</v>
      </c>
      <c r="Q17" s="66">
        <f t="shared" si="7"/>
        <v>12</v>
      </c>
      <c r="R17" s="65">
        <f>VLOOKUP($A17,'Return Data'!$B$7:$R$2843,16,0)</f>
        <v>7.7599</v>
      </c>
      <c r="S17" s="67">
        <f t="shared" si="4"/>
        <v>20</v>
      </c>
    </row>
    <row r="18" spans="1:19" x14ac:dyDescent="0.3">
      <c r="A18" s="82" t="s">
        <v>64</v>
      </c>
      <c r="B18" s="64">
        <f>VLOOKUP($A18,'Return Data'!$B$7:$R$2843,3,0)</f>
        <v>44445</v>
      </c>
      <c r="C18" s="65">
        <f>VLOOKUP($A18,'Return Data'!$B$7:$R$2843,4,0)</f>
        <v>30.277799999999999</v>
      </c>
      <c r="D18" s="65">
        <f>VLOOKUP($A18,'Return Data'!$B$7:$R$2843,9,0)</f>
        <v>15.2761</v>
      </c>
      <c r="E18" s="66">
        <f t="shared" si="0"/>
        <v>7</v>
      </c>
      <c r="F18" s="65">
        <f>VLOOKUP($A18,'Return Data'!$B$7:$R$2843,10,0)</f>
        <v>7.3916000000000004</v>
      </c>
      <c r="G18" s="66">
        <f t="shared" si="1"/>
        <v>6</v>
      </c>
      <c r="H18" s="65">
        <f>VLOOKUP($A18,'Return Data'!$B$7:$R$2843,11,0)</f>
        <v>8.1449999999999996</v>
      </c>
      <c r="I18" s="66">
        <f t="shared" si="2"/>
        <v>12</v>
      </c>
      <c r="J18" s="65">
        <f>VLOOKUP($A18,'Return Data'!$B$7:$R$2843,12,0)</f>
        <v>5.8418000000000001</v>
      </c>
      <c r="K18" s="66">
        <f t="shared" si="3"/>
        <v>6</v>
      </c>
      <c r="L18" s="65">
        <f>VLOOKUP($A18,'Return Data'!$B$7:$R$2843,13,0)</f>
        <v>6.9866999999999999</v>
      </c>
      <c r="M18" s="66">
        <f t="shared" si="5"/>
        <v>5</v>
      </c>
      <c r="N18" s="65">
        <f>VLOOKUP($A18,'Return Data'!$B$7:$R$2843,17,0)</f>
        <v>9.7598000000000003</v>
      </c>
      <c r="O18" s="66">
        <f t="shared" si="6"/>
        <v>3</v>
      </c>
      <c r="P18" s="65">
        <f>VLOOKUP($A18,'Return Data'!$B$7:$R$2843,14,0)</f>
        <v>10.227</v>
      </c>
      <c r="Q18" s="66">
        <f t="shared" si="7"/>
        <v>5</v>
      </c>
      <c r="R18" s="65">
        <f>VLOOKUP($A18,'Return Data'!$B$7:$R$2843,16,0)</f>
        <v>10.6991</v>
      </c>
      <c r="S18" s="67">
        <f t="shared" si="4"/>
        <v>1</v>
      </c>
    </row>
    <row r="19" spans="1:19" x14ac:dyDescent="0.3">
      <c r="A19" s="82" t="s">
        <v>65</v>
      </c>
      <c r="B19" s="64">
        <f>VLOOKUP($A19,'Return Data'!$B$7:$R$2843,3,0)</f>
        <v>44445</v>
      </c>
      <c r="C19" s="65">
        <f>VLOOKUP($A19,'Return Data'!$B$7:$R$2843,4,0)</f>
        <v>18.984100000000002</v>
      </c>
      <c r="D19" s="65">
        <f>VLOOKUP($A19,'Return Data'!$B$7:$R$2843,9,0)</f>
        <v>13.1068</v>
      </c>
      <c r="E19" s="66">
        <f t="shared" si="0"/>
        <v>14</v>
      </c>
      <c r="F19" s="65">
        <f>VLOOKUP($A19,'Return Data'!$B$7:$R$2843,10,0)</f>
        <v>5.5579999999999998</v>
      </c>
      <c r="G19" s="66">
        <f t="shared" si="1"/>
        <v>18</v>
      </c>
      <c r="H19" s="65">
        <f>VLOOKUP($A19,'Return Data'!$B$7:$R$2843,11,0)</f>
        <v>7.1119000000000003</v>
      </c>
      <c r="I19" s="66">
        <f t="shared" si="2"/>
        <v>20</v>
      </c>
      <c r="J19" s="65">
        <f>VLOOKUP($A19,'Return Data'!$B$7:$R$2843,12,0)</f>
        <v>5.1140999999999996</v>
      </c>
      <c r="K19" s="66">
        <f t="shared" si="3"/>
        <v>8</v>
      </c>
      <c r="L19" s="65">
        <f>VLOOKUP($A19,'Return Data'!$B$7:$R$2843,13,0)</f>
        <v>6.1881000000000004</v>
      </c>
      <c r="M19" s="66">
        <f t="shared" si="5"/>
        <v>8</v>
      </c>
      <c r="N19" s="65">
        <f>VLOOKUP($A19,'Return Data'!$B$7:$R$2843,17,0)</f>
        <v>7.8346</v>
      </c>
      <c r="O19" s="66">
        <f t="shared" si="6"/>
        <v>9</v>
      </c>
      <c r="P19" s="65">
        <f>VLOOKUP($A19,'Return Data'!$B$7:$R$2843,14,0)</f>
        <v>8.3841999999999999</v>
      </c>
      <c r="Q19" s="66">
        <f t="shared" si="7"/>
        <v>15</v>
      </c>
      <c r="R19" s="65">
        <f>VLOOKUP($A19,'Return Data'!$B$7:$R$2843,16,0)</f>
        <v>6.6639999999999997</v>
      </c>
      <c r="S19" s="67">
        <f t="shared" si="4"/>
        <v>25</v>
      </c>
    </row>
    <row r="20" spans="1:19" x14ac:dyDescent="0.3">
      <c r="A20" s="82" t="s">
        <v>66</v>
      </c>
      <c r="B20" s="64">
        <f>VLOOKUP($A20,'Return Data'!$B$7:$R$2843,3,0)</f>
        <v>44445</v>
      </c>
      <c r="C20" s="65">
        <f>VLOOKUP($A20,'Return Data'!$B$7:$R$2843,4,0)</f>
        <v>29.808599999999998</v>
      </c>
      <c r="D20" s="65">
        <f>VLOOKUP($A20,'Return Data'!$B$7:$R$2843,9,0)</f>
        <v>13.3019</v>
      </c>
      <c r="E20" s="66">
        <f t="shared" si="0"/>
        <v>13</v>
      </c>
      <c r="F20" s="65">
        <f>VLOOKUP($A20,'Return Data'!$B$7:$R$2843,10,0)</f>
        <v>6.4908999999999999</v>
      </c>
      <c r="G20" s="66">
        <f t="shared" si="1"/>
        <v>11</v>
      </c>
      <c r="H20" s="65">
        <f>VLOOKUP($A20,'Return Data'!$B$7:$R$2843,11,0)</f>
        <v>8.7546999999999997</v>
      </c>
      <c r="I20" s="66">
        <f t="shared" si="2"/>
        <v>8</v>
      </c>
      <c r="J20" s="65">
        <f>VLOOKUP($A20,'Return Data'!$B$7:$R$2843,12,0)</f>
        <v>3.1082000000000001</v>
      </c>
      <c r="K20" s="66">
        <f t="shared" si="3"/>
        <v>18</v>
      </c>
      <c r="L20" s="65">
        <f>VLOOKUP($A20,'Return Data'!$B$7:$R$2843,13,0)</f>
        <v>5.0716000000000001</v>
      </c>
      <c r="M20" s="66">
        <f t="shared" si="5"/>
        <v>12</v>
      </c>
      <c r="N20" s="65">
        <f>VLOOKUP($A20,'Return Data'!$B$7:$R$2843,17,0)</f>
        <v>8.5647000000000002</v>
      </c>
      <c r="O20" s="66">
        <f t="shared" si="6"/>
        <v>6</v>
      </c>
      <c r="P20" s="65">
        <f>VLOOKUP($A20,'Return Data'!$B$7:$R$2843,14,0)</f>
        <v>11.057499999999999</v>
      </c>
      <c r="Q20" s="66">
        <f t="shared" si="7"/>
        <v>1</v>
      </c>
      <c r="R20" s="65">
        <f>VLOOKUP($A20,'Return Data'!$B$7:$R$2843,16,0)</f>
        <v>9.4059000000000008</v>
      </c>
      <c r="S20" s="67">
        <f t="shared" si="4"/>
        <v>4</v>
      </c>
    </row>
    <row r="21" spans="1:19" x14ac:dyDescent="0.3">
      <c r="A21" s="82" t="s">
        <v>67</v>
      </c>
      <c r="B21" s="64">
        <f>VLOOKUP($A21,'Return Data'!$B$7:$R$2843,3,0)</f>
        <v>44445</v>
      </c>
      <c r="C21" s="65">
        <f>VLOOKUP($A21,'Return Data'!$B$7:$R$2843,4,0)</f>
        <v>18.3459</v>
      </c>
      <c r="D21" s="65">
        <f>VLOOKUP($A21,'Return Data'!$B$7:$R$2843,9,0)</f>
        <v>12.7477</v>
      </c>
      <c r="E21" s="66">
        <f t="shared" si="0"/>
        <v>15</v>
      </c>
      <c r="F21" s="65">
        <f>VLOOKUP($A21,'Return Data'!$B$7:$R$2843,10,0)</f>
        <v>8.3167000000000009</v>
      </c>
      <c r="G21" s="66">
        <f t="shared" si="1"/>
        <v>3</v>
      </c>
      <c r="H21" s="65">
        <f>VLOOKUP($A21,'Return Data'!$B$7:$R$2843,11,0)</f>
        <v>9.9952000000000005</v>
      </c>
      <c r="I21" s="66">
        <f t="shared" si="2"/>
        <v>4</v>
      </c>
      <c r="J21" s="65">
        <f>VLOOKUP($A21,'Return Data'!$B$7:$R$2843,12,0)</f>
        <v>6.6924999999999999</v>
      </c>
      <c r="K21" s="66">
        <f t="shared" si="3"/>
        <v>4</v>
      </c>
      <c r="L21" s="65">
        <f>VLOOKUP($A21,'Return Data'!$B$7:$R$2843,13,0)</f>
        <v>7.6943000000000001</v>
      </c>
      <c r="M21" s="66">
        <f t="shared" si="5"/>
        <v>3</v>
      </c>
      <c r="N21" s="65">
        <f>VLOOKUP($A21,'Return Data'!$B$7:$R$2843,17,0)</f>
        <v>7.9946000000000002</v>
      </c>
      <c r="O21" s="66">
        <f t="shared" si="6"/>
        <v>7</v>
      </c>
      <c r="P21" s="65">
        <f>VLOOKUP($A21,'Return Data'!$B$7:$R$2843,14,0)</f>
        <v>8.1746999999999996</v>
      </c>
      <c r="Q21" s="66">
        <f t="shared" si="7"/>
        <v>19</v>
      </c>
      <c r="R21" s="65">
        <f>VLOOKUP($A21,'Return Data'!$B$7:$R$2843,16,0)</f>
        <v>7.673</v>
      </c>
      <c r="S21" s="67">
        <f t="shared" si="4"/>
        <v>21</v>
      </c>
    </row>
    <row r="22" spans="1:19" x14ac:dyDescent="0.3">
      <c r="A22" s="82" t="s">
        <v>68</v>
      </c>
      <c r="B22" s="64">
        <f>VLOOKUP($A22,'Return Data'!$B$7:$R$2843,3,0)</f>
        <v>44445</v>
      </c>
      <c r="C22" s="65">
        <f>VLOOKUP($A22,'Return Data'!$B$7:$R$2843,4,0)</f>
        <v>1233.3458000000001</v>
      </c>
      <c r="D22" s="65">
        <f>VLOOKUP($A22,'Return Data'!$B$7:$R$2843,9,0)</f>
        <v>13.3771</v>
      </c>
      <c r="E22" s="66">
        <f t="shared" si="0"/>
        <v>12</v>
      </c>
      <c r="F22" s="65">
        <f>VLOOKUP($A22,'Return Data'!$B$7:$R$2843,10,0)</f>
        <v>6.9314</v>
      </c>
      <c r="G22" s="66">
        <f t="shared" si="1"/>
        <v>7</v>
      </c>
      <c r="H22" s="65">
        <f>VLOOKUP($A22,'Return Data'!$B$7:$R$2843,11,0)</f>
        <v>7.4356999999999998</v>
      </c>
      <c r="I22" s="66">
        <f t="shared" si="2"/>
        <v>16</v>
      </c>
      <c r="J22" s="65">
        <f>VLOOKUP($A22,'Return Data'!$B$7:$R$2843,12,0)</f>
        <v>4.6829999999999998</v>
      </c>
      <c r="K22" s="66">
        <f t="shared" si="3"/>
        <v>9</v>
      </c>
      <c r="L22" s="65">
        <f>VLOOKUP($A22,'Return Data'!$B$7:$R$2843,13,0)</f>
        <v>6.2130999999999998</v>
      </c>
      <c r="M22" s="66">
        <f t="shared" si="5"/>
        <v>7</v>
      </c>
      <c r="N22" s="65"/>
      <c r="O22" s="66"/>
      <c r="P22" s="65"/>
      <c r="Q22" s="66"/>
      <c r="R22" s="65">
        <f>VLOOKUP($A22,'Return Data'!$B$7:$R$2843,16,0)</f>
        <v>7.8983999999999996</v>
      </c>
      <c r="S22" s="67">
        <f t="shared" si="4"/>
        <v>18</v>
      </c>
    </row>
    <row r="23" spans="1:19" x14ac:dyDescent="0.3">
      <c r="A23" s="82" t="s">
        <v>69</v>
      </c>
      <c r="B23" s="64">
        <f>VLOOKUP($A23,'Return Data'!$B$7:$R$2843,3,0)</f>
        <v>44445</v>
      </c>
      <c r="C23" s="65">
        <f>VLOOKUP($A23,'Return Data'!$B$7:$R$2843,4,0)</f>
        <v>34.691400000000002</v>
      </c>
      <c r="D23" s="65">
        <f>VLOOKUP($A23,'Return Data'!$B$7:$R$2843,9,0)</f>
        <v>10.004899999999999</v>
      </c>
      <c r="E23" s="66">
        <f t="shared" si="0"/>
        <v>23</v>
      </c>
      <c r="F23" s="65">
        <f>VLOOKUP($A23,'Return Data'!$B$7:$R$2843,10,0)</f>
        <v>5.2294</v>
      </c>
      <c r="G23" s="66">
        <f t="shared" si="1"/>
        <v>21</v>
      </c>
      <c r="H23" s="65">
        <f>VLOOKUP($A23,'Return Data'!$B$7:$R$2843,11,0)</f>
        <v>6.7596999999999996</v>
      </c>
      <c r="I23" s="66">
        <f t="shared" si="2"/>
        <v>22</v>
      </c>
      <c r="J23" s="65">
        <f>VLOOKUP($A23,'Return Data'!$B$7:$R$2843,12,0)</f>
        <v>3.8711000000000002</v>
      </c>
      <c r="K23" s="66">
        <f t="shared" si="3"/>
        <v>14</v>
      </c>
      <c r="L23" s="65">
        <f>VLOOKUP($A23,'Return Data'!$B$7:$R$2843,13,0)</f>
        <v>4.8204000000000002</v>
      </c>
      <c r="M23" s="66">
        <f t="shared" si="5"/>
        <v>15</v>
      </c>
      <c r="N23" s="65">
        <f>VLOOKUP($A23,'Return Data'!$B$7:$R$2843,17,0)</f>
        <v>6.3532000000000002</v>
      </c>
      <c r="O23" s="66">
        <f t="shared" ref="O23:O33" si="8">RANK(N23,N$8:N$35,0)</f>
        <v>20</v>
      </c>
      <c r="P23" s="65">
        <f>VLOOKUP($A23,'Return Data'!$B$7:$R$2843,14,0)</f>
        <v>6.7567000000000004</v>
      </c>
      <c r="Q23" s="66">
        <f t="shared" ref="Q23:Q33" si="9">RANK(P23,P$8:P$35,0)</f>
        <v>20</v>
      </c>
      <c r="R23" s="65">
        <f>VLOOKUP($A23,'Return Data'!$B$7:$R$2843,16,0)</f>
        <v>8.0990000000000002</v>
      </c>
      <c r="S23" s="67">
        <f t="shared" si="4"/>
        <v>17</v>
      </c>
    </row>
    <row r="24" spans="1:19" x14ac:dyDescent="0.3">
      <c r="A24" s="82" t="s">
        <v>70</v>
      </c>
      <c r="B24" s="64">
        <f>VLOOKUP($A24,'Return Data'!$B$7:$R$2843,3,0)</f>
        <v>44445</v>
      </c>
      <c r="C24" s="65">
        <f>VLOOKUP($A24,'Return Data'!$B$7:$R$2843,4,0)</f>
        <v>31.598299999999998</v>
      </c>
      <c r="D24" s="65">
        <f>VLOOKUP($A24,'Return Data'!$B$7:$R$2843,9,0)</f>
        <v>16.366299999999999</v>
      </c>
      <c r="E24" s="66">
        <f t="shared" si="0"/>
        <v>6</v>
      </c>
      <c r="F24" s="65">
        <f>VLOOKUP($A24,'Return Data'!$B$7:$R$2843,10,0)</f>
        <v>7.93</v>
      </c>
      <c r="G24" s="66">
        <f t="shared" si="1"/>
        <v>4</v>
      </c>
      <c r="H24" s="65">
        <f>VLOOKUP($A24,'Return Data'!$B$7:$R$2843,11,0)</f>
        <v>9.1454000000000004</v>
      </c>
      <c r="I24" s="66">
        <f t="shared" si="2"/>
        <v>7</v>
      </c>
      <c r="J24" s="65">
        <f>VLOOKUP($A24,'Return Data'!$B$7:$R$2843,12,0)</f>
        <v>4.2702999999999998</v>
      </c>
      <c r="K24" s="66">
        <f t="shared" si="3"/>
        <v>10</v>
      </c>
      <c r="L24" s="65">
        <f>VLOOKUP($A24,'Return Data'!$B$7:$R$2843,13,0)</f>
        <v>6.1001000000000003</v>
      </c>
      <c r="M24" s="66">
        <f t="shared" si="5"/>
        <v>9</v>
      </c>
      <c r="N24" s="65">
        <f>VLOOKUP($A24,'Return Data'!$B$7:$R$2843,17,0)</f>
        <v>8.7500999999999998</v>
      </c>
      <c r="O24" s="66">
        <f t="shared" si="8"/>
        <v>5</v>
      </c>
      <c r="P24" s="65">
        <f>VLOOKUP($A24,'Return Data'!$B$7:$R$2843,14,0)</f>
        <v>10.470599999999999</v>
      </c>
      <c r="Q24" s="66">
        <f t="shared" si="9"/>
        <v>4</v>
      </c>
      <c r="R24" s="65">
        <f>VLOOKUP($A24,'Return Data'!$B$7:$R$2843,16,0)</f>
        <v>9.6522000000000006</v>
      </c>
      <c r="S24" s="67">
        <f t="shared" si="4"/>
        <v>2</v>
      </c>
    </row>
    <row r="25" spans="1:19" x14ac:dyDescent="0.3">
      <c r="A25" s="82" t="s">
        <v>71</v>
      </c>
      <c r="B25" s="64">
        <f>VLOOKUP($A25,'Return Data'!$B$7:$R$2843,3,0)</f>
        <v>44445</v>
      </c>
      <c r="C25" s="65">
        <f>VLOOKUP($A25,'Return Data'!$B$7:$R$2843,4,0)</f>
        <v>25.213000000000001</v>
      </c>
      <c r="D25" s="65">
        <f>VLOOKUP($A25,'Return Data'!$B$7:$R$2843,9,0)</f>
        <v>11.225</v>
      </c>
      <c r="E25" s="66">
        <f t="shared" si="0"/>
        <v>20</v>
      </c>
      <c r="F25" s="65">
        <f>VLOOKUP($A25,'Return Data'!$B$7:$R$2843,10,0)</f>
        <v>5.6467999999999998</v>
      </c>
      <c r="G25" s="66">
        <f t="shared" si="1"/>
        <v>16</v>
      </c>
      <c r="H25" s="65">
        <f>VLOOKUP($A25,'Return Data'!$B$7:$R$2843,11,0)</f>
        <v>7.3445999999999998</v>
      </c>
      <c r="I25" s="66">
        <f t="shared" si="2"/>
        <v>18</v>
      </c>
      <c r="J25" s="65">
        <f>VLOOKUP($A25,'Return Data'!$B$7:$R$2843,12,0)</f>
        <v>2.3108</v>
      </c>
      <c r="K25" s="66">
        <f t="shared" si="3"/>
        <v>25</v>
      </c>
      <c r="L25" s="65">
        <f>VLOOKUP($A25,'Return Data'!$B$7:$R$2843,13,0)</f>
        <v>4.0246000000000004</v>
      </c>
      <c r="M25" s="66">
        <f t="shared" si="5"/>
        <v>21</v>
      </c>
      <c r="N25" s="65">
        <f>VLOOKUP($A25,'Return Data'!$B$7:$R$2843,17,0)</f>
        <v>7.1040999999999999</v>
      </c>
      <c r="O25" s="66">
        <f t="shared" si="8"/>
        <v>15</v>
      </c>
      <c r="P25" s="65">
        <f>VLOOKUP($A25,'Return Data'!$B$7:$R$2843,14,0)</f>
        <v>9.1117000000000008</v>
      </c>
      <c r="Q25" s="66">
        <f t="shared" si="9"/>
        <v>10</v>
      </c>
      <c r="R25" s="65">
        <f>VLOOKUP($A25,'Return Data'!$B$7:$R$2843,16,0)</f>
        <v>8.8545999999999996</v>
      </c>
      <c r="S25" s="67">
        <f t="shared" si="4"/>
        <v>7</v>
      </c>
    </row>
    <row r="26" spans="1:19" x14ac:dyDescent="0.3">
      <c r="A26" s="82" t="s">
        <v>72</v>
      </c>
      <c r="B26" s="64">
        <f>VLOOKUP($A26,'Return Data'!$B$7:$R$2843,3,0)</f>
        <v>44445</v>
      </c>
      <c r="C26" s="65">
        <f>VLOOKUP($A26,'Return Data'!$B$7:$R$2843,4,0)</f>
        <v>14.1911</v>
      </c>
      <c r="D26" s="65">
        <f>VLOOKUP($A26,'Return Data'!$B$7:$R$2843,9,0)</f>
        <v>10.8688</v>
      </c>
      <c r="E26" s="66">
        <f t="shared" si="0"/>
        <v>21</v>
      </c>
      <c r="F26" s="65">
        <f>VLOOKUP($A26,'Return Data'!$B$7:$R$2843,10,0)</f>
        <v>5.3986999999999998</v>
      </c>
      <c r="G26" s="66">
        <f t="shared" si="1"/>
        <v>20</v>
      </c>
      <c r="H26" s="65">
        <f>VLOOKUP($A26,'Return Data'!$B$7:$R$2843,11,0)</f>
        <v>6.3766999999999996</v>
      </c>
      <c r="I26" s="66">
        <f t="shared" si="2"/>
        <v>23</v>
      </c>
      <c r="J26" s="65">
        <f>VLOOKUP($A26,'Return Data'!$B$7:$R$2843,12,0)</f>
        <v>3.7351000000000001</v>
      </c>
      <c r="K26" s="66">
        <f t="shared" si="3"/>
        <v>15</v>
      </c>
      <c r="L26" s="65">
        <f>VLOOKUP($A26,'Return Data'!$B$7:$R$2843,13,0)</f>
        <v>4.5590000000000002</v>
      </c>
      <c r="M26" s="66">
        <f t="shared" si="5"/>
        <v>16</v>
      </c>
      <c r="N26" s="65">
        <f>VLOOKUP($A26,'Return Data'!$B$7:$R$2843,17,0)</f>
        <v>7.8311000000000002</v>
      </c>
      <c r="O26" s="66">
        <f t="shared" si="8"/>
        <v>10</v>
      </c>
      <c r="P26" s="65">
        <f>VLOOKUP($A26,'Return Data'!$B$7:$R$2843,14,0)</f>
        <v>10.192399999999999</v>
      </c>
      <c r="Q26" s="66">
        <f t="shared" si="9"/>
        <v>7</v>
      </c>
      <c r="R26" s="65">
        <f>VLOOKUP($A26,'Return Data'!$B$7:$R$2843,16,0)</f>
        <v>8.1691000000000003</v>
      </c>
      <c r="S26" s="67">
        <f t="shared" si="4"/>
        <v>16</v>
      </c>
    </row>
    <row r="27" spans="1:19" x14ac:dyDescent="0.3">
      <c r="A27" s="82" t="s">
        <v>73</v>
      </c>
      <c r="B27" s="64">
        <f>VLOOKUP($A27,'Return Data'!$B$7:$R$2843,3,0)</f>
        <v>44445</v>
      </c>
      <c r="C27" s="65">
        <f>VLOOKUP($A27,'Return Data'!$B$7:$R$2843,4,0)</f>
        <v>31.2803</v>
      </c>
      <c r="D27" s="65">
        <f>VLOOKUP($A27,'Return Data'!$B$7:$R$2843,9,0)</f>
        <v>20.924900000000001</v>
      </c>
      <c r="E27" s="66">
        <f t="shared" si="0"/>
        <v>1</v>
      </c>
      <c r="F27" s="65">
        <f>VLOOKUP($A27,'Return Data'!$B$7:$R$2843,10,0)</f>
        <v>5.8529999999999998</v>
      </c>
      <c r="G27" s="66">
        <f t="shared" si="1"/>
        <v>15</v>
      </c>
      <c r="H27" s="65">
        <f>VLOOKUP($A27,'Return Data'!$B$7:$R$2843,11,0)</f>
        <v>9.7075999999999993</v>
      </c>
      <c r="I27" s="66">
        <f t="shared" si="2"/>
        <v>5</v>
      </c>
      <c r="J27" s="65">
        <f>VLOOKUP($A27,'Return Data'!$B$7:$R$2843,12,0)</f>
        <v>3.6293000000000002</v>
      </c>
      <c r="K27" s="66">
        <f t="shared" si="3"/>
        <v>16</v>
      </c>
      <c r="L27" s="65">
        <f>VLOOKUP($A27,'Return Data'!$B$7:$R$2843,13,0)</f>
        <v>3.9346000000000001</v>
      </c>
      <c r="M27" s="66">
        <f t="shared" si="5"/>
        <v>23</v>
      </c>
      <c r="N27" s="65">
        <f>VLOOKUP($A27,'Return Data'!$B$7:$R$2843,17,0)</f>
        <v>7.2302999999999997</v>
      </c>
      <c r="O27" s="66">
        <f t="shared" si="8"/>
        <v>13</v>
      </c>
      <c r="P27" s="65">
        <f>VLOOKUP($A27,'Return Data'!$B$7:$R$2843,14,0)</f>
        <v>9.1457999999999995</v>
      </c>
      <c r="Q27" s="66">
        <f t="shared" si="9"/>
        <v>9</v>
      </c>
      <c r="R27" s="65">
        <f>VLOOKUP($A27,'Return Data'!$B$7:$R$2843,16,0)</f>
        <v>8.5084</v>
      </c>
      <c r="S27" s="67">
        <f t="shared" si="4"/>
        <v>13</v>
      </c>
    </row>
    <row r="28" spans="1:19" x14ac:dyDescent="0.3">
      <c r="A28" s="82" t="s">
        <v>74</v>
      </c>
      <c r="B28" s="64">
        <f>VLOOKUP($A28,'Return Data'!$B$7:$R$2843,3,0)</f>
        <v>44445</v>
      </c>
      <c r="C28" s="65">
        <f>VLOOKUP($A28,'Return Data'!$B$7:$R$2843,4,0)</f>
        <v>2308.5403999999999</v>
      </c>
      <c r="D28" s="65">
        <f>VLOOKUP($A28,'Return Data'!$B$7:$R$2843,9,0)</f>
        <v>13.7911</v>
      </c>
      <c r="E28" s="66">
        <f t="shared" si="0"/>
        <v>10</v>
      </c>
      <c r="F28" s="65">
        <f>VLOOKUP($A28,'Return Data'!$B$7:$R$2843,10,0)</f>
        <v>6.1063999999999998</v>
      </c>
      <c r="G28" s="66">
        <f t="shared" si="1"/>
        <v>13</v>
      </c>
      <c r="H28" s="65">
        <f>VLOOKUP($A28,'Return Data'!$B$7:$R$2843,11,0)</f>
        <v>8.0861999999999998</v>
      </c>
      <c r="I28" s="66">
        <f t="shared" si="2"/>
        <v>13</v>
      </c>
      <c r="J28" s="65">
        <f>VLOOKUP($A28,'Return Data'!$B$7:$R$2843,12,0)</f>
        <v>4.1228999999999996</v>
      </c>
      <c r="K28" s="66">
        <f t="shared" si="3"/>
        <v>12</v>
      </c>
      <c r="L28" s="65">
        <f>VLOOKUP($A28,'Return Data'!$B$7:$R$2843,13,0)</f>
        <v>5.1136999999999997</v>
      </c>
      <c r="M28" s="66">
        <f t="shared" si="5"/>
        <v>11</v>
      </c>
      <c r="N28" s="65">
        <f>VLOOKUP($A28,'Return Data'!$B$7:$R$2843,17,0)</f>
        <v>7.3023999999999996</v>
      </c>
      <c r="O28" s="66">
        <f t="shared" si="8"/>
        <v>12</v>
      </c>
      <c r="P28" s="65">
        <f>VLOOKUP($A28,'Return Data'!$B$7:$R$2843,14,0)</f>
        <v>9.6562000000000001</v>
      </c>
      <c r="Q28" s="66">
        <f t="shared" si="9"/>
        <v>8</v>
      </c>
      <c r="R28" s="65">
        <f>VLOOKUP($A28,'Return Data'!$B$7:$R$2843,16,0)</f>
        <v>8.9746000000000006</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44445</v>
      </c>
      <c r="C30" s="65">
        <f>VLOOKUP($A30,'Return Data'!$B$7:$R$2843,4,0)</f>
        <v>16.7821</v>
      </c>
      <c r="D30" s="65">
        <f>VLOOKUP($A30,'Return Data'!$B$7:$R$2843,9,0)</f>
        <v>13.583399999999999</v>
      </c>
      <c r="E30" s="66">
        <f t="shared" si="0"/>
        <v>11</v>
      </c>
      <c r="F30" s="65">
        <f>VLOOKUP($A30,'Return Data'!$B$7:$R$2843,10,0)</f>
        <v>6.0316999999999998</v>
      </c>
      <c r="G30" s="66">
        <f t="shared" si="1"/>
        <v>14</v>
      </c>
      <c r="H30" s="65">
        <f>VLOOKUP($A30,'Return Data'!$B$7:$R$2843,11,0)</f>
        <v>7.2142999999999997</v>
      </c>
      <c r="I30" s="66">
        <f t="shared" si="2"/>
        <v>19</v>
      </c>
      <c r="J30" s="65">
        <f>VLOOKUP($A30,'Return Data'!$B$7:$R$2843,12,0)</f>
        <v>4.0084</v>
      </c>
      <c r="K30" s="66">
        <f t="shared" si="3"/>
        <v>13</v>
      </c>
      <c r="L30" s="65">
        <f>VLOOKUP($A30,'Return Data'!$B$7:$R$2843,13,0)</f>
        <v>4.3006000000000002</v>
      </c>
      <c r="M30" s="66">
        <f t="shared" si="5"/>
        <v>18</v>
      </c>
      <c r="N30" s="65">
        <f>VLOOKUP($A30,'Return Data'!$B$7:$R$2843,17,0)</f>
        <v>7.0712000000000002</v>
      </c>
      <c r="O30" s="66">
        <f t="shared" si="8"/>
        <v>16</v>
      </c>
      <c r="P30" s="65">
        <f>VLOOKUP($A30,'Return Data'!$B$7:$R$2843,14,0)</f>
        <v>8.9420999999999999</v>
      </c>
      <c r="Q30" s="66">
        <f t="shared" si="9"/>
        <v>13</v>
      </c>
      <c r="R30" s="65">
        <f>VLOOKUP($A30,'Return Data'!$B$7:$R$2843,16,0)</f>
        <v>8.5553000000000008</v>
      </c>
      <c r="S30" s="67">
        <f t="shared" si="4"/>
        <v>11</v>
      </c>
    </row>
    <row r="31" spans="1:19" x14ac:dyDescent="0.3">
      <c r="A31" s="82" t="s">
        <v>78</v>
      </c>
      <c r="B31" s="64">
        <f>VLOOKUP($A31,'Return Data'!$B$7:$R$2843,3,0)</f>
        <v>44445</v>
      </c>
      <c r="C31" s="65">
        <f>VLOOKUP($A31,'Return Data'!$B$7:$R$2843,4,0)</f>
        <v>29.891300000000001</v>
      </c>
      <c r="D31" s="65">
        <f>VLOOKUP($A31,'Return Data'!$B$7:$R$2843,9,0)</f>
        <v>11.5832</v>
      </c>
      <c r="E31" s="66">
        <f t="shared" si="0"/>
        <v>19</v>
      </c>
      <c r="F31" s="65">
        <f>VLOOKUP($A31,'Return Data'!$B$7:$R$2843,10,0)</f>
        <v>5.5404</v>
      </c>
      <c r="G31" s="66">
        <f t="shared" si="1"/>
        <v>19</v>
      </c>
      <c r="H31" s="65">
        <f>VLOOKUP($A31,'Return Data'!$B$7:$R$2843,11,0)</f>
        <v>6.1375000000000002</v>
      </c>
      <c r="I31" s="66">
        <f t="shared" si="2"/>
        <v>24</v>
      </c>
      <c r="J31" s="65">
        <f>VLOOKUP($A31,'Return Data'!$B$7:$R$2843,12,0)</f>
        <v>2.8607</v>
      </c>
      <c r="K31" s="66">
        <f t="shared" si="3"/>
        <v>20</v>
      </c>
      <c r="L31" s="65">
        <f>VLOOKUP($A31,'Return Data'!$B$7:$R$2843,13,0)</f>
        <v>4.0972</v>
      </c>
      <c r="M31" s="66">
        <f t="shared" si="5"/>
        <v>19</v>
      </c>
      <c r="N31" s="65">
        <f>VLOOKUP($A31,'Return Data'!$B$7:$R$2843,17,0)</f>
        <v>7.5903999999999998</v>
      </c>
      <c r="O31" s="66">
        <f t="shared" si="8"/>
        <v>11</v>
      </c>
      <c r="P31" s="65">
        <f>VLOOKUP($A31,'Return Data'!$B$7:$R$2843,14,0)</f>
        <v>10.204599999999999</v>
      </c>
      <c r="Q31" s="66">
        <f t="shared" si="9"/>
        <v>6</v>
      </c>
      <c r="R31" s="65">
        <f>VLOOKUP($A31,'Return Data'!$B$7:$R$2843,16,0)</f>
        <v>8.8030000000000008</v>
      </c>
      <c r="S31" s="67">
        <f t="shared" si="4"/>
        <v>9</v>
      </c>
    </row>
    <row r="32" spans="1:19" x14ac:dyDescent="0.3">
      <c r="A32" s="82" t="s">
        <v>79</v>
      </c>
      <c r="B32" s="64">
        <f>VLOOKUP($A32,'Return Data'!$B$7:$R$2843,3,0)</f>
        <v>44445</v>
      </c>
      <c r="C32" s="65">
        <f>VLOOKUP($A32,'Return Data'!$B$7:$R$2843,4,0)</f>
        <v>36.122599999999998</v>
      </c>
      <c r="D32" s="65">
        <f>VLOOKUP($A32,'Return Data'!$B$7:$R$2843,9,0)</f>
        <v>9.1349999999999998</v>
      </c>
      <c r="E32" s="66">
        <f t="shared" si="0"/>
        <v>25</v>
      </c>
      <c r="F32" s="65">
        <f>VLOOKUP($A32,'Return Data'!$B$7:$R$2843,10,0)</f>
        <v>6.8334000000000001</v>
      </c>
      <c r="G32" s="66">
        <f t="shared" si="1"/>
        <v>8</v>
      </c>
      <c r="H32" s="65">
        <f>VLOOKUP($A32,'Return Data'!$B$7:$R$2843,11,0)</f>
        <v>7.8373999999999997</v>
      </c>
      <c r="I32" s="66">
        <f t="shared" si="2"/>
        <v>15</v>
      </c>
      <c r="J32" s="65">
        <f>VLOOKUP($A32,'Return Data'!$B$7:$R$2843,12,0)</f>
        <v>5.3246000000000002</v>
      </c>
      <c r="K32" s="66">
        <f t="shared" si="3"/>
        <v>7</v>
      </c>
      <c r="L32" s="65">
        <f>VLOOKUP($A32,'Return Data'!$B$7:$R$2843,13,0)</f>
        <v>5.9442000000000004</v>
      </c>
      <c r="M32" s="66">
        <f t="shared" si="5"/>
        <v>10</v>
      </c>
      <c r="N32" s="65">
        <f>VLOOKUP($A32,'Return Data'!$B$7:$R$2843,17,0)</f>
        <v>7.8349000000000002</v>
      </c>
      <c r="O32" s="66">
        <f t="shared" si="8"/>
        <v>8</v>
      </c>
      <c r="P32" s="65">
        <f>VLOOKUP($A32,'Return Data'!$B$7:$R$2843,14,0)</f>
        <v>8.6151</v>
      </c>
      <c r="Q32" s="66">
        <f t="shared" si="9"/>
        <v>14</v>
      </c>
      <c r="R32" s="65">
        <f>VLOOKUP($A32,'Return Data'!$B$7:$R$2843,16,0)</f>
        <v>9.1550999999999991</v>
      </c>
      <c r="S32" s="67">
        <f t="shared" si="4"/>
        <v>5</v>
      </c>
    </row>
    <row r="33" spans="1:19" x14ac:dyDescent="0.3">
      <c r="A33" s="82" t="s">
        <v>80</v>
      </c>
      <c r="B33" s="64">
        <f>VLOOKUP($A33,'Return Data'!$B$7:$R$2843,3,0)</f>
        <v>44445</v>
      </c>
      <c r="C33" s="65">
        <f>VLOOKUP($A33,'Return Data'!$B$7:$R$2843,4,0)</f>
        <v>20.179500000000001</v>
      </c>
      <c r="D33" s="65">
        <f>VLOOKUP($A33,'Return Data'!$B$7:$R$2843,9,0)</f>
        <v>18.694900000000001</v>
      </c>
      <c r="E33" s="66">
        <f t="shared" si="0"/>
        <v>2</v>
      </c>
      <c r="F33" s="65">
        <f>VLOOKUP($A33,'Return Data'!$B$7:$R$2843,10,0)</f>
        <v>6.2667000000000002</v>
      </c>
      <c r="G33" s="66">
        <f t="shared" si="1"/>
        <v>12</v>
      </c>
      <c r="H33" s="65">
        <f>VLOOKUP($A33,'Return Data'!$B$7:$R$2843,11,0)</f>
        <v>8.4269999999999996</v>
      </c>
      <c r="I33" s="66">
        <f t="shared" si="2"/>
        <v>11</v>
      </c>
      <c r="J33" s="65">
        <f>VLOOKUP($A33,'Return Data'!$B$7:$R$2843,12,0)</f>
        <v>2.6709999999999998</v>
      </c>
      <c r="K33" s="66">
        <f t="shared" si="3"/>
        <v>21</v>
      </c>
      <c r="L33" s="65">
        <f>VLOOKUP($A33,'Return Data'!$B$7:$R$2843,13,0)</f>
        <v>3.9523999999999999</v>
      </c>
      <c r="M33" s="66">
        <f t="shared" si="5"/>
        <v>22</v>
      </c>
      <c r="N33" s="65">
        <f>VLOOKUP($A33,'Return Data'!$B$7:$R$2843,17,0)</f>
        <v>7.1318000000000001</v>
      </c>
      <c r="O33" s="66">
        <f t="shared" si="8"/>
        <v>14</v>
      </c>
      <c r="P33" s="65">
        <f>VLOOKUP($A33,'Return Data'!$B$7:$R$2843,14,0)</f>
        <v>9.0303000000000004</v>
      </c>
      <c r="Q33" s="66">
        <f t="shared" si="9"/>
        <v>11</v>
      </c>
      <c r="R33" s="65">
        <f>VLOOKUP($A33,'Return Data'!$B$7:$R$2843,16,0)</f>
        <v>7.4301000000000004</v>
      </c>
      <c r="S33" s="67">
        <f t="shared" si="4"/>
        <v>23</v>
      </c>
    </row>
    <row r="34" spans="1:19" x14ac:dyDescent="0.3">
      <c r="A34" s="82" t="s">
        <v>363</v>
      </c>
      <c r="B34" s="64">
        <f>VLOOKUP($A34,'Return Data'!$B$7:$R$2843,3,0)</f>
        <v>44445</v>
      </c>
      <c r="C34" s="65">
        <f>VLOOKUP($A34,'Return Data'!$B$7:$R$2843,4,0)</f>
        <v>0.32840000000000003</v>
      </c>
      <c r="D34" s="65">
        <f>VLOOKUP($A34,'Return Data'!$B$7:$R$2843,9,0)</f>
        <v>10.8551</v>
      </c>
      <c r="E34" s="66">
        <f t="shared" si="0"/>
        <v>22</v>
      </c>
      <c r="F34" s="65">
        <f>VLOOKUP($A34,'Return Data'!$B$7:$R$2843,10,0)</f>
        <v>10.9414</v>
      </c>
      <c r="G34" s="66">
        <f t="shared" si="1"/>
        <v>2</v>
      </c>
      <c r="H34" s="65">
        <f>VLOOKUP($A34,'Return Data'!$B$7:$R$2843,11,0)</f>
        <v>11.306800000000001</v>
      </c>
      <c r="I34" s="66">
        <f t="shared" si="2"/>
        <v>2</v>
      </c>
      <c r="J34" s="65"/>
      <c r="K34" s="66"/>
      <c r="L34" s="65"/>
      <c r="M34" s="66"/>
      <c r="N34" s="65"/>
      <c r="O34" s="66"/>
      <c r="P34" s="65"/>
      <c r="Q34" s="66"/>
      <c r="R34" s="65">
        <f>VLOOKUP($A34,'Return Data'!$B$7:$R$2843,16,0)</f>
        <v>-7.9660000000000002</v>
      </c>
      <c r="S34" s="67">
        <f t="shared" si="4"/>
        <v>26</v>
      </c>
    </row>
    <row r="35" spans="1:19" x14ac:dyDescent="0.3">
      <c r="A35" s="82" t="s">
        <v>81</v>
      </c>
      <c r="B35" s="64">
        <f>VLOOKUP($A35,'Return Data'!$B$7:$R$2843,3,0)</f>
        <v>44445</v>
      </c>
      <c r="C35" s="65">
        <f>VLOOKUP($A35,'Return Data'!$B$7:$R$2843,4,0)</f>
        <v>22.570399999999999</v>
      </c>
      <c r="D35" s="65">
        <f>VLOOKUP($A35,'Return Data'!$B$7:$R$2843,9,0)</f>
        <v>7.2062999999999997</v>
      </c>
      <c r="E35" s="66">
        <f t="shared" si="0"/>
        <v>26</v>
      </c>
      <c r="F35" s="65">
        <f>VLOOKUP($A35,'Return Data'!$B$7:$R$2843,10,0)</f>
        <v>4.1837999999999997</v>
      </c>
      <c r="G35" s="66">
        <f t="shared" si="1"/>
        <v>25</v>
      </c>
      <c r="H35" s="65">
        <f>VLOOKUP($A35,'Return Data'!$B$7:$R$2843,11,0)</f>
        <v>4.7763999999999998</v>
      </c>
      <c r="I35" s="66">
        <f t="shared" si="2"/>
        <v>25</v>
      </c>
      <c r="J35" s="65">
        <f>VLOOKUP($A35,'Return Data'!$B$7:$R$2843,12,0)</f>
        <v>2.4218000000000002</v>
      </c>
      <c r="K35" s="66">
        <f>RANK(J35,J$8:J$35,0)</f>
        <v>23</v>
      </c>
      <c r="L35" s="65">
        <f>VLOOKUP($A35,'Return Data'!$B$7:$R$2843,13,0)</f>
        <v>2.9982000000000002</v>
      </c>
      <c r="M35" s="66">
        <f>RANK(L35,L$8:L$35,0)</f>
        <v>25</v>
      </c>
      <c r="N35" s="65">
        <f>VLOOKUP($A35,'Return Data'!$B$7:$R$2843,17,0)</f>
        <v>4.1605999999999996</v>
      </c>
      <c r="O35" s="66">
        <f>RANK(N35,N$8:N$35,0)</f>
        <v>23</v>
      </c>
      <c r="P35" s="65">
        <f>VLOOKUP($A35,'Return Data'!$B$7:$R$2843,14,0)</f>
        <v>2.4853999999999998</v>
      </c>
      <c r="Q35" s="66">
        <f>RANK(P35,P$8:P$35,0)</f>
        <v>24</v>
      </c>
      <c r="R35" s="65">
        <f>VLOOKUP($A35,'Return Data'!$B$7:$R$2843,16,0)</f>
        <v>7.0125999999999999</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12.916862962962957</v>
      </c>
      <c r="E37" s="88"/>
      <c r="F37" s="89">
        <f>AVERAGE(F8:F35)</f>
        <v>6.6871407407407411</v>
      </c>
      <c r="G37" s="88"/>
      <c r="H37" s="89">
        <f>AVERAGE(H8:H35)</f>
        <v>7.9768962962962959</v>
      </c>
      <c r="I37" s="88"/>
      <c r="J37" s="89">
        <f>AVERAGE(J8:J35)</f>
        <v>4.4426307692307692</v>
      </c>
      <c r="K37" s="88"/>
      <c r="L37" s="89">
        <f>AVERAGE(L8:L35)</f>
        <v>5.6592760000000002</v>
      </c>
      <c r="M37" s="88"/>
      <c r="N37" s="89">
        <f>AVERAGE(N8:N35)</f>
        <v>7.3269708333333341</v>
      </c>
      <c r="O37" s="88"/>
      <c r="P37" s="89">
        <f>AVERAGE(P8:P35)</f>
        <v>8.5132458333333343</v>
      </c>
      <c r="Q37" s="88"/>
      <c r="R37" s="89">
        <f>AVERAGE(R8:R35)</f>
        <v>6.9881333333333329</v>
      </c>
      <c r="S37" s="90"/>
    </row>
    <row r="38" spans="1:19" x14ac:dyDescent="0.3">
      <c r="A38" s="87" t="s">
        <v>28</v>
      </c>
      <c r="B38" s="88"/>
      <c r="C38" s="88"/>
      <c r="D38" s="89">
        <f>MIN(D8:D35)</f>
        <v>0</v>
      </c>
      <c r="E38" s="88"/>
      <c r="F38" s="89">
        <f>MIN(F8:F35)</f>
        <v>0</v>
      </c>
      <c r="G38" s="88"/>
      <c r="H38" s="89">
        <f>MIN(H8:H35)</f>
        <v>0</v>
      </c>
      <c r="I38" s="88"/>
      <c r="J38" s="89">
        <f>MIN(J8:J35)</f>
        <v>0</v>
      </c>
      <c r="K38" s="88"/>
      <c r="L38" s="89">
        <f>MIN(L8:L35)</f>
        <v>2.9982000000000002</v>
      </c>
      <c r="M38" s="88"/>
      <c r="N38" s="89">
        <f>MIN(N8:N35)</f>
        <v>3.7833999999999999</v>
      </c>
      <c r="O38" s="88"/>
      <c r="P38" s="89">
        <f>MIN(P8:P35)</f>
        <v>2.4853999999999998</v>
      </c>
      <c r="Q38" s="88"/>
      <c r="R38" s="89">
        <f>MIN(R8:R35)</f>
        <v>-14.2234</v>
      </c>
      <c r="S38" s="90"/>
    </row>
    <row r="39" spans="1:19" ht="15" thickBot="1" x14ac:dyDescent="0.35">
      <c r="A39" s="91" t="s">
        <v>29</v>
      </c>
      <c r="B39" s="92"/>
      <c r="C39" s="92"/>
      <c r="D39" s="93">
        <f>MAX(D8:D35)</f>
        <v>20.924900000000001</v>
      </c>
      <c r="E39" s="92"/>
      <c r="F39" s="93">
        <f>MAX(F8:F35)</f>
        <v>27.029399999999999</v>
      </c>
      <c r="G39" s="92"/>
      <c r="H39" s="93">
        <f>MAX(H8:H35)</f>
        <v>16.477799999999998</v>
      </c>
      <c r="I39" s="92"/>
      <c r="J39" s="93">
        <f>MAX(J8:J35)</f>
        <v>10.948600000000001</v>
      </c>
      <c r="K39" s="92"/>
      <c r="L39" s="93">
        <f>MAX(L8:L35)</f>
        <v>12.7164</v>
      </c>
      <c r="M39" s="92"/>
      <c r="N39" s="93">
        <f>MAX(N8:N35)</f>
        <v>10.025600000000001</v>
      </c>
      <c r="O39" s="92"/>
      <c r="P39" s="93">
        <f>MAX(P8:P35)</f>
        <v>11.057499999999999</v>
      </c>
      <c r="Q39" s="92"/>
      <c r="R39" s="93">
        <f>MAX(R8:R35)</f>
        <v>10.6991</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44445</v>
      </c>
      <c r="C8" s="65">
        <f>VLOOKUP($A8,'Return Data'!$B$7:$R$2843,4,0)</f>
        <v>24.592400000000001</v>
      </c>
      <c r="D8" s="65">
        <f>VLOOKUP($A8,'Return Data'!$B$7:$R$2843,9,0)</f>
        <v>11.584300000000001</v>
      </c>
      <c r="E8" s="66">
        <f t="shared" ref="E8:E39" si="0">RANK(D8,D$8:D$39,0)</f>
        <v>21</v>
      </c>
      <c r="F8" s="65">
        <f>VLOOKUP($A8,'Return Data'!$B$7:$R$2843,10,0)</f>
        <v>5.9443000000000001</v>
      </c>
      <c r="G8" s="66">
        <f t="shared" ref="G8:G39" si="1">RANK(F8,F$8:F$39,0)</f>
        <v>13</v>
      </c>
      <c r="H8" s="65">
        <f>VLOOKUP($A8,'Return Data'!$B$7:$R$2843,11,0)</f>
        <v>8.1328999999999994</v>
      </c>
      <c r="I8" s="66">
        <f t="shared" ref="I8:I39" si="2">RANK(H8,H$8:H$39,0)</f>
        <v>12</v>
      </c>
      <c r="J8" s="65">
        <f>VLOOKUP($A8,'Return Data'!$B$7:$R$2843,12,0)</f>
        <v>5.8642000000000003</v>
      </c>
      <c r="K8" s="66">
        <f t="shared" ref="K8:K37" si="3">RANK(J8,J$8:J$39,0)</f>
        <v>8</v>
      </c>
      <c r="L8" s="65">
        <f>VLOOKUP($A8,'Return Data'!$B$7:$R$2843,13,0)</f>
        <v>6.1784999999999997</v>
      </c>
      <c r="M8" s="66">
        <f>RANK(L8,L$8:L$39,0)</f>
        <v>8</v>
      </c>
      <c r="N8" s="65">
        <f>VLOOKUP($A8,'Return Data'!$B$7:$R$2843,17,0)</f>
        <v>3.7305999999999999</v>
      </c>
      <c r="O8" s="66">
        <f>RANK(N8,N$8:N$39,0)</f>
        <v>25</v>
      </c>
      <c r="P8" s="65">
        <f>VLOOKUP($A8,'Return Data'!$B$7:$R$2843,14,0)</f>
        <v>5.617</v>
      </c>
      <c r="Q8" s="66">
        <f>RANK(P8,P$8:P$39,0)</f>
        <v>24</v>
      </c>
      <c r="R8" s="65">
        <f>VLOOKUP($A8,'Return Data'!$B$7:$R$2843,16,0)</f>
        <v>7.5129000000000001</v>
      </c>
      <c r="S8" s="67">
        <f t="shared" ref="S8:S39" si="4">RANK(R8,R$8:R$39,0)</f>
        <v>14</v>
      </c>
    </row>
    <row r="9" spans="1:19" x14ac:dyDescent="0.3">
      <c r="A9" s="82" t="s">
        <v>83</v>
      </c>
      <c r="B9" s="64">
        <f>VLOOKUP($A9,'Return Data'!$B$7:$R$2843,3,0)</f>
        <v>44445</v>
      </c>
      <c r="C9" s="65">
        <f>VLOOKUP($A9,'Return Data'!$B$7:$R$2843,4,0)</f>
        <v>35.557299999999998</v>
      </c>
      <c r="D9" s="65">
        <f>VLOOKUP($A9,'Return Data'!$B$7:$R$2843,9,0)</f>
        <v>11.600199999999999</v>
      </c>
      <c r="E9" s="66">
        <f t="shared" si="0"/>
        <v>20</v>
      </c>
      <c r="F9" s="65">
        <f>VLOOKUP($A9,'Return Data'!$B$7:$R$2843,10,0)</f>
        <v>5.9553000000000003</v>
      </c>
      <c r="G9" s="66">
        <f t="shared" si="1"/>
        <v>12</v>
      </c>
      <c r="H9" s="65">
        <f>VLOOKUP($A9,'Return Data'!$B$7:$R$2843,11,0)</f>
        <v>8.1407000000000007</v>
      </c>
      <c r="I9" s="66">
        <f t="shared" si="2"/>
        <v>11</v>
      </c>
      <c r="J9" s="65">
        <f>VLOOKUP($A9,'Return Data'!$B$7:$R$2843,12,0)</f>
        <v>5.8741000000000003</v>
      </c>
      <c r="K9" s="66">
        <f t="shared" si="3"/>
        <v>7</v>
      </c>
      <c r="L9" s="65">
        <f>VLOOKUP($A9,'Return Data'!$B$7:$R$2843,13,0)</f>
        <v>6.19</v>
      </c>
      <c r="M9" s="66">
        <f>RANK(L9,L$8:L$39,0)</f>
        <v>7</v>
      </c>
      <c r="N9" s="65">
        <f>VLOOKUP($A9,'Return Data'!$B$7:$R$2843,17,0)</f>
        <v>3.7389999999999999</v>
      </c>
      <c r="O9" s="66">
        <f>RANK(N9,N$8:N$39,0)</f>
        <v>24</v>
      </c>
      <c r="P9" s="65">
        <f>VLOOKUP($A9,'Return Data'!$B$7:$R$2843,14,0)</f>
        <v>5.6230000000000002</v>
      </c>
      <c r="Q9" s="66">
        <f>RANK(P9,P$8:P$39,0)</f>
        <v>23</v>
      </c>
      <c r="R9" s="65">
        <f>VLOOKUP($A9,'Return Data'!$B$7:$R$2843,16,0)</f>
        <v>7.7697000000000003</v>
      </c>
      <c r="S9" s="67">
        <f t="shared" si="4"/>
        <v>13</v>
      </c>
    </row>
    <row r="10" spans="1:19" x14ac:dyDescent="0.3">
      <c r="A10" s="82" t="s">
        <v>84</v>
      </c>
      <c r="B10" s="64">
        <f>VLOOKUP($A10,'Return Data'!$B$7:$R$2843,3,0)</f>
        <v>44445</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-14.2203</v>
      </c>
      <c r="S10" s="67">
        <f t="shared" si="4"/>
        <v>30</v>
      </c>
    </row>
    <row r="11" spans="1:19" x14ac:dyDescent="0.3">
      <c r="A11" s="82" t="s">
        <v>85</v>
      </c>
      <c r="B11" s="64">
        <f>VLOOKUP($A11,'Return Data'!$B$7:$R$2843,3,0)</f>
        <v>44445</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-14.2216</v>
      </c>
      <c r="S11" s="67">
        <f t="shared" si="4"/>
        <v>31</v>
      </c>
    </row>
    <row r="12" spans="1:19" x14ac:dyDescent="0.3">
      <c r="A12" s="82" t="s">
        <v>86</v>
      </c>
      <c r="B12" s="64">
        <f>VLOOKUP($A12,'Return Data'!$B$7:$R$2843,3,0)</f>
        <v>44445</v>
      </c>
      <c r="C12" s="65">
        <f>VLOOKUP($A12,'Return Data'!$B$7:$R$2843,4,0)</f>
        <v>23.639399999999998</v>
      </c>
      <c r="D12" s="65">
        <f>VLOOKUP($A12,'Return Data'!$B$7:$R$2843,9,0)</f>
        <v>16.377199999999998</v>
      </c>
      <c r="E12" s="66">
        <f t="shared" si="0"/>
        <v>4</v>
      </c>
      <c r="F12" s="65">
        <f>VLOOKUP($A12,'Return Data'!$B$7:$R$2843,10,0)</f>
        <v>4.7687999999999997</v>
      </c>
      <c r="G12" s="66">
        <f t="shared" si="1"/>
        <v>22</v>
      </c>
      <c r="H12" s="65">
        <f>VLOOKUP($A12,'Return Data'!$B$7:$R$2843,11,0)</f>
        <v>10.241099999999999</v>
      </c>
      <c r="I12" s="66">
        <f t="shared" si="2"/>
        <v>5</v>
      </c>
      <c r="J12" s="65">
        <f>VLOOKUP($A12,'Return Data'!$B$7:$R$2843,12,0)</f>
        <v>3.8001</v>
      </c>
      <c r="K12" s="66">
        <f t="shared" si="3"/>
        <v>14</v>
      </c>
      <c r="L12" s="65">
        <f>VLOOKUP($A12,'Return Data'!$B$7:$R$2843,13,0)</f>
        <v>4.6154999999999999</v>
      </c>
      <c r="M12" s="66">
        <f t="shared" ref="M12:M37" si="5">RANK(L12,L$8:L$39,0)</f>
        <v>14</v>
      </c>
      <c r="N12" s="65">
        <f>VLOOKUP($A12,'Return Data'!$B$7:$R$2843,17,0)</f>
        <v>8.5137999999999998</v>
      </c>
      <c r="O12" s="66">
        <f t="shared" ref="O12:O25" si="6">RANK(N12,N$8:N$39,0)</f>
        <v>6</v>
      </c>
      <c r="P12" s="65">
        <f>VLOOKUP($A12,'Return Data'!$B$7:$R$2843,14,0)</f>
        <v>9.9433000000000007</v>
      </c>
      <c r="Q12" s="66">
        <f t="shared" ref="Q12:Q25" si="7">RANK(P12,P$8:P$39,0)</f>
        <v>2</v>
      </c>
      <c r="R12" s="65">
        <f>VLOOKUP($A12,'Return Data'!$B$7:$R$2843,16,0)</f>
        <v>8.6502999999999997</v>
      </c>
      <c r="S12" s="67">
        <f t="shared" si="4"/>
        <v>2</v>
      </c>
    </row>
    <row r="13" spans="1:19" x14ac:dyDescent="0.3">
      <c r="A13" s="82" t="s">
        <v>87</v>
      </c>
      <c r="B13" s="64">
        <f>VLOOKUP($A13,'Return Data'!$B$7:$R$2843,3,0)</f>
        <v>44445</v>
      </c>
      <c r="C13" s="65">
        <f>VLOOKUP($A13,'Return Data'!$B$7:$R$2843,4,0)</f>
        <v>18.800999999999998</v>
      </c>
      <c r="D13" s="65">
        <f>VLOOKUP($A13,'Return Data'!$B$7:$R$2843,9,0)</f>
        <v>14.6785</v>
      </c>
      <c r="E13" s="66">
        <f t="shared" si="0"/>
        <v>7</v>
      </c>
      <c r="F13" s="65">
        <f>VLOOKUP($A13,'Return Data'!$B$7:$R$2843,10,0)</f>
        <v>6.4073000000000002</v>
      </c>
      <c r="G13" s="66">
        <f t="shared" si="1"/>
        <v>9</v>
      </c>
      <c r="H13" s="65">
        <f>VLOOKUP($A13,'Return Data'!$B$7:$R$2843,11,0)</f>
        <v>7.6456999999999997</v>
      </c>
      <c r="I13" s="66">
        <f t="shared" si="2"/>
        <v>15</v>
      </c>
      <c r="J13" s="65">
        <f>VLOOKUP($A13,'Return Data'!$B$7:$R$2843,12,0)</f>
        <v>6.8634000000000004</v>
      </c>
      <c r="K13" s="66">
        <f t="shared" si="3"/>
        <v>5</v>
      </c>
      <c r="L13" s="65">
        <f>VLOOKUP($A13,'Return Data'!$B$7:$R$2843,13,0)</f>
        <v>7.2565999999999997</v>
      </c>
      <c r="M13" s="66">
        <f t="shared" si="5"/>
        <v>6</v>
      </c>
      <c r="N13" s="65">
        <f>VLOOKUP($A13,'Return Data'!$B$7:$R$2843,17,0)</f>
        <v>6.6306000000000003</v>
      </c>
      <c r="O13" s="66">
        <f t="shared" si="6"/>
        <v>17</v>
      </c>
      <c r="P13" s="65">
        <f>VLOOKUP($A13,'Return Data'!$B$7:$R$2843,14,0)</f>
        <v>4.5843999999999996</v>
      </c>
      <c r="Q13" s="66">
        <f t="shared" si="7"/>
        <v>26</v>
      </c>
      <c r="R13" s="65">
        <f>VLOOKUP($A13,'Return Data'!$B$7:$R$2843,16,0)</f>
        <v>7.1097000000000001</v>
      </c>
      <c r="S13" s="67">
        <f t="shared" si="4"/>
        <v>18</v>
      </c>
    </row>
    <row r="14" spans="1:19" x14ac:dyDescent="0.3">
      <c r="A14" s="82" t="s">
        <v>88</v>
      </c>
      <c r="B14" s="64">
        <f>VLOOKUP($A14,'Return Data'!$B$7:$R$2843,3,0)</f>
        <v>44445</v>
      </c>
      <c r="C14" s="65">
        <f>VLOOKUP($A14,'Return Data'!$B$7:$R$2843,4,0)</f>
        <v>36.551200000000001</v>
      </c>
      <c r="D14" s="65">
        <f>VLOOKUP($A14,'Return Data'!$B$7:$R$2843,9,0)</f>
        <v>13.386799999999999</v>
      </c>
      <c r="E14" s="66">
        <f t="shared" si="0"/>
        <v>10</v>
      </c>
      <c r="F14" s="65">
        <f>VLOOKUP($A14,'Return Data'!$B$7:$R$2843,10,0)</f>
        <v>3.2576999999999998</v>
      </c>
      <c r="G14" s="66">
        <f t="shared" si="1"/>
        <v>28</v>
      </c>
      <c r="H14" s="65">
        <f>VLOOKUP($A14,'Return Data'!$B$7:$R$2843,11,0)</f>
        <v>5.7100999999999997</v>
      </c>
      <c r="I14" s="66">
        <f t="shared" si="2"/>
        <v>25</v>
      </c>
      <c r="J14" s="65">
        <f>VLOOKUP($A14,'Return Data'!$B$7:$R$2843,12,0)</f>
        <v>1.2229000000000001</v>
      </c>
      <c r="K14" s="66">
        <f t="shared" si="3"/>
        <v>28</v>
      </c>
      <c r="L14" s="65">
        <f>VLOOKUP($A14,'Return Data'!$B$7:$R$2843,13,0)</f>
        <v>2.7635999999999998</v>
      </c>
      <c r="M14" s="66">
        <f t="shared" si="5"/>
        <v>26</v>
      </c>
      <c r="N14" s="65">
        <f>VLOOKUP($A14,'Return Data'!$B$7:$R$2843,17,0)</f>
        <v>5.5411000000000001</v>
      </c>
      <c r="O14" s="66">
        <f t="shared" si="6"/>
        <v>21</v>
      </c>
      <c r="P14" s="65">
        <f>VLOOKUP($A14,'Return Data'!$B$7:$R$2843,14,0)</f>
        <v>7.0735999999999999</v>
      </c>
      <c r="Q14" s="66">
        <f t="shared" si="7"/>
        <v>21</v>
      </c>
      <c r="R14" s="65">
        <f>VLOOKUP($A14,'Return Data'!$B$7:$R$2843,16,0)</f>
        <v>7.9397000000000002</v>
      </c>
      <c r="S14" s="67">
        <f t="shared" si="4"/>
        <v>11</v>
      </c>
    </row>
    <row r="15" spans="1:19" x14ac:dyDescent="0.3">
      <c r="A15" s="82" t="s">
        <v>89</v>
      </c>
      <c r="B15" s="64">
        <f>VLOOKUP($A15,'Return Data'!$B$7:$R$2843,3,0)</f>
        <v>44445</v>
      </c>
      <c r="C15" s="65">
        <f>VLOOKUP($A15,'Return Data'!$B$7:$R$2843,4,0)</f>
        <v>24.2212</v>
      </c>
      <c r="D15" s="65">
        <f>VLOOKUP($A15,'Return Data'!$B$7:$R$2843,9,0)</f>
        <v>8.1646000000000001</v>
      </c>
      <c r="E15" s="66">
        <f t="shared" si="0"/>
        <v>28</v>
      </c>
      <c r="F15" s="65">
        <f>VLOOKUP($A15,'Return Data'!$B$7:$R$2843,10,0)</f>
        <v>3.6179999999999999</v>
      </c>
      <c r="G15" s="66">
        <f t="shared" si="1"/>
        <v>27</v>
      </c>
      <c r="H15" s="65">
        <f>VLOOKUP($A15,'Return Data'!$B$7:$R$2843,11,0)</f>
        <v>3.6486999999999998</v>
      </c>
      <c r="I15" s="66">
        <f t="shared" si="2"/>
        <v>29</v>
      </c>
      <c r="J15" s="65">
        <f>VLOOKUP($A15,'Return Data'!$B$7:$R$2843,12,0)</f>
        <v>1.3023</v>
      </c>
      <c r="K15" s="66">
        <f t="shared" si="3"/>
        <v>27</v>
      </c>
      <c r="L15" s="65">
        <f>VLOOKUP($A15,'Return Data'!$B$7:$R$2843,13,0)</f>
        <v>2.4843999999999999</v>
      </c>
      <c r="M15" s="66">
        <f t="shared" si="5"/>
        <v>27</v>
      </c>
      <c r="N15" s="65">
        <f>VLOOKUP($A15,'Return Data'!$B$7:$R$2843,17,0)</f>
        <v>5.4341999999999997</v>
      </c>
      <c r="O15" s="66">
        <f t="shared" si="6"/>
        <v>23</v>
      </c>
      <c r="P15" s="65">
        <f>VLOOKUP($A15,'Return Data'!$B$7:$R$2843,14,0)</f>
        <v>7.3684000000000003</v>
      </c>
      <c r="Q15" s="66">
        <f t="shared" si="7"/>
        <v>20</v>
      </c>
      <c r="R15" s="65">
        <f>VLOOKUP($A15,'Return Data'!$B$7:$R$2843,16,0)</f>
        <v>7.4683999999999999</v>
      </c>
      <c r="S15" s="67">
        <f t="shared" si="4"/>
        <v>15</v>
      </c>
    </row>
    <row r="16" spans="1:19" x14ac:dyDescent="0.3">
      <c r="A16" s="82" t="s">
        <v>90</v>
      </c>
      <c r="B16" s="64">
        <f>VLOOKUP($A16,'Return Data'!$B$7:$R$2843,3,0)</f>
        <v>44445</v>
      </c>
      <c r="C16" s="65">
        <f>VLOOKUP($A16,'Return Data'!$B$7:$R$2843,4,0)</f>
        <v>2680.8042999999998</v>
      </c>
      <c r="D16" s="65">
        <f>VLOOKUP($A16,'Return Data'!$B$7:$R$2843,9,0)</f>
        <v>16.836200000000002</v>
      </c>
      <c r="E16" s="66">
        <f t="shared" si="0"/>
        <v>3</v>
      </c>
      <c r="F16" s="65">
        <f>VLOOKUP($A16,'Return Data'!$B$7:$R$2843,10,0)</f>
        <v>6.9268000000000001</v>
      </c>
      <c r="G16" s="66">
        <f t="shared" si="1"/>
        <v>7</v>
      </c>
      <c r="H16" s="65">
        <f>VLOOKUP($A16,'Return Data'!$B$7:$R$2843,11,0)</f>
        <v>8.5828000000000007</v>
      </c>
      <c r="I16" s="66">
        <f t="shared" si="2"/>
        <v>8</v>
      </c>
      <c r="J16" s="65">
        <f>VLOOKUP($A16,'Return Data'!$B$7:$R$2843,12,0)</f>
        <v>2.6888000000000001</v>
      </c>
      <c r="K16" s="66">
        <f t="shared" si="3"/>
        <v>20</v>
      </c>
      <c r="L16" s="65">
        <f>VLOOKUP($A16,'Return Data'!$B$7:$R$2843,13,0)</f>
        <v>4.3109999999999999</v>
      </c>
      <c r="M16" s="66">
        <f t="shared" si="5"/>
        <v>15</v>
      </c>
      <c r="N16" s="65">
        <f>VLOOKUP($A16,'Return Data'!$B$7:$R$2843,17,0)</f>
        <v>9.1083999999999996</v>
      </c>
      <c r="O16" s="66">
        <f t="shared" si="6"/>
        <v>4</v>
      </c>
      <c r="P16" s="65">
        <f>VLOOKUP($A16,'Return Data'!$B$7:$R$2843,14,0)</f>
        <v>9.8320000000000007</v>
      </c>
      <c r="Q16" s="66">
        <f t="shared" si="7"/>
        <v>3</v>
      </c>
      <c r="R16" s="65">
        <f>VLOOKUP($A16,'Return Data'!$B$7:$R$2843,16,0)</f>
        <v>7.1188000000000002</v>
      </c>
      <c r="S16" s="67">
        <f t="shared" si="4"/>
        <v>17</v>
      </c>
    </row>
    <row r="17" spans="1:19" x14ac:dyDescent="0.3">
      <c r="A17" s="82" t="s">
        <v>92</v>
      </c>
      <c r="B17" s="64">
        <f>VLOOKUP($A17,'Return Data'!$B$7:$R$2843,3,0)</f>
        <v>44445</v>
      </c>
      <c r="C17" s="65">
        <f>VLOOKUP($A17,'Return Data'!$B$7:$R$2843,4,0)</f>
        <v>72.611999999999995</v>
      </c>
      <c r="D17" s="65">
        <f>VLOOKUP($A17,'Return Data'!$B$7:$R$2843,9,0)</f>
        <v>12.2751</v>
      </c>
      <c r="E17" s="66">
        <f t="shared" si="0"/>
        <v>16</v>
      </c>
      <c r="F17" s="65">
        <f>VLOOKUP($A17,'Return Data'!$B$7:$R$2843,10,0)</f>
        <v>1.8845000000000001</v>
      </c>
      <c r="G17" s="66">
        <f t="shared" si="1"/>
        <v>29</v>
      </c>
      <c r="H17" s="65">
        <f>VLOOKUP($A17,'Return Data'!$B$7:$R$2843,11,0)</f>
        <v>8.5505999999999993</v>
      </c>
      <c r="I17" s="66">
        <f t="shared" si="2"/>
        <v>9</v>
      </c>
      <c r="J17" s="65">
        <f>VLOOKUP($A17,'Return Data'!$B$7:$R$2843,12,0)</f>
        <v>10.6418</v>
      </c>
      <c r="K17" s="66">
        <f t="shared" si="3"/>
        <v>1</v>
      </c>
      <c r="L17" s="65">
        <f>VLOOKUP($A17,'Return Data'!$B$7:$R$2843,13,0)</f>
        <v>12.2531</v>
      </c>
      <c r="M17" s="66">
        <f t="shared" si="5"/>
        <v>1</v>
      </c>
      <c r="N17" s="65">
        <f>VLOOKUP($A17,'Return Data'!$B$7:$R$2843,17,0)</f>
        <v>3.1349</v>
      </c>
      <c r="O17" s="66">
        <f t="shared" si="6"/>
        <v>27</v>
      </c>
      <c r="P17" s="65">
        <f>VLOOKUP($A17,'Return Data'!$B$7:$R$2843,14,0)</f>
        <v>4.9856999999999996</v>
      </c>
      <c r="Q17" s="66">
        <f t="shared" si="7"/>
        <v>25</v>
      </c>
      <c r="R17" s="65">
        <f>VLOOKUP($A17,'Return Data'!$B$7:$R$2843,16,0)</f>
        <v>8.4200999999999997</v>
      </c>
      <c r="S17" s="67">
        <f t="shared" si="4"/>
        <v>8</v>
      </c>
    </row>
    <row r="18" spans="1:19" x14ac:dyDescent="0.3">
      <c r="A18" s="82" t="s">
        <v>93</v>
      </c>
      <c r="B18" s="64">
        <f>VLOOKUP($A18,'Return Data'!$B$7:$R$2843,3,0)</f>
        <v>44445</v>
      </c>
      <c r="C18" s="65">
        <f>VLOOKUP($A18,'Return Data'!$B$7:$R$2843,4,0)</f>
        <v>73.101600000000005</v>
      </c>
      <c r="D18" s="65">
        <f>VLOOKUP($A18,'Return Data'!$B$7:$R$2843,9,0)</f>
        <v>11.8123</v>
      </c>
      <c r="E18" s="66">
        <f t="shared" si="0"/>
        <v>17</v>
      </c>
      <c r="F18" s="65">
        <f>VLOOKUP($A18,'Return Data'!$B$7:$R$2843,10,0)</f>
        <v>26.376899999999999</v>
      </c>
      <c r="G18" s="66">
        <f t="shared" si="1"/>
        <v>1</v>
      </c>
      <c r="H18" s="65">
        <f>VLOOKUP($A18,'Return Data'!$B$7:$R$2843,11,0)</f>
        <v>15.9589</v>
      </c>
      <c r="I18" s="66">
        <f t="shared" si="2"/>
        <v>1</v>
      </c>
      <c r="J18" s="65">
        <f>VLOOKUP($A18,'Return Data'!$B$7:$R$2843,12,0)</f>
        <v>10.326700000000001</v>
      </c>
      <c r="K18" s="66">
        <f t="shared" si="3"/>
        <v>2</v>
      </c>
      <c r="L18" s="65">
        <f>VLOOKUP($A18,'Return Data'!$B$7:$R$2843,13,0)</f>
        <v>9.7116000000000007</v>
      </c>
      <c r="M18" s="66">
        <f t="shared" si="5"/>
        <v>2</v>
      </c>
      <c r="N18" s="65">
        <f>VLOOKUP($A18,'Return Data'!$B$7:$R$2843,17,0)</f>
        <v>9.3058999999999994</v>
      </c>
      <c r="O18" s="66">
        <f t="shared" si="6"/>
        <v>1</v>
      </c>
      <c r="P18" s="65">
        <f>VLOOKUP($A18,'Return Data'!$B$7:$R$2843,14,0)</f>
        <v>7.5940000000000003</v>
      </c>
      <c r="Q18" s="66">
        <f t="shared" si="7"/>
        <v>14</v>
      </c>
      <c r="R18" s="65">
        <f>VLOOKUP($A18,'Return Data'!$B$7:$R$2843,16,0)</f>
        <v>8.5031999999999996</v>
      </c>
      <c r="S18" s="67">
        <f t="shared" si="4"/>
        <v>4</v>
      </c>
    </row>
    <row r="19" spans="1:19" x14ac:dyDescent="0.3">
      <c r="A19" s="82" t="s">
        <v>94</v>
      </c>
      <c r="B19" s="64">
        <f>VLOOKUP($A19,'Return Data'!$B$7:$R$2843,3,0)</f>
        <v>44445</v>
      </c>
      <c r="C19" s="65">
        <f>VLOOKUP($A19,'Return Data'!$B$7:$R$2843,4,0)</f>
        <v>73.101600000000005</v>
      </c>
      <c r="D19" s="65">
        <f>VLOOKUP($A19,'Return Data'!$B$7:$R$2843,9,0)</f>
        <v>11.8123</v>
      </c>
      <c r="E19" s="66">
        <f t="shared" si="0"/>
        <v>17</v>
      </c>
      <c r="F19" s="65">
        <f>VLOOKUP($A19,'Return Data'!$B$7:$R$2843,10,0)</f>
        <v>26.376899999999999</v>
      </c>
      <c r="G19" s="66">
        <f t="shared" si="1"/>
        <v>1</v>
      </c>
      <c r="H19" s="65">
        <f>VLOOKUP($A19,'Return Data'!$B$7:$R$2843,11,0)</f>
        <v>15.9589</v>
      </c>
      <c r="I19" s="66">
        <f t="shared" si="2"/>
        <v>1</v>
      </c>
      <c r="J19" s="65">
        <f>VLOOKUP($A19,'Return Data'!$B$7:$R$2843,12,0)</f>
        <v>10.326700000000001</v>
      </c>
      <c r="K19" s="66">
        <f t="shared" si="3"/>
        <v>2</v>
      </c>
      <c r="L19" s="65">
        <f>VLOOKUP($A19,'Return Data'!$B$7:$R$2843,13,0)</f>
        <v>9.7116000000000007</v>
      </c>
      <c r="M19" s="66">
        <f t="shared" si="5"/>
        <v>2</v>
      </c>
      <c r="N19" s="65">
        <f>VLOOKUP($A19,'Return Data'!$B$7:$R$2843,17,0)</f>
        <v>9.3058999999999994</v>
      </c>
      <c r="O19" s="66">
        <f t="shared" si="6"/>
        <v>1</v>
      </c>
      <c r="P19" s="65">
        <f>VLOOKUP($A19,'Return Data'!$B$7:$R$2843,14,0)</f>
        <v>7.5940000000000003</v>
      </c>
      <c r="Q19" s="66">
        <f t="shared" si="7"/>
        <v>14</v>
      </c>
      <c r="R19" s="65">
        <f>VLOOKUP($A19,'Return Data'!$B$7:$R$2843,16,0)</f>
        <v>8.5031999999999996</v>
      </c>
      <c r="S19" s="67">
        <f t="shared" si="4"/>
        <v>4</v>
      </c>
    </row>
    <row r="20" spans="1:19" x14ac:dyDescent="0.3">
      <c r="A20" s="82" t="s">
        <v>95</v>
      </c>
      <c r="B20" s="64">
        <f>VLOOKUP($A20,'Return Data'!$B$7:$R$2843,3,0)</f>
        <v>44445</v>
      </c>
      <c r="C20" s="65">
        <f>VLOOKUP($A20,'Return Data'!$B$7:$R$2843,4,0)</f>
        <v>73.101600000000005</v>
      </c>
      <c r="D20" s="65">
        <f>VLOOKUP($A20,'Return Data'!$B$7:$R$2843,9,0)</f>
        <v>11.8123</v>
      </c>
      <c r="E20" s="66">
        <f t="shared" si="0"/>
        <v>17</v>
      </c>
      <c r="F20" s="65">
        <f>VLOOKUP($A20,'Return Data'!$B$7:$R$2843,10,0)</f>
        <v>26.376899999999999</v>
      </c>
      <c r="G20" s="66">
        <f t="shared" si="1"/>
        <v>1</v>
      </c>
      <c r="H20" s="65">
        <f>VLOOKUP($A20,'Return Data'!$B$7:$R$2843,11,0)</f>
        <v>15.9589</v>
      </c>
      <c r="I20" s="66">
        <f t="shared" si="2"/>
        <v>1</v>
      </c>
      <c r="J20" s="65">
        <f>VLOOKUP($A20,'Return Data'!$B$7:$R$2843,12,0)</f>
        <v>10.326700000000001</v>
      </c>
      <c r="K20" s="66">
        <f t="shared" si="3"/>
        <v>2</v>
      </c>
      <c r="L20" s="65">
        <f>VLOOKUP($A20,'Return Data'!$B$7:$R$2843,13,0)</f>
        <v>9.7116000000000007</v>
      </c>
      <c r="M20" s="66">
        <f t="shared" si="5"/>
        <v>2</v>
      </c>
      <c r="N20" s="65">
        <f>VLOOKUP($A20,'Return Data'!$B$7:$R$2843,17,0)</f>
        <v>9.3058999999999994</v>
      </c>
      <c r="O20" s="66">
        <f t="shared" si="6"/>
        <v>1</v>
      </c>
      <c r="P20" s="65">
        <f>VLOOKUP($A20,'Return Data'!$B$7:$R$2843,14,0)</f>
        <v>7.5940000000000003</v>
      </c>
      <c r="Q20" s="66">
        <f t="shared" si="7"/>
        <v>14</v>
      </c>
      <c r="R20" s="65">
        <f>VLOOKUP($A20,'Return Data'!$B$7:$R$2843,16,0)</f>
        <v>8.5031999999999996</v>
      </c>
      <c r="S20" s="67">
        <f t="shared" si="4"/>
        <v>4</v>
      </c>
    </row>
    <row r="21" spans="1:19" x14ac:dyDescent="0.3">
      <c r="A21" s="82" t="s">
        <v>96</v>
      </c>
      <c r="B21" s="64">
        <f>VLOOKUP($A21,'Return Data'!$B$7:$R$2843,3,0)</f>
        <v>44445</v>
      </c>
      <c r="C21" s="65">
        <f>VLOOKUP($A21,'Return Data'!$B$7:$R$2843,4,0)</f>
        <v>28.774999999999999</v>
      </c>
      <c r="D21" s="65">
        <f>VLOOKUP($A21,'Return Data'!$B$7:$R$2843,9,0)</f>
        <v>15.6813</v>
      </c>
      <c r="E21" s="66">
        <f t="shared" si="0"/>
        <v>5</v>
      </c>
      <c r="F21" s="65">
        <f>VLOOKUP($A21,'Return Data'!$B$7:$R$2843,10,0)</f>
        <v>4.7922000000000002</v>
      </c>
      <c r="G21" s="66">
        <f t="shared" si="1"/>
        <v>21</v>
      </c>
      <c r="H21" s="65">
        <f>VLOOKUP($A21,'Return Data'!$B$7:$R$2843,11,0)</f>
        <v>6.5559000000000003</v>
      </c>
      <c r="I21" s="66">
        <f t="shared" si="2"/>
        <v>22</v>
      </c>
      <c r="J21" s="65">
        <f>VLOOKUP($A21,'Return Data'!$B$7:$R$2843,12,0)</f>
        <v>2.1128999999999998</v>
      </c>
      <c r="K21" s="66">
        <f t="shared" si="3"/>
        <v>23</v>
      </c>
      <c r="L21" s="65">
        <f>VLOOKUP($A21,'Return Data'!$B$7:$R$2843,13,0)</f>
        <v>3.6516000000000002</v>
      </c>
      <c r="M21" s="66">
        <f t="shared" si="5"/>
        <v>21</v>
      </c>
      <c r="N21" s="65">
        <f>VLOOKUP($A21,'Return Data'!$B$7:$R$2843,17,0)</f>
        <v>5.5125999999999999</v>
      </c>
      <c r="O21" s="66">
        <f t="shared" si="6"/>
        <v>22</v>
      </c>
      <c r="P21" s="65">
        <f>VLOOKUP($A21,'Return Data'!$B$7:$R$2843,14,0)</f>
        <v>8.1813000000000002</v>
      </c>
      <c r="Q21" s="66">
        <f t="shared" si="7"/>
        <v>13</v>
      </c>
      <c r="R21" s="65">
        <f>VLOOKUP($A21,'Return Data'!$B$7:$R$2843,16,0)</f>
        <v>7.8818000000000001</v>
      </c>
      <c r="S21" s="67">
        <f t="shared" si="4"/>
        <v>12</v>
      </c>
    </row>
    <row r="22" spans="1:19" x14ac:dyDescent="0.3">
      <c r="A22" s="82" t="s">
        <v>97</v>
      </c>
      <c r="B22" s="64">
        <f>VLOOKUP($A22,'Return Data'!$B$7:$R$2843,3,0)</f>
        <v>44445</v>
      </c>
      <c r="C22" s="65">
        <f>VLOOKUP($A22,'Return Data'!$B$7:$R$2843,4,0)</f>
        <v>28.820699999999999</v>
      </c>
      <c r="D22" s="65">
        <f>VLOOKUP($A22,'Return Data'!$B$7:$R$2843,9,0)</f>
        <v>14.4702</v>
      </c>
      <c r="E22" s="66">
        <f t="shared" si="0"/>
        <v>8</v>
      </c>
      <c r="F22" s="65">
        <f>VLOOKUP($A22,'Return Data'!$B$7:$R$2843,10,0)</f>
        <v>6.5862999999999996</v>
      </c>
      <c r="G22" s="66">
        <f t="shared" si="1"/>
        <v>8</v>
      </c>
      <c r="H22" s="65">
        <f>VLOOKUP($A22,'Return Data'!$B$7:$R$2843,11,0)</f>
        <v>7.3242000000000003</v>
      </c>
      <c r="I22" s="66">
        <f t="shared" si="2"/>
        <v>16</v>
      </c>
      <c r="J22" s="65">
        <f>VLOOKUP($A22,'Return Data'!$B$7:$R$2843,12,0)</f>
        <v>5.0209000000000001</v>
      </c>
      <c r="K22" s="66">
        <f t="shared" si="3"/>
        <v>9</v>
      </c>
      <c r="L22" s="65">
        <f>VLOOKUP($A22,'Return Data'!$B$7:$R$2843,13,0)</f>
        <v>6.1643999999999997</v>
      </c>
      <c r="M22" s="66">
        <f t="shared" si="5"/>
        <v>9</v>
      </c>
      <c r="N22" s="65">
        <f>VLOOKUP($A22,'Return Data'!$B$7:$R$2843,17,0)</f>
        <v>8.9807000000000006</v>
      </c>
      <c r="O22" s="66">
        <f t="shared" si="6"/>
        <v>5</v>
      </c>
      <c r="P22" s="65">
        <f>VLOOKUP($A22,'Return Data'!$B$7:$R$2843,14,0)</f>
        <v>9.4532000000000007</v>
      </c>
      <c r="Q22" s="66">
        <f t="shared" si="7"/>
        <v>5</v>
      </c>
      <c r="R22" s="65">
        <f>VLOOKUP($A22,'Return Data'!$B$7:$R$2843,16,0)</f>
        <v>9.5237999999999996</v>
      </c>
      <c r="S22" s="67">
        <f t="shared" si="4"/>
        <v>1</v>
      </c>
    </row>
    <row r="23" spans="1:19" x14ac:dyDescent="0.3">
      <c r="A23" s="82" t="s">
        <v>98</v>
      </c>
      <c r="B23" s="64">
        <f>VLOOKUP($A23,'Return Data'!$B$7:$R$2843,3,0)</f>
        <v>44445</v>
      </c>
      <c r="C23" s="65">
        <f>VLOOKUP($A23,'Return Data'!$B$7:$R$2843,4,0)</f>
        <v>17.699000000000002</v>
      </c>
      <c r="D23" s="65">
        <f>VLOOKUP($A23,'Return Data'!$B$7:$R$2843,9,0)</f>
        <v>12.348699999999999</v>
      </c>
      <c r="E23" s="66">
        <f t="shared" si="0"/>
        <v>15</v>
      </c>
      <c r="F23" s="65">
        <f>VLOOKUP($A23,'Return Data'!$B$7:$R$2843,10,0)</f>
        <v>4.7995999999999999</v>
      </c>
      <c r="G23" s="66">
        <f t="shared" si="1"/>
        <v>20</v>
      </c>
      <c r="H23" s="65">
        <f>VLOOKUP($A23,'Return Data'!$B$7:$R$2843,11,0)</f>
        <v>6.3430999999999997</v>
      </c>
      <c r="I23" s="66">
        <f t="shared" si="2"/>
        <v>23</v>
      </c>
      <c r="J23" s="65">
        <f>VLOOKUP($A23,'Return Data'!$B$7:$R$2843,12,0)</f>
        <v>4.3521000000000001</v>
      </c>
      <c r="K23" s="66">
        <f t="shared" si="3"/>
        <v>11</v>
      </c>
      <c r="L23" s="65">
        <f>VLOOKUP($A23,'Return Data'!$B$7:$R$2843,13,0)</f>
        <v>5.4032</v>
      </c>
      <c r="M23" s="66">
        <f t="shared" si="5"/>
        <v>11</v>
      </c>
      <c r="N23" s="65">
        <f>VLOOKUP($A23,'Return Data'!$B$7:$R$2843,17,0)</f>
        <v>7.0170000000000003</v>
      </c>
      <c r="O23" s="66">
        <f t="shared" si="6"/>
        <v>10</v>
      </c>
      <c r="P23" s="65">
        <f>VLOOKUP($A23,'Return Data'!$B$7:$R$2843,14,0)</f>
        <v>7.4619999999999997</v>
      </c>
      <c r="Q23" s="66">
        <f t="shared" si="7"/>
        <v>19</v>
      </c>
      <c r="R23" s="65">
        <f>VLOOKUP($A23,'Return Data'!$B$7:$R$2843,16,0)</f>
        <v>6.1619000000000002</v>
      </c>
      <c r="S23" s="67">
        <f t="shared" si="4"/>
        <v>26</v>
      </c>
    </row>
    <row r="24" spans="1:19" x14ac:dyDescent="0.3">
      <c r="A24" s="82" t="s">
        <v>99</v>
      </c>
      <c r="B24" s="64">
        <f>VLOOKUP($A24,'Return Data'!$B$7:$R$2843,3,0)</f>
        <v>44445</v>
      </c>
      <c r="C24" s="65">
        <f>VLOOKUP($A24,'Return Data'!$B$7:$R$2843,4,0)</f>
        <v>27.717400000000001</v>
      </c>
      <c r="D24" s="65">
        <f>VLOOKUP($A24,'Return Data'!$B$7:$R$2843,9,0)</f>
        <v>12.4146</v>
      </c>
      <c r="E24" s="66">
        <f t="shared" si="0"/>
        <v>14</v>
      </c>
      <c r="F24" s="65">
        <f>VLOOKUP($A24,'Return Data'!$B$7:$R$2843,10,0)</f>
        <v>5.6021000000000001</v>
      </c>
      <c r="G24" s="66">
        <f t="shared" si="1"/>
        <v>16</v>
      </c>
      <c r="H24" s="65">
        <f>VLOOKUP($A24,'Return Data'!$B$7:$R$2843,11,0)</f>
        <v>7.8136999999999999</v>
      </c>
      <c r="I24" s="66">
        <f t="shared" si="2"/>
        <v>14</v>
      </c>
      <c r="J24" s="65">
        <f>VLOOKUP($A24,'Return Data'!$B$7:$R$2843,12,0)</f>
        <v>2.1844999999999999</v>
      </c>
      <c r="K24" s="66">
        <f t="shared" si="3"/>
        <v>22</v>
      </c>
      <c r="L24" s="65">
        <f>VLOOKUP($A24,'Return Data'!$B$7:$R$2843,13,0)</f>
        <v>4.1475</v>
      </c>
      <c r="M24" s="66">
        <f t="shared" si="5"/>
        <v>17</v>
      </c>
      <c r="N24" s="65">
        <f>VLOOKUP($A24,'Return Data'!$B$7:$R$2843,17,0)</f>
        <v>7.6672000000000002</v>
      </c>
      <c r="O24" s="66">
        <f t="shared" si="6"/>
        <v>8</v>
      </c>
      <c r="P24" s="65">
        <f>VLOOKUP($A24,'Return Data'!$B$7:$R$2843,14,0)</f>
        <v>10.1919</v>
      </c>
      <c r="Q24" s="66">
        <f t="shared" si="7"/>
        <v>1</v>
      </c>
      <c r="R24" s="65">
        <f>VLOOKUP($A24,'Return Data'!$B$7:$R$2843,16,0)</f>
        <v>8.3088999999999995</v>
      </c>
      <c r="S24" s="67">
        <f t="shared" si="4"/>
        <v>9</v>
      </c>
    </row>
    <row r="25" spans="1:19" x14ac:dyDescent="0.3">
      <c r="A25" s="82" t="s">
        <v>100</v>
      </c>
      <c r="B25" s="64">
        <f>VLOOKUP($A25,'Return Data'!$B$7:$R$2843,3,0)</f>
        <v>44445</v>
      </c>
      <c r="C25" s="65">
        <f>VLOOKUP($A25,'Return Data'!$B$7:$R$2843,4,0)</f>
        <v>17.5563</v>
      </c>
      <c r="D25" s="65">
        <f>VLOOKUP($A25,'Return Data'!$B$7:$R$2843,9,0)</f>
        <v>12.498100000000001</v>
      </c>
      <c r="E25" s="66">
        <f t="shared" si="0"/>
        <v>13</v>
      </c>
      <c r="F25" s="65">
        <f>VLOOKUP($A25,'Return Data'!$B$7:$R$2843,10,0)</f>
        <v>8.0620999999999992</v>
      </c>
      <c r="G25" s="66">
        <f t="shared" si="1"/>
        <v>5</v>
      </c>
      <c r="H25" s="65">
        <f>VLOOKUP($A25,'Return Data'!$B$7:$R$2843,11,0)</f>
        <v>9.7149000000000001</v>
      </c>
      <c r="I25" s="66">
        <f t="shared" si="2"/>
        <v>6</v>
      </c>
      <c r="J25" s="65">
        <f>VLOOKUP($A25,'Return Data'!$B$7:$R$2843,12,0)</f>
        <v>6.3320999999999996</v>
      </c>
      <c r="K25" s="66">
        <f t="shared" si="3"/>
        <v>6</v>
      </c>
      <c r="L25" s="65">
        <f>VLOOKUP($A25,'Return Data'!$B$7:$R$2843,13,0)</f>
        <v>7.2823000000000002</v>
      </c>
      <c r="M25" s="66">
        <f t="shared" si="5"/>
        <v>5</v>
      </c>
      <c r="N25" s="65">
        <f>VLOOKUP($A25,'Return Data'!$B$7:$R$2843,17,0)</f>
        <v>7.4485000000000001</v>
      </c>
      <c r="O25" s="66">
        <f t="shared" si="6"/>
        <v>9</v>
      </c>
      <c r="P25" s="65">
        <f>VLOOKUP($A25,'Return Data'!$B$7:$R$2843,14,0)</f>
        <v>7.5766999999999998</v>
      </c>
      <c r="Q25" s="66">
        <f t="shared" si="7"/>
        <v>17</v>
      </c>
      <c r="R25" s="65">
        <f>VLOOKUP($A25,'Return Data'!$B$7:$R$2843,16,0)</f>
        <v>7.0974000000000004</v>
      </c>
      <c r="S25" s="67">
        <f t="shared" si="4"/>
        <v>20</v>
      </c>
    </row>
    <row r="26" spans="1:19" x14ac:dyDescent="0.3">
      <c r="A26" s="82" t="s">
        <v>101</v>
      </c>
      <c r="B26" s="64">
        <f>VLOOKUP($A26,'Return Data'!$B$7:$R$2843,3,0)</f>
        <v>44445</v>
      </c>
      <c r="C26" s="65">
        <f>VLOOKUP($A26,'Return Data'!$B$7:$R$2843,4,0)</f>
        <v>1215.8811000000001</v>
      </c>
      <c r="D26" s="65">
        <f>VLOOKUP($A26,'Return Data'!$B$7:$R$2843,9,0)</f>
        <v>12.855600000000001</v>
      </c>
      <c r="E26" s="66">
        <f t="shared" si="0"/>
        <v>11</v>
      </c>
      <c r="F26" s="65">
        <f>VLOOKUP($A26,'Return Data'!$B$7:$R$2843,10,0)</f>
        <v>6.4051</v>
      </c>
      <c r="G26" s="66">
        <f t="shared" si="1"/>
        <v>10</v>
      </c>
      <c r="H26" s="65">
        <f>VLOOKUP($A26,'Return Data'!$B$7:$R$2843,11,0)</f>
        <v>6.8986000000000001</v>
      </c>
      <c r="I26" s="66">
        <f t="shared" si="2"/>
        <v>19</v>
      </c>
      <c r="J26" s="65">
        <f>VLOOKUP($A26,'Return Data'!$B$7:$R$2843,12,0)</f>
        <v>4.1501000000000001</v>
      </c>
      <c r="K26" s="66">
        <f t="shared" si="3"/>
        <v>12</v>
      </c>
      <c r="L26" s="65">
        <f>VLOOKUP($A26,'Return Data'!$B$7:$R$2843,13,0)</f>
        <v>5.6641000000000004</v>
      </c>
      <c r="M26" s="66">
        <f t="shared" si="5"/>
        <v>10</v>
      </c>
      <c r="N26" s="65"/>
      <c r="O26" s="66"/>
      <c r="P26" s="65"/>
      <c r="Q26" s="66"/>
      <c r="R26" s="65">
        <f>VLOOKUP($A26,'Return Data'!$B$7:$R$2843,16,0)</f>
        <v>7.3419999999999996</v>
      </c>
      <c r="S26" s="67">
        <f t="shared" si="4"/>
        <v>16</v>
      </c>
    </row>
    <row r="27" spans="1:19" x14ac:dyDescent="0.3">
      <c r="A27" s="82" t="s">
        <v>102</v>
      </c>
      <c r="B27" s="64">
        <f>VLOOKUP($A27,'Return Data'!$B$7:$R$2843,3,0)</f>
        <v>44445</v>
      </c>
      <c r="C27" s="65">
        <f>VLOOKUP($A27,'Return Data'!$B$7:$R$2843,4,0)</f>
        <v>33.043900000000001</v>
      </c>
      <c r="D27" s="65">
        <f>VLOOKUP($A27,'Return Data'!$B$7:$R$2843,9,0)</f>
        <v>9.2690000000000001</v>
      </c>
      <c r="E27" s="66">
        <f t="shared" si="0"/>
        <v>26</v>
      </c>
      <c r="F27" s="65">
        <f>VLOOKUP($A27,'Return Data'!$B$7:$R$2843,10,0)</f>
        <v>4.4897</v>
      </c>
      <c r="G27" s="66">
        <f t="shared" si="1"/>
        <v>24</v>
      </c>
      <c r="H27" s="65">
        <f>VLOOKUP($A27,'Return Data'!$B$7:$R$2843,11,0)</f>
        <v>6.0061</v>
      </c>
      <c r="I27" s="66">
        <f t="shared" si="2"/>
        <v>24</v>
      </c>
      <c r="J27" s="65">
        <f>VLOOKUP($A27,'Return Data'!$B$7:$R$2843,12,0)</f>
        <v>3.1219999999999999</v>
      </c>
      <c r="K27" s="66">
        <f t="shared" si="3"/>
        <v>17</v>
      </c>
      <c r="L27" s="65">
        <f>VLOOKUP($A27,'Return Data'!$B$7:$R$2843,13,0)</f>
        <v>4.0575999999999999</v>
      </c>
      <c r="M27" s="66">
        <f t="shared" si="5"/>
        <v>18</v>
      </c>
      <c r="N27" s="65">
        <f>VLOOKUP($A27,'Return Data'!$B$7:$R$2843,17,0)</f>
        <v>5.6327999999999996</v>
      </c>
      <c r="O27" s="66">
        <f t="shared" ref="O27:O37" si="8">RANK(N27,N$8:N$39,0)</f>
        <v>20</v>
      </c>
      <c r="P27" s="65">
        <f>VLOOKUP($A27,'Return Data'!$B$7:$R$2843,14,0)</f>
        <v>6.0972</v>
      </c>
      <c r="Q27" s="66">
        <f t="shared" ref="Q27:Q37" si="9">RANK(P27,P$8:P$39,0)</f>
        <v>22</v>
      </c>
      <c r="R27" s="65">
        <f>VLOOKUP($A27,'Return Data'!$B$7:$R$2843,16,0)</f>
        <v>6.7824999999999998</v>
      </c>
      <c r="S27" s="67">
        <f t="shared" si="4"/>
        <v>24</v>
      </c>
    </row>
    <row r="28" spans="1:19" x14ac:dyDescent="0.3">
      <c r="A28" s="82" t="s">
        <v>103</v>
      </c>
      <c r="B28" s="64">
        <f>VLOOKUP($A28,'Return Data'!$B$7:$R$2843,3,0)</f>
        <v>44445</v>
      </c>
      <c r="C28" s="65">
        <f>VLOOKUP($A28,'Return Data'!$B$7:$R$2843,4,0)</f>
        <v>29.921399999999998</v>
      </c>
      <c r="D28" s="65">
        <f>VLOOKUP($A28,'Return Data'!$B$7:$R$2843,9,0)</f>
        <v>15.6221</v>
      </c>
      <c r="E28" s="66">
        <f t="shared" si="0"/>
        <v>6</v>
      </c>
      <c r="F28" s="65">
        <f>VLOOKUP($A28,'Return Data'!$B$7:$R$2843,10,0)</f>
        <v>7.1795999999999998</v>
      </c>
      <c r="G28" s="66">
        <f t="shared" si="1"/>
        <v>6</v>
      </c>
      <c r="H28" s="65">
        <f>VLOOKUP($A28,'Return Data'!$B$7:$R$2843,11,0)</f>
        <v>8.3764000000000003</v>
      </c>
      <c r="I28" s="66">
        <f t="shared" si="2"/>
        <v>10</v>
      </c>
      <c r="J28" s="65">
        <f>VLOOKUP($A28,'Return Data'!$B$7:$R$2843,12,0)</f>
        <v>3.5173999999999999</v>
      </c>
      <c r="K28" s="66">
        <f t="shared" si="3"/>
        <v>15</v>
      </c>
      <c r="L28" s="65">
        <f>VLOOKUP($A28,'Return Data'!$B$7:$R$2843,13,0)</f>
        <v>5.3341000000000003</v>
      </c>
      <c r="M28" s="66">
        <f t="shared" si="5"/>
        <v>12</v>
      </c>
      <c r="N28" s="65">
        <f>VLOOKUP($A28,'Return Data'!$B$7:$R$2843,17,0)</f>
        <v>8.0050000000000008</v>
      </c>
      <c r="O28" s="66">
        <f t="shared" si="8"/>
        <v>7</v>
      </c>
      <c r="P28" s="65">
        <f>VLOOKUP($A28,'Return Data'!$B$7:$R$2843,14,0)</f>
        <v>9.7296999999999993</v>
      </c>
      <c r="Q28" s="66">
        <f t="shared" si="9"/>
        <v>4</v>
      </c>
      <c r="R28" s="65">
        <f>VLOOKUP($A28,'Return Data'!$B$7:$R$2843,16,0)</f>
        <v>8.5977999999999994</v>
      </c>
      <c r="S28" s="67">
        <f t="shared" si="4"/>
        <v>3</v>
      </c>
    </row>
    <row r="29" spans="1:19" x14ac:dyDescent="0.3">
      <c r="A29" s="82" t="s">
        <v>104</v>
      </c>
      <c r="B29" s="64">
        <f>VLOOKUP($A29,'Return Data'!$B$7:$R$2843,3,0)</f>
        <v>44445</v>
      </c>
      <c r="C29" s="65">
        <f>VLOOKUP($A29,'Return Data'!$B$7:$R$2843,4,0)</f>
        <v>23.812899999999999</v>
      </c>
      <c r="D29" s="65">
        <f>VLOOKUP($A29,'Return Data'!$B$7:$R$2843,9,0)</f>
        <v>10.4908</v>
      </c>
      <c r="E29" s="66">
        <f t="shared" si="0"/>
        <v>24</v>
      </c>
      <c r="F29" s="65">
        <f>VLOOKUP($A29,'Return Data'!$B$7:$R$2843,10,0)</f>
        <v>4.9157999999999999</v>
      </c>
      <c r="G29" s="66">
        <f t="shared" si="1"/>
        <v>19</v>
      </c>
      <c r="H29" s="65">
        <f>VLOOKUP($A29,'Return Data'!$B$7:$R$2843,11,0)</f>
        <v>6.5991</v>
      </c>
      <c r="I29" s="66">
        <f t="shared" si="2"/>
        <v>21</v>
      </c>
      <c r="J29" s="65">
        <f>VLOOKUP($A29,'Return Data'!$B$7:$R$2843,12,0)</f>
        <v>1.5820000000000001</v>
      </c>
      <c r="K29" s="66">
        <f t="shared" si="3"/>
        <v>26</v>
      </c>
      <c r="L29" s="65">
        <f>VLOOKUP($A29,'Return Data'!$B$7:$R$2843,13,0)</f>
        <v>3.2953000000000001</v>
      </c>
      <c r="M29" s="66">
        <f t="shared" si="5"/>
        <v>25</v>
      </c>
      <c r="N29" s="65">
        <f>VLOOKUP($A29,'Return Data'!$B$7:$R$2843,17,0)</f>
        <v>6.3784999999999998</v>
      </c>
      <c r="O29" s="66">
        <f t="shared" si="8"/>
        <v>18</v>
      </c>
      <c r="P29" s="65">
        <f>VLOOKUP($A29,'Return Data'!$B$7:$R$2843,14,0)</f>
        <v>8.3407999999999998</v>
      </c>
      <c r="Q29" s="66">
        <f t="shared" si="9"/>
        <v>12</v>
      </c>
      <c r="R29" s="65">
        <f>VLOOKUP($A29,'Return Data'!$B$7:$R$2843,16,0)</f>
        <v>5.9425999999999997</v>
      </c>
      <c r="S29" s="67">
        <f t="shared" si="4"/>
        <v>28</v>
      </c>
    </row>
    <row r="30" spans="1:19" x14ac:dyDescent="0.3">
      <c r="A30" s="82" t="s">
        <v>105</v>
      </c>
      <c r="B30" s="64">
        <f>VLOOKUP($A30,'Return Data'!$B$7:$R$2843,3,0)</f>
        <v>44445</v>
      </c>
      <c r="C30" s="65">
        <f>VLOOKUP($A30,'Return Data'!$B$7:$R$2843,4,0)</f>
        <v>13.4444</v>
      </c>
      <c r="D30" s="65">
        <f>VLOOKUP($A30,'Return Data'!$B$7:$R$2843,9,0)</f>
        <v>9.8999000000000006</v>
      </c>
      <c r="E30" s="66">
        <f t="shared" si="0"/>
        <v>25</v>
      </c>
      <c r="F30" s="65">
        <f>VLOOKUP($A30,'Return Data'!$B$7:$R$2843,10,0)</f>
        <v>4.4314</v>
      </c>
      <c r="G30" s="66">
        <f t="shared" si="1"/>
        <v>25</v>
      </c>
      <c r="H30" s="65">
        <f>VLOOKUP($A30,'Return Data'!$B$7:$R$2843,11,0)</f>
        <v>5.3912000000000004</v>
      </c>
      <c r="I30" s="66">
        <f t="shared" si="2"/>
        <v>26</v>
      </c>
      <c r="J30" s="65">
        <f>VLOOKUP($A30,'Return Data'!$B$7:$R$2843,12,0)</f>
        <v>2.7564000000000002</v>
      </c>
      <c r="K30" s="66">
        <f t="shared" si="3"/>
        <v>19</v>
      </c>
      <c r="L30" s="65">
        <f>VLOOKUP($A30,'Return Data'!$B$7:$R$2843,13,0)</f>
        <v>3.5726</v>
      </c>
      <c r="M30" s="66">
        <f t="shared" si="5"/>
        <v>22</v>
      </c>
      <c r="N30" s="65">
        <f>VLOOKUP($A30,'Return Data'!$B$7:$R$2843,17,0)</f>
        <v>6.8033999999999999</v>
      </c>
      <c r="O30" s="66">
        <f t="shared" si="8"/>
        <v>14</v>
      </c>
      <c r="P30" s="65">
        <f>VLOOKUP($A30,'Return Data'!$B$7:$R$2843,14,0)</f>
        <v>9.0203000000000007</v>
      </c>
      <c r="Q30" s="66">
        <f t="shared" si="9"/>
        <v>7</v>
      </c>
      <c r="R30" s="65">
        <f>VLOOKUP($A30,'Return Data'!$B$7:$R$2843,16,0)</f>
        <v>6.8653000000000004</v>
      </c>
      <c r="S30" s="67">
        <f t="shared" si="4"/>
        <v>23</v>
      </c>
    </row>
    <row r="31" spans="1:19" x14ac:dyDescent="0.3">
      <c r="A31" s="82" t="s">
        <v>106</v>
      </c>
      <c r="B31" s="64">
        <f>VLOOKUP($A31,'Return Data'!$B$7:$R$2843,3,0)</f>
        <v>44445</v>
      </c>
      <c r="C31" s="65">
        <f>VLOOKUP($A31,'Return Data'!$B$7:$R$2843,4,0)</f>
        <v>29.6069</v>
      </c>
      <c r="D31" s="65">
        <f>VLOOKUP($A31,'Return Data'!$B$7:$R$2843,9,0)</f>
        <v>20.509799999999998</v>
      </c>
      <c r="E31" s="66">
        <f t="shared" si="0"/>
        <v>1</v>
      </c>
      <c r="F31" s="65">
        <f>VLOOKUP($A31,'Return Data'!$B$7:$R$2843,10,0)</f>
        <v>5.4379</v>
      </c>
      <c r="G31" s="66">
        <f t="shared" si="1"/>
        <v>17</v>
      </c>
      <c r="H31" s="65">
        <f>VLOOKUP($A31,'Return Data'!$B$7:$R$2843,11,0)</f>
        <v>9.2783999999999995</v>
      </c>
      <c r="I31" s="66">
        <f t="shared" si="2"/>
        <v>7</v>
      </c>
      <c r="J31" s="65">
        <f>VLOOKUP($A31,'Return Data'!$B$7:$R$2843,12,0)</f>
        <v>3.2000999999999999</v>
      </c>
      <c r="K31" s="66">
        <f t="shared" si="3"/>
        <v>16</v>
      </c>
      <c r="L31" s="65">
        <f>VLOOKUP($A31,'Return Data'!$B$7:$R$2843,13,0)</f>
        <v>3.4946000000000002</v>
      </c>
      <c r="M31" s="66">
        <f t="shared" si="5"/>
        <v>23</v>
      </c>
      <c r="N31" s="65">
        <f>VLOOKUP($A31,'Return Data'!$B$7:$R$2843,17,0)</f>
        <v>6.6848999999999998</v>
      </c>
      <c r="O31" s="66">
        <f t="shared" si="8"/>
        <v>16</v>
      </c>
      <c r="P31" s="65">
        <f>VLOOKUP($A31,'Return Data'!$B$7:$R$2843,14,0)</f>
        <v>8.5114999999999998</v>
      </c>
      <c r="Q31" s="66">
        <f t="shared" si="9"/>
        <v>11</v>
      </c>
      <c r="R31" s="65">
        <f>VLOOKUP($A31,'Return Data'!$B$7:$R$2843,16,0)</f>
        <v>6.6662999999999997</v>
      </c>
      <c r="S31" s="67">
        <f t="shared" si="4"/>
        <v>25</v>
      </c>
    </row>
    <row r="32" spans="1:19" x14ac:dyDescent="0.3">
      <c r="A32" s="82" t="s">
        <v>107</v>
      </c>
      <c r="B32" s="64">
        <f>VLOOKUP($A32,'Return Data'!$B$7:$R$2843,3,0)</f>
        <v>44445</v>
      </c>
      <c r="C32" s="65">
        <f>VLOOKUP($A32,'Return Data'!$B$7:$R$2843,4,0)</f>
        <v>2132.2573000000002</v>
      </c>
      <c r="D32" s="65">
        <f>VLOOKUP($A32,'Return Data'!$B$7:$R$2843,9,0)</f>
        <v>12.798500000000001</v>
      </c>
      <c r="E32" s="66">
        <f t="shared" si="0"/>
        <v>12</v>
      </c>
      <c r="F32" s="65">
        <f>VLOOKUP($A32,'Return Data'!$B$7:$R$2843,10,0)</f>
        <v>4.9840999999999998</v>
      </c>
      <c r="G32" s="66">
        <f t="shared" si="1"/>
        <v>18</v>
      </c>
      <c r="H32" s="65">
        <f>VLOOKUP($A32,'Return Data'!$B$7:$R$2843,11,0)</f>
        <v>6.8846999999999996</v>
      </c>
      <c r="I32" s="66">
        <f t="shared" si="2"/>
        <v>20</v>
      </c>
      <c r="J32" s="65">
        <f>VLOOKUP($A32,'Return Data'!$B$7:$R$2843,12,0)</f>
        <v>2.9159000000000002</v>
      </c>
      <c r="K32" s="66">
        <f t="shared" si="3"/>
        <v>18</v>
      </c>
      <c r="L32" s="65">
        <f>VLOOKUP($A32,'Return Data'!$B$7:$R$2843,13,0)</f>
        <v>3.9577</v>
      </c>
      <c r="M32" s="66">
        <f t="shared" si="5"/>
        <v>19</v>
      </c>
      <c r="N32" s="65">
        <f>VLOOKUP($A32,'Return Data'!$B$7:$R$2843,17,0)</f>
        <v>6.194</v>
      </c>
      <c r="O32" s="66">
        <f t="shared" si="8"/>
        <v>19</v>
      </c>
      <c r="P32" s="65">
        <f>VLOOKUP($A32,'Return Data'!$B$7:$R$2843,14,0)</f>
        <v>8.6827000000000005</v>
      </c>
      <c r="Q32" s="66">
        <f t="shared" si="9"/>
        <v>10</v>
      </c>
      <c r="R32" s="65">
        <f>VLOOKUP($A32,'Return Data'!$B$7:$R$2843,16,0)</f>
        <v>8.1559000000000008</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44445</v>
      </c>
      <c r="C34" s="65">
        <f>VLOOKUP($A34,'Return Data'!$B$7:$R$2843,4,0)</f>
        <v>16.698899999999998</v>
      </c>
      <c r="D34" s="65">
        <f>VLOOKUP($A34,'Return Data'!$B$7:$R$2843,9,0)</f>
        <v>13.4643</v>
      </c>
      <c r="E34" s="66">
        <f t="shared" si="0"/>
        <v>9</v>
      </c>
      <c r="F34" s="65">
        <f>VLOOKUP($A34,'Return Data'!$B$7:$R$2843,10,0)</f>
        <v>5.9112</v>
      </c>
      <c r="G34" s="66">
        <f t="shared" si="1"/>
        <v>14</v>
      </c>
      <c r="H34" s="65">
        <f>VLOOKUP($A34,'Return Data'!$B$7:$R$2843,11,0)</f>
        <v>7.0903999999999998</v>
      </c>
      <c r="I34" s="66">
        <f t="shared" si="2"/>
        <v>18</v>
      </c>
      <c r="J34" s="65">
        <f>VLOOKUP($A34,'Return Data'!$B$7:$R$2843,12,0)</f>
        <v>3.8860999999999999</v>
      </c>
      <c r="K34" s="66">
        <f t="shared" si="3"/>
        <v>13</v>
      </c>
      <c r="L34" s="65">
        <f>VLOOKUP($A34,'Return Data'!$B$7:$R$2843,13,0)</f>
        <v>4.1765999999999996</v>
      </c>
      <c r="M34" s="66">
        <f t="shared" si="5"/>
        <v>16</v>
      </c>
      <c r="N34" s="65">
        <f>VLOOKUP($A34,'Return Data'!$B$7:$R$2843,17,0)</f>
        <v>6.9383999999999997</v>
      </c>
      <c r="O34" s="66">
        <f t="shared" si="8"/>
        <v>11</v>
      </c>
      <c r="P34" s="65">
        <f>VLOOKUP($A34,'Return Data'!$B$7:$R$2843,14,0)</f>
        <v>8.8108000000000004</v>
      </c>
      <c r="Q34" s="66">
        <f t="shared" si="9"/>
        <v>8</v>
      </c>
      <c r="R34" s="65">
        <f>VLOOKUP($A34,'Return Data'!$B$7:$R$2843,16,0)</f>
        <v>8.4376999999999995</v>
      </c>
      <c r="S34" s="67">
        <f t="shared" si="4"/>
        <v>7</v>
      </c>
    </row>
    <row r="35" spans="1:19" x14ac:dyDescent="0.3">
      <c r="A35" s="82" t="s">
        <v>111</v>
      </c>
      <c r="B35" s="64">
        <f>VLOOKUP($A35,'Return Data'!$B$7:$R$2843,3,0)</f>
        <v>44445</v>
      </c>
      <c r="C35" s="65">
        <f>VLOOKUP($A35,'Return Data'!$B$7:$R$2843,4,0)</f>
        <v>28.1614</v>
      </c>
      <c r="D35" s="65">
        <f>VLOOKUP($A35,'Return Data'!$B$7:$R$2843,9,0)</f>
        <v>10.8057</v>
      </c>
      <c r="E35" s="66">
        <f t="shared" si="0"/>
        <v>22</v>
      </c>
      <c r="F35" s="65">
        <f>VLOOKUP($A35,'Return Data'!$B$7:$R$2843,10,0)</f>
        <v>4.7609000000000004</v>
      </c>
      <c r="G35" s="66">
        <f t="shared" si="1"/>
        <v>23</v>
      </c>
      <c r="H35" s="65">
        <f>VLOOKUP($A35,'Return Data'!$B$7:$R$2843,11,0)</f>
        <v>5.3456999999999999</v>
      </c>
      <c r="I35" s="66">
        <f t="shared" si="2"/>
        <v>27</v>
      </c>
      <c r="J35" s="65">
        <f>VLOOKUP($A35,'Return Data'!$B$7:$R$2843,12,0)</f>
        <v>2.0771999999999999</v>
      </c>
      <c r="K35" s="66">
        <f t="shared" si="3"/>
        <v>24</v>
      </c>
      <c r="L35" s="65">
        <f>VLOOKUP($A35,'Return Data'!$B$7:$R$2843,13,0)</f>
        <v>3.2988</v>
      </c>
      <c r="M35" s="66">
        <f t="shared" si="5"/>
        <v>24</v>
      </c>
      <c r="N35" s="65">
        <f>VLOOKUP($A35,'Return Data'!$B$7:$R$2843,17,0)</f>
        <v>6.8404999999999996</v>
      </c>
      <c r="O35" s="66">
        <f t="shared" si="8"/>
        <v>12</v>
      </c>
      <c r="P35" s="65">
        <f>VLOOKUP($A35,'Return Data'!$B$7:$R$2843,14,0)</f>
        <v>9.4389000000000003</v>
      </c>
      <c r="Q35" s="66">
        <f t="shared" si="9"/>
        <v>6</v>
      </c>
      <c r="R35" s="65">
        <f>VLOOKUP($A35,'Return Data'!$B$7:$R$2843,16,0)</f>
        <v>6.0380000000000003</v>
      </c>
      <c r="S35" s="67">
        <f t="shared" si="4"/>
        <v>27</v>
      </c>
    </row>
    <row r="36" spans="1:19" x14ac:dyDescent="0.3">
      <c r="A36" s="82" t="s">
        <v>112</v>
      </c>
      <c r="B36" s="64">
        <f>VLOOKUP($A36,'Return Data'!$B$7:$R$2843,3,0)</f>
        <v>44445</v>
      </c>
      <c r="C36" s="65">
        <f>VLOOKUP($A36,'Return Data'!$B$7:$R$2843,4,0)</f>
        <v>33.107599999999998</v>
      </c>
      <c r="D36" s="65">
        <f>VLOOKUP($A36,'Return Data'!$B$7:$R$2843,9,0)</f>
        <v>8.6445000000000007</v>
      </c>
      <c r="E36" s="66">
        <f t="shared" si="0"/>
        <v>27</v>
      </c>
      <c r="F36" s="65">
        <f>VLOOKUP($A36,'Return Data'!$B$7:$R$2843,10,0)</f>
        <v>6.3814000000000002</v>
      </c>
      <c r="G36" s="66">
        <f t="shared" si="1"/>
        <v>11</v>
      </c>
      <c r="H36" s="65">
        <f>VLOOKUP($A36,'Return Data'!$B$7:$R$2843,11,0)</f>
        <v>7.2866999999999997</v>
      </c>
      <c r="I36" s="66">
        <f t="shared" si="2"/>
        <v>17</v>
      </c>
      <c r="J36" s="65">
        <f>VLOOKUP($A36,'Return Data'!$B$7:$R$2843,12,0)</f>
        <v>4.6214000000000004</v>
      </c>
      <c r="K36" s="66">
        <f t="shared" si="3"/>
        <v>10</v>
      </c>
      <c r="L36" s="65">
        <f>VLOOKUP($A36,'Return Data'!$B$7:$R$2843,13,0)</f>
        <v>5.0674000000000001</v>
      </c>
      <c r="M36" s="66">
        <f t="shared" si="5"/>
        <v>13</v>
      </c>
      <c r="N36" s="65">
        <f>VLOOKUP($A36,'Return Data'!$B$7:$R$2843,17,0)</f>
        <v>6.7843999999999998</v>
      </c>
      <c r="O36" s="66">
        <f t="shared" si="8"/>
        <v>15</v>
      </c>
      <c r="P36" s="65">
        <f>VLOOKUP($A36,'Return Data'!$B$7:$R$2843,14,0)</f>
        <v>7.5388000000000002</v>
      </c>
      <c r="Q36" s="66">
        <f t="shared" si="9"/>
        <v>18</v>
      </c>
      <c r="R36" s="65">
        <f>VLOOKUP($A36,'Return Data'!$B$7:$R$2843,16,0)</f>
        <v>6.8685</v>
      </c>
      <c r="S36" s="67">
        <f t="shared" si="4"/>
        <v>22</v>
      </c>
    </row>
    <row r="37" spans="1:19" x14ac:dyDescent="0.3">
      <c r="A37" s="82" t="s">
        <v>113</v>
      </c>
      <c r="B37" s="64">
        <f>VLOOKUP($A37,'Return Data'!$B$7:$R$2843,3,0)</f>
        <v>44445</v>
      </c>
      <c r="C37" s="65">
        <f>VLOOKUP($A37,'Return Data'!$B$7:$R$2843,4,0)</f>
        <v>19.283999999999999</v>
      </c>
      <c r="D37" s="65">
        <f>VLOOKUP($A37,'Return Data'!$B$7:$R$2843,9,0)</f>
        <v>18.335699999999999</v>
      </c>
      <c r="E37" s="66">
        <f t="shared" si="0"/>
        <v>2</v>
      </c>
      <c r="F37" s="65">
        <f>VLOOKUP($A37,'Return Data'!$B$7:$R$2843,10,0)</f>
        <v>5.9077999999999999</v>
      </c>
      <c r="G37" s="66">
        <f t="shared" si="1"/>
        <v>15</v>
      </c>
      <c r="H37" s="65">
        <f>VLOOKUP($A37,'Return Data'!$B$7:$R$2843,11,0)</f>
        <v>8.0924999999999994</v>
      </c>
      <c r="I37" s="66">
        <f t="shared" si="2"/>
        <v>13</v>
      </c>
      <c r="J37" s="65">
        <f>VLOOKUP($A37,'Return Data'!$B$7:$R$2843,12,0)</f>
        <v>2.4203999999999999</v>
      </c>
      <c r="K37" s="66">
        <f t="shared" si="3"/>
        <v>21</v>
      </c>
      <c r="L37" s="65">
        <f>VLOOKUP($A37,'Return Data'!$B$7:$R$2843,13,0)</f>
        <v>3.6956000000000002</v>
      </c>
      <c r="M37" s="66">
        <f t="shared" si="5"/>
        <v>20</v>
      </c>
      <c r="N37" s="65">
        <f>VLOOKUP($A37,'Return Data'!$B$7:$R$2843,17,0)</f>
        <v>6.8305999999999996</v>
      </c>
      <c r="O37" s="66">
        <f t="shared" si="8"/>
        <v>13</v>
      </c>
      <c r="P37" s="65">
        <f>VLOOKUP($A37,'Return Data'!$B$7:$R$2843,14,0)</f>
        <v>8.7666000000000004</v>
      </c>
      <c r="Q37" s="66">
        <f t="shared" si="9"/>
        <v>9</v>
      </c>
      <c r="R37" s="65">
        <f>VLOOKUP($A37,'Return Data'!$B$7:$R$2843,16,0)</f>
        <v>7.1029999999999998</v>
      </c>
      <c r="S37" s="67">
        <f t="shared" si="4"/>
        <v>19</v>
      </c>
    </row>
    <row r="38" spans="1:19" x14ac:dyDescent="0.3">
      <c r="A38" s="82" t="s">
        <v>367</v>
      </c>
      <c r="B38" s="64">
        <f>VLOOKUP($A38,'Return Data'!$B$7:$R$2843,3,0)</f>
        <v>44445</v>
      </c>
      <c r="C38" s="65">
        <f>VLOOKUP($A38,'Return Data'!$B$7:$R$2843,4,0)</f>
        <v>0.31309999999999999</v>
      </c>
      <c r="D38" s="65">
        <f>VLOOKUP($A38,'Return Data'!$B$7:$R$2843,9,0)</f>
        <v>10.624499999999999</v>
      </c>
      <c r="E38" s="66">
        <f t="shared" si="0"/>
        <v>23</v>
      </c>
      <c r="F38" s="65">
        <f>VLOOKUP($A38,'Return Data'!$B$7:$R$2843,10,0)</f>
        <v>10.966699999999999</v>
      </c>
      <c r="G38" s="66">
        <f t="shared" si="1"/>
        <v>4</v>
      </c>
      <c r="H38" s="65">
        <f>VLOOKUP($A38,'Return Data'!$B$7:$R$2843,11,0)</f>
        <v>11.327400000000001</v>
      </c>
      <c r="I38" s="66">
        <f t="shared" si="2"/>
        <v>4</v>
      </c>
      <c r="J38" s="65"/>
      <c r="K38" s="66"/>
      <c r="L38" s="65"/>
      <c r="M38" s="66"/>
      <c r="N38" s="65"/>
      <c r="O38" s="66"/>
      <c r="P38" s="65"/>
      <c r="Q38" s="66"/>
      <c r="R38" s="65">
        <f>VLOOKUP($A38,'Return Data'!$B$7:$R$2843,16,0)</f>
        <v>-8.0998000000000001</v>
      </c>
      <c r="S38" s="67">
        <f t="shared" si="4"/>
        <v>29</v>
      </c>
    </row>
    <row r="39" spans="1:19" x14ac:dyDescent="0.3">
      <c r="A39" s="82" t="s">
        <v>114</v>
      </c>
      <c r="B39" s="64">
        <f>VLOOKUP($A39,'Return Data'!$B$7:$R$2843,3,0)</f>
        <v>44445</v>
      </c>
      <c r="C39" s="65">
        <f>VLOOKUP($A39,'Return Data'!$B$7:$R$2843,4,0)</f>
        <v>21.376200000000001</v>
      </c>
      <c r="D39" s="65">
        <f>VLOOKUP($A39,'Return Data'!$B$7:$R$2843,9,0)</f>
        <v>6.6916000000000002</v>
      </c>
      <c r="E39" s="66">
        <f t="shared" si="0"/>
        <v>29</v>
      </c>
      <c r="F39" s="65">
        <f>VLOOKUP($A39,'Return Data'!$B$7:$R$2843,10,0)</f>
        <v>3.6414</v>
      </c>
      <c r="G39" s="66">
        <f t="shared" si="1"/>
        <v>26</v>
      </c>
      <c r="H39" s="65">
        <f>VLOOKUP($A39,'Return Data'!$B$7:$R$2843,11,0)</f>
        <v>4.2138</v>
      </c>
      <c r="I39" s="66">
        <f t="shared" si="2"/>
        <v>28</v>
      </c>
      <c r="J39" s="65">
        <f>VLOOKUP($A39,'Return Data'!$B$7:$R$2843,12,0)</f>
        <v>1.855</v>
      </c>
      <c r="K39" s="66">
        <f>RANK(J39,J$8:J$39,0)</f>
        <v>25</v>
      </c>
      <c r="L39" s="65">
        <f>VLOOKUP($A39,'Return Data'!$B$7:$R$2843,13,0)</f>
        <v>2.4205999999999999</v>
      </c>
      <c r="M39" s="66">
        <f>RANK(L39,L$8:L$39,0)</f>
        <v>28</v>
      </c>
      <c r="N39" s="65">
        <f>VLOOKUP($A39,'Return Data'!$B$7:$R$2843,17,0)</f>
        <v>3.5615000000000001</v>
      </c>
      <c r="O39" s="66">
        <f>RANK(N39,N$8:N$39,0)</f>
        <v>26</v>
      </c>
      <c r="P39" s="65">
        <f>VLOOKUP($A39,'Return Data'!$B$7:$R$2843,14,0)</f>
        <v>1.8547</v>
      </c>
      <c r="Q39" s="66">
        <f>RANK(P39,P$8:P$39,0)</f>
        <v>27</v>
      </c>
      <c r="R39" s="65">
        <f>VLOOKUP($A39,'Return Data'!$B$7:$R$2843,16,0)</f>
        <v>7.0094000000000003</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11.863377419354835</v>
      </c>
      <c r="E41" s="88"/>
      <c r="F41" s="89">
        <f>AVERAGE(F8:F39)</f>
        <v>7.198345161290324</v>
      </c>
      <c r="G41" s="88"/>
      <c r="H41" s="89">
        <f>AVERAGE(H8:H39)</f>
        <v>7.712003225806451</v>
      </c>
      <c r="I41" s="88"/>
      <c r="J41" s="89">
        <f>AVERAGE(J8:J39)</f>
        <v>4.17814</v>
      </c>
      <c r="K41" s="88"/>
      <c r="L41" s="89">
        <f>AVERAGE(L8:L39)</f>
        <v>5.3525535714285724</v>
      </c>
      <c r="M41" s="88"/>
      <c r="N41" s="89">
        <f>AVERAGE(N8:N39)</f>
        <v>6.7048259259259249</v>
      </c>
      <c r="O41" s="88"/>
      <c r="P41" s="89">
        <f>AVERAGE(P8:P39)</f>
        <v>7.683944444444446</v>
      </c>
      <c r="Q41" s="88"/>
      <c r="R41" s="89">
        <f>AVERAGE(R8:R39)</f>
        <v>5.6690419354838717</v>
      </c>
      <c r="S41" s="90"/>
    </row>
    <row r="42" spans="1:19" x14ac:dyDescent="0.3">
      <c r="A42" s="87" t="s">
        <v>28</v>
      </c>
      <c r="B42" s="88"/>
      <c r="C42" s="88"/>
      <c r="D42" s="89">
        <f>MIN(D8:D39)</f>
        <v>0</v>
      </c>
      <c r="E42" s="88"/>
      <c r="F42" s="89">
        <f>MIN(F8:F39)</f>
        <v>0</v>
      </c>
      <c r="G42" s="88"/>
      <c r="H42" s="89">
        <f>MIN(H8:H39)</f>
        <v>0</v>
      </c>
      <c r="I42" s="88"/>
      <c r="J42" s="89">
        <f>MIN(J8:J39)</f>
        <v>0</v>
      </c>
      <c r="K42" s="88"/>
      <c r="L42" s="89">
        <f>MIN(L8:L39)</f>
        <v>2.4205999999999999</v>
      </c>
      <c r="M42" s="88"/>
      <c r="N42" s="89">
        <f>MIN(N8:N39)</f>
        <v>3.1349</v>
      </c>
      <c r="O42" s="88"/>
      <c r="P42" s="89">
        <f>MIN(P8:P39)</f>
        <v>1.8547</v>
      </c>
      <c r="Q42" s="88"/>
      <c r="R42" s="89">
        <f>MIN(R8:R39)</f>
        <v>-14.2216</v>
      </c>
      <c r="S42" s="90"/>
    </row>
    <row r="43" spans="1:19" ht="15" thickBot="1" x14ac:dyDescent="0.35">
      <c r="A43" s="91" t="s">
        <v>29</v>
      </c>
      <c r="B43" s="92"/>
      <c r="C43" s="92"/>
      <c r="D43" s="93">
        <f>MAX(D8:D39)</f>
        <v>20.509799999999998</v>
      </c>
      <c r="E43" s="92"/>
      <c r="F43" s="93">
        <f>MAX(F8:F39)</f>
        <v>26.376899999999999</v>
      </c>
      <c r="G43" s="92"/>
      <c r="H43" s="93">
        <f>MAX(H8:H39)</f>
        <v>15.9589</v>
      </c>
      <c r="I43" s="92"/>
      <c r="J43" s="93">
        <f>MAX(J8:J39)</f>
        <v>10.6418</v>
      </c>
      <c r="K43" s="92"/>
      <c r="L43" s="93">
        <f>MAX(L8:L39)</f>
        <v>12.2531</v>
      </c>
      <c r="M43" s="92"/>
      <c r="N43" s="93">
        <f>MAX(N8:N39)</f>
        <v>9.3058999999999994</v>
      </c>
      <c r="O43" s="92"/>
      <c r="P43" s="93">
        <f>MAX(P8:P39)</f>
        <v>10.1919</v>
      </c>
      <c r="Q43" s="92"/>
      <c r="R43" s="93">
        <f>MAX(R8:R39)</f>
        <v>9.5237999999999996</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44445</v>
      </c>
      <c r="C8" s="65">
        <f>VLOOKUP($A8,'Return Data'!$B$7:$R$2843,4,0)</f>
        <v>1128.3476000000001</v>
      </c>
      <c r="D8" s="65">
        <f>VLOOKUP($A8,'Return Data'!$B$7:$R$2843,5,0)</f>
        <v>2.9535999999999998</v>
      </c>
      <c r="E8" s="66">
        <f t="shared" ref="E8:E37" si="0">RANK(D8,D$8:D$37,0)</f>
        <v>9</v>
      </c>
      <c r="F8" s="65">
        <f>VLOOKUP($A8,'Return Data'!$B$7:$R$2843,6,0)</f>
        <v>2.9897</v>
      </c>
      <c r="G8" s="66">
        <f t="shared" ref="G8:G37" si="1">RANK(F8,F$8:F$37,0)</f>
        <v>7</v>
      </c>
      <c r="H8" s="65">
        <f>VLOOKUP($A8,'Return Data'!$B$7:$R$2843,7,0)</f>
        <v>2.9921000000000002</v>
      </c>
      <c r="I8" s="66">
        <f t="shared" ref="I8:I37" si="2">RANK(H8,H$8:H$37,0)</f>
        <v>8</v>
      </c>
      <c r="J8" s="65">
        <f>VLOOKUP($A8,'Return Data'!$B$7:$R$2843,8,0)</f>
        <v>3.0230000000000001</v>
      </c>
      <c r="K8" s="66">
        <f t="shared" ref="K8:K37" si="3">RANK(J8,J$8:J$37,0)</f>
        <v>7</v>
      </c>
      <c r="L8" s="65">
        <f>VLOOKUP($A8,'Return Data'!$B$7:$R$2843,9,0)</f>
        <v>3.0249000000000001</v>
      </c>
      <c r="M8" s="66">
        <f t="shared" ref="M8:M37" si="4">RANK(L8,L$8:L$37,0)</f>
        <v>10</v>
      </c>
      <c r="N8" s="65">
        <f>VLOOKUP($A8,'Return Data'!$B$7:$R$2843,10,0)</f>
        <v>3.1267</v>
      </c>
      <c r="O8" s="66">
        <f t="shared" ref="O8:O37" si="5">RANK(N8,N$8:N$37,0)</f>
        <v>9</v>
      </c>
      <c r="P8" s="65">
        <f>VLOOKUP($A8,'Return Data'!$B$7:$R$2843,11,0)</f>
        <v>3.1903000000000001</v>
      </c>
      <c r="Q8" s="66">
        <f>RANK(P8,P$8:P$37,0)</f>
        <v>6</v>
      </c>
      <c r="R8" s="65">
        <f>VLOOKUP($A8,'Return Data'!$B$7:$R$2843,12,0)</f>
        <v>3.1558000000000002</v>
      </c>
      <c r="S8" s="66">
        <f>RANK(R8,R$8:R$37,0)</f>
        <v>7</v>
      </c>
      <c r="T8" s="65">
        <f>VLOOKUP($A8,'Return Data'!$B$7:$R$2843,13,0)</f>
        <v>3.1240999999999999</v>
      </c>
      <c r="U8" s="66">
        <f>RANK(T8,T$8:T$37,0)</f>
        <v>8</v>
      </c>
      <c r="V8" s="65">
        <f>VLOOKUP($A8,'Return Data'!$B$7:$R$2843,17,0)</f>
        <v>3.5684</v>
      </c>
      <c r="W8" s="66">
        <f t="shared" ref="W8" si="6">RANK(V8,V$8:V$37,0)</f>
        <v>3</v>
      </c>
      <c r="X8" s="65"/>
      <c r="Y8" s="66"/>
      <c r="Z8" s="65">
        <f>VLOOKUP($A8,'Return Data'!$B$7:$R$2843,16,0)</f>
        <v>4.3291000000000004</v>
      </c>
      <c r="AA8" s="67">
        <f t="shared" ref="AA8:AA37" si="7">RANK(Z8,Z$8:Z$37,0)</f>
        <v>5</v>
      </c>
    </row>
    <row r="9" spans="1:27" x14ac:dyDescent="0.3">
      <c r="A9" s="63" t="s">
        <v>1283</v>
      </c>
      <c r="B9" s="64">
        <f>VLOOKUP($A9,'Return Data'!$B$7:$R$2843,3,0)</f>
        <v>44445</v>
      </c>
      <c r="C9" s="65">
        <f>VLOOKUP($A9,'Return Data'!$B$7:$R$2843,4,0)</f>
        <v>1102.8893</v>
      </c>
      <c r="D9" s="65">
        <f>VLOOKUP($A9,'Return Data'!$B$7:$R$2843,5,0)</f>
        <v>2.9358</v>
      </c>
      <c r="E9" s="66">
        <f t="shared" si="0"/>
        <v>10</v>
      </c>
      <c r="F9" s="65">
        <f>VLOOKUP($A9,'Return Data'!$B$7:$R$2843,6,0)</f>
        <v>2.9451000000000001</v>
      </c>
      <c r="G9" s="66">
        <f t="shared" si="1"/>
        <v>10</v>
      </c>
      <c r="H9" s="65">
        <f>VLOOKUP($A9,'Return Data'!$B$7:$R$2843,7,0)</f>
        <v>2.9533</v>
      </c>
      <c r="I9" s="66">
        <f t="shared" si="2"/>
        <v>13</v>
      </c>
      <c r="J9" s="65">
        <f>VLOOKUP($A9,'Return Data'!$B$7:$R$2843,8,0)</f>
        <v>2.9981</v>
      </c>
      <c r="K9" s="66">
        <f t="shared" si="3"/>
        <v>14</v>
      </c>
      <c r="L9" s="65">
        <f>VLOOKUP($A9,'Return Data'!$B$7:$R$2843,9,0)</f>
        <v>3.0062000000000002</v>
      </c>
      <c r="M9" s="66">
        <f t="shared" si="4"/>
        <v>15</v>
      </c>
      <c r="N9" s="65">
        <f>VLOOKUP($A9,'Return Data'!$B$7:$R$2843,10,0)</f>
        <v>3.1221000000000001</v>
      </c>
      <c r="O9" s="66">
        <f t="shared" si="5"/>
        <v>11</v>
      </c>
      <c r="P9" s="65">
        <f>VLOOKUP($A9,'Return Data'!$B$7:$R$2843,11,0)</f>
        <v>3.1751999999999998</v>
      </c>
      <c r="Q9" s="66">
        <f>RANK(P9,P$8:P$37,0)</f>
        <v>10</v>
      </c>
      <c r="R9" s="65">
        <f>VLOOKUP($A9,'Return Data'!$B$7:$R$2843,12,0)</f>
        <v>3.1467999999999998</v>
      </c>
      <c r="S9" s="66">
        <f>RANK(R9,R$8:R$37,0)</f>
        <v>9</v>
      </c>
      <c r="T9" s="65">
        <f>VLOOKUP($A9,'Return Data'!$B$7:$R$2843,13,0)</f>
        <v>3.1240999999999999</v>
      </c>
      <c r="U9" s="66">
        <f>RANK(T9,T$8:T$37,0)</f>
        <v>8</v>
      </c>
      <c r="V9" s="65"/>
      <c r="W9" s="66"/>
      <c r="X9" s="65"/>
      <c r="Y9" s="66"/>
      <c r="Z9" s="65">
        <f>VLOOKUP($A9,'Return Data'!$B$7:$R$2843,16,0)</f>
        <v>4.0243000000000002</v>
      </c>
      <c r="AA9" s="67">
        <f t="shared" si="7"/>
        <v>12</v>
      </c>
    </row>
    <row r="10" spans="1:27" x14ac:dyDescent="0.3">
      <c r="A10" s="63" t="s">
        <v>1285</v>
      </c>
      <c r="B10" s="64">
        <f>VLOOKUP($A10,'Return Data'!$B$7:$R$2843,3,0)</f>
        <v>44445</v>
      </c>
      <c r="C10" s="65">
        <f>VLOOKUP($A10,'Return Data'!$B$7:$R$2843,4,0)</f>
        <v>1095.8299</v>
      </c>
      <c r="D10" s="65">
        <f>VLOOKUP($A10,'Return Data'!$B$7:$R$2843,5,0)</f>
        <v>2.8879999999999999</v>
      </c>
      <c r="E10" s="66">
        <f t="shared" si="0"/>
        <v>19</v>
      </c>
      <c r="F10" s="65">
        <f>VLOOKUP($A10,'Return Data'!$B$7:$R$2843,6,0)</f>
        <v>2.9028999999999998</v>
      </c>
      <c r="G10" s="66">
        <f t="shared" si="1"/>
        <v>23</v>
      </c>
      <c r="H10" s="65">
        <f>VLOOKUP($A10,'Return Data'!$B$7:$R$2843,7,0)</f>
        <v>2.9365999999999999</v>
      </c>
      <c r="I10" s="66">
        <f t="shared" si="2"/>
        <v>20</v>
      </c>
      <c r="J10" s="65">
        <f>VLOOKUP($A10,'Return Data'!$B$7:$R$2843,8,0)</f>
        <v>3.0188000000000001</v>
      </c>
      <c r="K10" s="66">
        <f t="shared" si="3"/>
        <v>9</v>
      </c>
      <c r="L10" s="65">
        <f>VLOOKUP($A10,'Return Data'!$B$7:$R$2843,9,0)</f>
        <v>3.0333999999999999</v>
      </c>
      <c r="M10" s="66">
        <f t="shared" si="4"/>
        <v>8</v>
      </c>
      <c r="N10" s="65">
        <f>VLOOKUP($A10,'Return Data'!$B$7:$R$2843,10,0)</f>
        <v>3.1313</v>
      </c>
      <c r="O10" s="66">
        <f t="shared" si="5"/>
        <v>8</v>
      </c>
      <c r="P10" s="65">
        <f>VLOOKUP($A10,'Return Data'!$B$7:$R$2843,11,0)</f>
        <v>3.1661999999999999</v>
      </c>
      <c r="Q10" s="66">
        <f>RANK(P10,P$8:P$37,0)</f>
        <v>12</v>
      </c>
      <c r="R10" s="65">
        <f>VLOOKUP($A10,'Return Data'!$B$7:$R$2843,12,0)</f>
        <v>3.1513</v>
      </c>
      <c r="S10" s="66">
        <f>RANK(R10,R$8:R$37,0)</f>
        <v>8</v>
      </c>
      <c r="T10" s="65">
        <f>VLOOKUP($A10,'Return Data'!$B$7:$R$2843,13,0)</f>
        <v>3.1371000000000002</v>
      </c>
      <c r="U10" s="66">
        <f>RANK(T10,T$8:T$37,0)</f>
        <v>5</v>
      </c>
      <c r="V10" s="65"/>
      <c r="W10" s="66"/>
      <c r="X10" s="65"/>
      <c r="Y10" s="66"/>
      <c r="Z10" s="65">
        <f>VLOOKUP($A10,'Return Data'!$B$7:$R$2843,16,0)</f>
        <v>3.9295</v>
      </c>
      <c r="AA10" s="67">
        <f t="shared" si="7"/>
        <v>15</v>
      </c>
    </row>
    <row r="11" spans="1:27" x14ac:dyDescent="0.3">
      <c r="A11" s="63" t="s">
        <v>1287</v>
      </c>
      <c r="B11" s="64">
        <f>VLOOKUP($A11,'Return Data'!$B$7:$R$2843,3,0)</f>
        <v>44445</v>
      </c>
      <c r="C11" s="65">
        <f>VLOOKUP($A11,'Return Data'!$B$7:$R$2843,4,0)</f>
        <v>1098.0646999999999</v>
      </c>
      <c r="D11" s="65">
        <f>VLOOKUP($A11,'Return Data'!$B$7:$R$2843,5,0)</f>
        <v>2.9121000000000001</v>
      </c>
      <c r="E11" s="66">
        <f t="shared" si="0"/>
        <v>16</v>
      </c>
      <c r="F11" s="65">
        <f>VLOOKUP($A11,'Return Data'!$B$7:$R$2843,6,0)</f>
        <v>2.9236</v>
      </c>
      <c r="G11" s="66">
        <f t="shared" si="1"/>
        <v>18</v>
      </c>
      <c r="H11" s="65">
        <f>VLOOKUP($A11,'Return Data'!$B$7:$R$2843,7,0)</f>
        <v>2.9487000000000001</v>
      </c>
      <c r="I11" s="66">
        <f t="shared" si="2"/>
        <v>16</v>
      </c>
      <c r="J11" s="65">
        <f>VLOOKUP($A11,'Return Data'!$B$7:$R$2843,8,0)</f>
        <v>2.9946000000000002</v>
      </c>
      <c r="K11" s="66">
        <f t="shared" si="3"/>
        <v>17</v>
      </c>
      <c r="L11" s="65">
        <f>VLOOKUP($A11,'Return Data'!$B$7:$R$2843,9,0)</f>
        <v>3.0124</v>
      </c>
      <c r="M11" s="66">
        <f t="shared" si="4"/>
        <v>13</v>
      </c>
      <c r="N11" s="65">
        <f>VLOOKUP($A11,'Return Data'!$B$7:$R$2843,10,0)</f>
        <v>3.1126</v>
      </c>
      <c r="O11" s="66">
        <f t="shared" si="5"/>
        <v>14</v>
      </c>
      <c r="P11" s="65">
        <f>VLOOKUP($A11,'Return Data'!$B$7:$R$2843,11,0)</f>
        <v>3.1435</v>
      </c>
      <c r="Q11" s="66">
        <f>RANK(P11,P$8:P$37,0)</f>
        <v>17</v>
      </c>
      <c r="R11" s="65">
        <f>VLOOKUP($A11,'Return Data'!$B$7:$R$2843,12,0)</f>
        <v>3.1322000000000001</v>
      </c>
      <c r="S11" s="66">
        <f>RANK(R11,R$8:R$37,0)</f>
        <v>13</v>
      </c>
      <c r="T11" s="65">
        <f>VLOOKUP($A11,'Return Data'!$B$7:$R$2843,13,0)</f>
        <v>3.1194000000000002</v>
      </c>
      <c r="U11" s="66">
        <f>RANK(T11,T$8:T$37,0)</f>
        <v>10</v>
      </c>
      <c r="V11" s="65"/>
      <c r="W11" s="66"/>
      <c r="X11" s="65"/>
      <c r="Y11" s="66"/>
      <c r="Z11" s="65">
        <f>VLOOKUP($A11,'Return Data'!$B$7:$R$2843,16,0)</f>
        <v>3.9561999999999999</v>
      </c>
      <c r="AA11" s="67">
        <f t="shared" si="7"/>
        <v>14</v>
      </c>
    </row>
    <row r="12" spans="1:27" x14ac:dyDescent="0.3">
      <c r="A12" s="63" t="s">
        <v>1289</v>
      </c>
      <c r="B12" s="64">
        <f>VLOOKUP($A12,'Return Data'!$B$7:$R$2843,3,0)</f>
        <v>44445</v>
      </c>
      <c r="C12" s="65">
        <f>VLOOKUP($A12,'Return Data'!$B$7:$R$2843,4,0)</f>
        <v>1055.3724999999999</v>
      </c>
      <c r="D12" s="65">
        <f>VLOOKUP($A12,'Return Data'!$B$7:$R$2843,5,0)</f>
        <v>3.0991</v>
      </c>
      <c r="E12" s="66">
        <f t="shared" si="0"/>
        <v>1</v>
      </c>
      <c r="F12" s="65">
        <f>VLOOKUP($A12,'Return Data'!$B$7:$R$2843,6,0)</f>
        <v>3.1031</v>
      </c>
      <c r="G12" s="66">
        <f t="shared" si="1"/>
        <v>1</v>
      </c>
      <c r="H12" s="65">
        <f>VLOOKUP($A12,'Return Data'!$B$7:$R$2843,7,0)</f>
        <v>3.0937000000000001</v>
      </c>
      <c r="I12" s="66">
        <f t="shared" si="2"/>
        <v>1</v>
      </c>
      <c r="J12" s="65">
        <f>VLOOKUP($A12,'Return Data'!$B$7:$R$2843,8,0)</f>
        <v>3.0889000000000002</v>
      </c>
      <c r="K12" s="66">
        <f t="shared" si="3"/>
        <v>1</v>
      </c>
      <c r="L12" s="65">
        <f>VLOOKUP($A12,'Return Data'!$B$7:$R$2843,9,0)</f>
        <v>3.0491999999999999</v>
      </c>
      <c r="M12" s="66">
        <f t="shared" si="4"/>
        <v>5</v>
      </c>
      <c r="N12" s="65">
        <f>VLOOKUP($A12,'Return Data'!$B$7:$R$2843,10,0)</f>
        <v>3.1642999999999999</v>
      </c>
      <c r="O12" s="66">
        <f t="shared" si="5"/>
        <v>5</v>
      </c>
      <c r="P12" s="65">
        <f>VLOOKUP($A12,'Return Data'!$B$7:$R$2843,11,0)</f>
        <v>3.2059000000000002</v>
      </c>
      <c r="Q12" s="66">
        <f t="shared" ref="Q12:Q37" si="8">RANK(P12,P$8:P$37,0)</f>
        <v>4</v>
      </c>
      <c r="R12" s="65">
        <f>VLOOKUP($A12,'Return Data'!$B$7:$R$2843,12,0)</f>
        <v>3.1850000000000001</v>
      </c>
      <c r="S12" s="66">
        <f t="shared" ref="S12" si="9">RANK(R12,R$8:R$37,0)</f>
        <v>4</v>
      </c>
      <c r="T12" s="65"/>
      <c r="U12" s="66"/>
      <c r="V12" s="65"/>
      <c r="W12" s="66"/>
      <c r="X12" s="65"/>
      <c r="Y12" s="66"/>
      <c r="Z12" s="65">
        <f>VLOOKUP($A12,'Return Data'!$B$7:$R$2843,16,0)</f>
        <v>3.3997000000000002</v>
      </c>
      <c r="AA12" s="67">
        <f t="shared" si="7"/>
        <v>28</v>
      </c>
    </row>
    <row r="13" spans="1:27" x14ac:dyDescent="0.3">
      <c r="A13" s="63" t="s">
        <v>1291</v>
      </c>
      <c r="B13" s="64">
        <f>VLOOKUP($A13,'Return Data'!$B$7:$R$2843,3,0)</f>
        <v>44445</v>
      </c>
      <c r="C13" s="65">
        <f>VLOOKUP($A13,'Return Data'!$B$7:$R$2843,4,0)</f>
        <v>1080.2366</v>
      </c>
      <c r="D13" s="65">
        <f>VLOOKUP($A13,'Return Data'!$B$7:$R$2843,5,0)</f>
        <v>2.8858000000000001</v>
      </c>
      <c r="E13" s="66">
        <f t="shared" si="0"/>
        <v>21</v>
      </c>
      <c r="F13" s="65">
        <f>VLOOKUP($A13,'Return Data'!$B$7:$R$2843,6,0)</f>
        <v>2.9077000000000002</v>
      </c>
      <c r="G13" s="66">
        <f t="shared" si="1"/>
        <v>22</v>
      </c>
      <c r="H13" s="65">
        <f>VLOOKUP($A13,'Return Data'!$B$7:$R$2843,7,0)</f>
        <v>2.9321000000000002</v>
      </c>
      <c r="I13" s="66">
        <f t="shared" si="2"/>
        <v>21</v>
      </c>
      <c r="J13" s="65">
        <f>VLOOKUP($A13,'Return Data'!$B$7:$R$2843,8,0)</f>
        <v>2.9796999999999998</v>
      </c>
      <c r="K13" s="66">
        <f t="shared" si="3"/>
        <v>21</v>
      </c>
      <c r="L13" s="65">
        <f>VLOOKUP($A13,'Return Data'!$B$7:$R$2843,9,0)</f>
        <v>2.9859</v>
      </c>
      <c r="M13" s="66">
        <f t="shared" si="4"/>
        <v>24</v>
      </c>
      <c r="N13" s="65">
        <f>VLOOKUP($A13,'Return Data'!$B$7:$R$2843,10,0)</f>
        <v>3.0931999999999999</v>
      </c>
      <c r="O13" s="66">
        <f t="shared" si="5"/>
        <v>22</v>
      </c>
      <c r="P13" s="65">
        <f>VLOOKUP($A13,'Return Data'!$B$7:$R$2843,11,0)</f>
        <v>3.1320999999999999</v>
      </c>
      <c r="Q13" s="66">
        <f t="shared" si="8"/>
        <v>24</v>
      </c>
      <c r="R13" s="65">
        <f>VLOOKUP($A13,'Return Data'!$B$7:$R$2843,12,0)</f>
        <v>3.1013000000000002</v>
      </c>
      <c r="S13" s="66">
        <f t="shared" ref="S13:S37" si="10">RANK(R13,R$8:R$37,0)</f>
        <v>25</v>
      </c>
      <c r="T13" s="65">
        <f>VLOOKUP($A13,'Return Data'!$B$7:$R$2843,13,0)</f>
        <v>3.09</v>
      </c>
      <c r="U13" s="66">
        <f t="shared" ref="U13:U37" si="11">RANK(T13,T$8:T$37,0)</f>
        <v>21</v>
      </c>
      <c r="V13" s="65"/>
      <c r="W13" s="66"/>
      <c r="X13" s="65"/>
      <c r="Y13" s="66"/>
      <c r="Z13" s="65">
        <f>VLOOKUP($A13,'Return Data'!$B$7:$R$2843,16,0)</f>
        <v>3.6922000000000001</v>
      </c>
      <c r="AA13" s="67">
        <f t="shared" si="7"/>
        <v>22</v>
      </c>
    </row>
    <row r="14" spans="1:27" x14ac:dyDescent="0.3">
      <c r="A14" s="63" t="s">
        <v>1293</v>
      </c>
      <c r="B14" s="64">
        <f>VLOOKUP($A14,'Return Data'!$B$7:$R$2843,3,0)</f>
        <v>44445</v>
      </c>
      <c r="C14" s="65">
        <f>VLOOKUP($A14,'Return Data'!$B$7:$R$2843,4,0)</f>
        <v>1117.2805000000001</v>
      </c>
      <c r="D14" s="65">
        <f>VLOOKUP($A14,'Return Data'!$B$7:$R$2843,5,0)</f>
        <v>2.9142999999999999</v>
      </c>
      <c r="E14" s="66">
        <f t="shared" si="0"/>
        <v>14</v>
      </c>
      <c r="F14" s="65">
        <f>VLOOKUP($A14,'Return Data'!$B$7:$R$2843,6,0)</f>
        <v>2.9615999999999998</v>
      </c>
      <c r="G14" s="66">
        <f t="shared" si="1"/>
        <v>9</v>
      </c>
      <c r="H14" s="65">
        <f>VLOOKUP($A14,'Return Data'!$B$7:$R$2843,7,0)</f>
        <v>2.9750000000000001</v>
      </c>
      <c r="I14" s="66">
        <f t="shared" si="2"/>
        <v>10</v>
      </c>
      <c r="J14" s="65">
        <f>VLOOKUP($A14,'Return Data'!$B$7:$R$2843,8,0)</f>
        <v>3.0209000000000001</v>
      </c>
      <c r="K14" s="66">
        <f t="shared" si="3"/>
        <v>8</v>
      </c>
      <c r="L14" s="65">
        <f>VLOOKUP($A14,'Return Data'!$B$7:$R$2843,9,0)</f>
        <v>3.04</v>
      </c>
      <c r="M14" s="66">
        <f t="shared" si="4"/>
        <v>6</v>
      </c>
      <c r="N14" s="65">
        <f>VLOOKUP($A14,'Return Data'!$B$7:$R$2843,10,0)</f>
        <v>3.1229</v>
      </c>
      <c r="O14" s="66">
        <f t="shared" si="5"/>
        <v>10</v>
      </c>
      <c r="P14" s="65">
        <f>VLOOKUP($A14,'Return Data'!$B$7:$R$2843,11,0)</f>
        <v>3.1419000000000001</v>
      </c>
      <c r="Q14" s="66">
        <f t="shared" si="8"/>
        <v>18</v>
      </c>
      <c r="R14" s="65">
        <f>VLOOKUP($A14,'Return Data'!$B$7:$R$2843,12,0)</f>
        <v>3.1171000000000002</v>
      </c>
      <c r="S14" s="66">
        <f t="shared" si="10"/>
        <v>16</v>
      </c>
      <c r="T14" s="65">
        <f>VLOOKUP($A14,'Return Data'!$B$7:$R$2843,13,0)</f>
        <v>3.1128999999999998</v>
      </c>
      <c r="U14" s="66">
        <f t="shared" si="11"/>
        <v>12</v>
      </c>
      <c r="V14" s="65"/>
      <c r="W14" s="66"/>
      <c r="X14" s="65"/>
      <c r="Y14" s="66"/>
      <c r="Z14" s="65">
        <f>VLOOKUP($A14,'Return Data'!$B$7:$R$2843,16,0)</f>
        <v>4.2497999999999996</v>
      </c>
      <c r="AA14" s="67">
        <f t="shared" si="7"/>
        <v>8</v>
      </c>
    </row>
    <row r="15" spans="1:27" x14ac:dyDescent="0.3">
      <c r="A15" s="63" t="s">
        <v>1295</v>
      </c>
      <c r="B15" s="64">
        <f>VLOOKUP($A15,'Return Data'!$B$7:$R$2843,3,0)</f>
        <v>44445</v>
      </c>
      <c r="C15" s="65">
        <f>VLOOKUP($A15,'Return Data'!$B$7:$R$2843,4,0)</f>
        <v>1082.0737999999999</v>
      </c>
      <c r="D15" s="65">
        <f>VLOOKUP($A15,'Return Data'!$B$7:$R$2843,5,0)</f>
        <v>2.8875999999999999</v>
      </c>
      <c r="E15" s="66">
        <f t="shared" si="0"/>
        <v>20</v>
      </c>
      <c r="F15" s="65">
        <f>VLOOKUP($A15,'Return Data'!$B$7:$R$2843,6,0)</f>
        <v>2.8858999999999999</v>
      </c>
      <c r="G15" s="66">
        <f t="shared" si="1"/>
        <v>27</v>
      </c>
      <c r="H15" s="65">
        <f>VLOOKUP($A15,'Return Data'!$B$7:$R$2843,7,0)</f>
        <v>2.9159999999999999</v>
      </c>
      <c r="I15" s="66">
        <f t="shared" si="2"/>
        <v>26</v>
      </c>
      <c r="J15" s="65">
        <f>VLOOKUP($A15,'Return Data'!$B$7:$R$2843,8,0)</f>
        <v>2.9657</v>
      </c>
      <c r="K15" s="66">
        <f t="shared" si="3"/>
        <v>25</v>
      </c>
      <c r="L15" s="65">
        <f>VLOOKUP($A15,'Return Data'!$B$7:$R$2843,9,0)</f>
        <v>2.952</v>
      </c>
      <c r="M15" s="66">
        <f t="shared" si="4"/>
        <v>28</v>
      </c>
      <c r="N15" s="65">
        <f>VLOOKUP($A15,'Return Data'!$B$7:$R$2843,10,0)</f>
        <v>3.0669</v>
      </c>
      <c r="O15" s="66">
        <f t="shared" si="5"/>
        <v>29</v>
      </c>
      <c r="P15" s="65">
        <f>VLOOKUP($A15,'Return Data'!$B$7:$R$2843,11,0)</f>
        <v>3.1059999999999999</v>
      </c>
      <c r="Q15" s="66">
        <f t="shared" si="8"/>
        <v>27</v>
      </c>
      <c r="R15" s="65">
        <f>VLOOKUP($A15,'Return Data'!$B$7:$R$2843,12,0)</f>
        <v>3.1082000000000001</v>
      </c>
      <c r="S15" s="66">
        <f t="shared" si="10"/>
        <v>22</v>
      </c>
      <c r="T15" s="65">
        <f>VLOOKUP($A15,'Return Data'!$B$7:$R$2843,13,0)</f>
        <v>3.1261999999999999</v>
      </c>
      <c r="U15" s="66">
        <f t="shared" si="11"/>
        <v>6</v>
      </c>
      <c r="V15" s="65"/>
      <c r="W15" s="66"/>
      <c r="X15" s="65"/>
      <c r="Y15" s="66"/>
      <c r="Z15" s="65">
        <f>VLOOKUP($A15,'Return Data'!$B$7:$R$2843,16,0)</f>
        <v>3.7772999999999999</v>
      </c>
      <c r="AA15" s="67">
        <f t="shared" si="7"/>
        <v>18</v>
      </c>
    </row>
    <row r="16" spans="1:27" x14ac:dyDescent="0.3">
      <c r="A16" s="63" t="s">
        <v>1298</v>
      </c>
      <c r="B16" s="64">
        <f>VLOOKUP($A16,'Return Data'!$B$7:$R$2843,3,0)</f>
        <v>44445</v>
      </c>
      <c r="C16" s="65">
        <f>VLOOKUP($A16,'Return Data'!$B$7:$R$2843,4,0)</f>
        <v>1090.0392999999999</v>
      </c>
      <c r="D16" s="65">
        <f>VLOOKUP($A16,'Return Data'!$B$7:$R$2843,5,0)</f>
        <v>2.8597999999999999</v>
      </c>
      <c r="E16" s="66">
        <f t="shared" si="0"/>
        <v>26</v>
      </c>
      <c r="F16" s="65">
        <f>VLOOKUP($A16,'Return Data'!$B$7:$R$2843,6,0)</f>
        <v>2.8927</v>
      </c>
      <c r="G16" s="66">
        <f t="shared" si="1"/>
        <v>25</v>
      </c>
      <c r="H16" s="65">
        <f>VLOOKUP($A16,'Return Data'!$B$7:$R$2843,7,0)</f>
        <v>2.911</v>
      </c>
      <c r="I16" s="66">
        <f t="shared" si="2"/>
        <v>27</v>
      </c>
      <c r="J16" s="65">
        <f>VLOOKUP($A16,'Return Data'!$B$7:$R$2843,8,0)</f>
        <v>2.9517000000000002</v>
      </c>
      <c r="K16" s="66">
        <f t="shared" si="3"/>
        <v>27</v>
      </c>
      <c r="L16" s="65">
        <f>VLOOKUP($A16,'Return Data'!$B$7:$R$2843,9,0)</f>
        <v>2.96</v>
      </c>
      <c r="M16" s="66">
        <f t="shared" si="4"/>
        <v>26</v>
      </c>
      <c r="N16" s="65">
        <f>VLOOKUP($A16,'Return Data'!$B$7:$R$2843,10,0)</f>
        <v>3.0748000000000002</v>
      </c>
      <c r="O16" s="66">
        <f t="shared" si="5"/>
        <v>27</v>
      </c>
      <c r="P16" s="65">
        <f>VLOOKUP($A16,'Return Data'!$B$7:$R$2843,11,0)</f>
        <v>3.1070000000000002</v>
      </c>
      <c r="Q16" s="66">
        <f t="shared" si="8"/>
        <v>26</v>
      </c>
      <c r="R16" s="65">
        <f>VLOOKUP($A16,'Return Data'!$B$7:$R$2843,12,0)</f>
        <v>3.0752000000000002</v>
      </c>
      <c r="S16" s="66">
        <f t="shared" si="10"/>
        <v>27</v>
      </c>
      <c r="T16" s="65">
        <f>VLOOKUP($A16,'Return Data'!$B$7:$R$2843,13,0)</f>
        <v>3.0539000000000001</v>
      </c>
      <c r="U16" s="66">
        <f t="shared" si="11"/>
        <v>24</v>
      </c>
      <c r="V16" s="65"/>
      <c r="W16" s="66"/>
      <c r="X16" s="65"/>
      <c r="Y16" s="66"/>
      <c r="Z16" s="65">
        <f>VLOOKUP($A16,'Return Data'!$B$7:$R$2843,16,0)</f>
        <v>3.7625000000000002</v>
      </c>
      <c r="AA16" s="67">
        <f t="shared" si="7"/>
        <v>19</v>
      </c>
    </row>
    <row r="17" spans="1:27" x14ac:dyDescent="0.3">
      <c r="A17" s="63" t="s">
        <v>1300</v>
      </c>
      <c r="B17" s="64">
        <f>VLOOKUP($A17,'Return Data'!$B$7:$R$2843,3,0)</f>
        <v>44445</v>
      </c>
      <c r="C17" s="65">
        <f>VLOOKUP($A17,'Return Data'!$B$7:$R$2843,4,0)</f>
        <v>3099.6655999999998</v>
      </c>
      <c r="D17" s="65">
        <f>VLOOKUP($A17,'Return Data'!$B$7:$R$2843,5,0)</f>
        <v>2.9310999999999998</v>
      </c>
      <c r="E17" s="66">
        <f t="shared" si="0"/>
        <v>11</v>
      </c>
      <c r="F17" s="65">
        <f>VLOOKUP($A17,'Return Data'!$B$7:$R$2843,6,0)</f>
        <v>2.9253</v>
      </c>
      <c r="G17" s="66">
        <f t="shared" si="1"/>
        <v>17</v>
      </c>
      <c r="H17" s="65">
        <f>VLOOKUP($A17,'Return Data'!$B$7:$R$2843,7,0)</f>
        <v>2.9304999999999999</v>
      </c>
      <c r="I17" s="66">
        <f t="shared" si="2"/>
        <v>22</v>
      </c>
      <c r="J17" s="65">
        <f>VLOOKUP($A17,'Return Data'!$B$7:$R$2843,8,0)</f>
        <v>2.9781</v>
      </c>
      <c r="K17" s="66">
        <f t="shared" si="3"/>
        <v>22</v>
      </c>
      <c r="L17" s="65">
        <f>VLOOKUP($A17,'Return Data'!$B$7:$R$2843,9,0)</f>
        <v>2.9904999999999999</v>
      </c>
      <c r="M17" s="66">
        <f t="shared" si="4"/>
        <v>22</v>
      </c>
      <c r="N17" s="65">
        <f>VLOOKUP($A17,'Return Data'!$B$7:$R$2843,10,0)</f>
        <v>3.0895000000000001</v>
      </c>
      <c r="O17" s="66">
        <f t="shared" si="5"/>
        <v>25</v>
      </c>
      <c r="P17" s="65">
        <f>VLOOKUP($A17,'Return Data'!$B$7:$R$2843,11,0)</f>
        <v>3.1337000000000002</v>
      </c>
      <c r="Q17" s="66">
        <f t="shared" si="8"/>
        <v>22</v>
      </c>
      <c r="R17" s="65">
        <f>VLOOKUP($A17,'Return Data'!$B$7:$R$2843,12,0)</f>
        <v>3.1063000000000001</v>
      </c>
      <c r="S17" s="66">
        <f t="shared" si="10"/>
        <v>24</v>
      </c>
      <c r="T17" s="65">
        <f>VLOOKUP($A17,'Return Data'!$B$7:$R$2843,13,0)</f>
        <v>3.0813999999999999</v>
      </c>
      <c r="U17" s="66">
        <f t="shared" si="11"/>
        <v>22</v>
      </c>
      <c r="V17" s="65">
        <f>VLOOKUP($A17,'Return Data'!$B$7:$R$2843,17,0)</f>
        <v>3.5223</v>
      </c>
      <c r="W17" s="66">
        <f>RANK(V17,V$8:V$37,0)</f>
        <v>5</v>
      </c>
      <c r="X17" s="65">
        <f>VLOOKUP($A17,'Return Data'!$B$7:$R$2843,14,0)</f>
        <v>4.3747999999999996</v>
      </c>
      <c r="Y17" s="66">
        <f>RANK(X17,X$8:X$37,0)</f>
        <v>4</v>
      </c>
      <c r="Z17" s="65">
        <f>VLOOKUP($A17,'Return Data'!$B$7:$R$2843,16,0)</f>
        <v>6.1573000000000002</v>
      </c>
      <c r="AA17" s="67">
        <f t="shared" si="7"/>
        <v>4</v>
      </c>
    </row>
    <row r="18" spans="1:27" x14ac:dyDescent="0.3">
      <c r="A18" s="63" t="s">
        <v>1301</v>
      </c>
      <c r="B18" s="64">
        <f>VLOOKUP($A18,'Return Data'!$B$7:$R$2843,3,0)</f>
        <v>44445</v>
      </c>
      <c r="C18" s="65">
        <f>VLOOKUP($A18,'Return Data'!$B$7:$R$2843,4,0)</f>
        <v>1091.1388999999999</v>
      </c>
      <c r="D18" s="65">
        <f>VLOOKUP($A18,'Return Data'!$B$7:$R$2843,5,0)</f>
        <v>2.9874000000000001</v>
      </c>
      <c r="E18" s="66">
        <f t="shared" si="0"/>
        <v>5</v>
      </c>
      <c r="F18" s="65">
        <f>VLOOKUP($A18,'Return Data'!$B$7:$R$2843,6,0)</f>
        <v>3.0192000000000001</v>
      </c>
      <c r="G18" s="66">
        <f t="shared" si="1"/>
        <v>4</v>
      </c>
      <c r="H18" s="65">
        <f>VLOOKUP($A18,'Return Data'!$B$7:$R$2843,7,0)</f>
        <v>3.0310000000000001</v>
      </c>
      <c r="I18" s="66">
        <f t="shared" si="2"/>
        <v>4</v>
      </c>
      <c r="J18" s="65">
        <f>VLOOKUP($A18,'Return Data'!$B$7:$R$2843,8,0)</f>
        <v>3.0697000000000001</v>
      </c>
      <c r="K18" s="66">
        <f t="shared" si="3"/>
        <v>4</v>
      </c>
      <c r="L18" s="65">
        <f>VLOOKUP($A18,'Return Data'!$B$7:$R$2843,9,0)</f>
        <v>3.0789</v>
      </c>
      <c r="M18" s="66">
        <f t="shared" si="4"/>
        <v>3</v>
      </c>
      <c r="N18" s="65">
        <f>VLOOKUP($A18,'Return Data'!$B$7:$R$2843,10,0)</f>
        <v>3.1831999999999998</v>
      </c>
      <c r="O18" s="66">
        <f t="shared" si="5"/>
        <v>2</v>
      </c>
      <c r="P18" s="65">
        <f>VLOOKUP($A18,'Return Data'!$B$7:$R$2843,11,0)</f>
        <v>3.2172999999999998</v>
      </c>
      <c r="Q18" s="66">
        <f t="shared" si="8"/>
        <v>2</v>
      </c>
      <c r="R18" s="65">
        <f>VLOOKUP($A18,'Return Data'!$B$7:$R$2843,12,0)</f>
        <v>3.1890999999999998</v>
      </c>
      <c r="S18" s="66">
        <f t="shared" si="10"/>
        <v>2</v>
      </c>
      <c r="T18" s="65">
        <f>VLOOKUP($A18,'Return Data'!$B$7:$R$2843,13,0)</f>
        <v>3.1675</v>
      </c>
      <c r="U18" s="66">
        <f t="shared" si="11"/>
        <v>3</v>
      </c>
      <c r="V18" s="65"/>
      <c r="W18" s="66"/>
      <c r="X18" s="65"/>
      <c r="Y18" s="66"/>
      <c r="Z18" s="65">
        <f>VLOOKUP($A18,'Return Data'!$B$7:$R$2843,16,0)</f>
        <v>3.8649</v>
      </c>
      <c r="AA18" s="67">
        <f t="shared" si="7"/>
        <v>17</v>
      </c>
    </row>
    <row r="19" spans="1:27" x14ac:dyDescent="0.3">
      <c r="A19" s="63" t="s">
        <v>1304</v>
      </c>
      <c r="B19" s="64">
        <f>VLOOKUP($A19,'Return Data'!$B$7:$R$2843,3,0)</f>
        <v>44445</v>
      </c>
      <c r="C19" s="65">
        <f>VLOOKUP($A19,'Return Data'!$B$7:$R$2843,4,0)</f>
        <v>112.497</v>
      </c>
      <c r="D19" s="65">
        <f>VLOOKUP($A19,'Return Data'!$B$7:$R$2843,5,0)</f>
        <v>2.8553999999999999</v>
      </c>
      <c r="E19" s="66">
        <f t="shared" si="0"/>
        <v>27</v>
      </c>
      <c r="F19" s="65">
        <f>VLOOKUP($A19,'Return Data'!$B$7:$R$2843,6,0)</f>
        <v>2.8883000000000001</v>
      </c>
      <c r="G19" s="66">
        <f t="shared" si="1"/>
        <v>26</v>
      </c>
      <c r="H19" s="65">
        <f>VLOOKUP($A19,'Return Data'!$B$7:$R$2843,7,0)</f>
        <v>2.9217</v>
      </c>
      <c r="I19" s="66">
        <f t="shared" si="2"/>
        <v>25</v>
      </c>
      <c r="J19" s="65">
        <f>VLOOKUP($A19,'Return Data'!$B$7:$R$2843,8,0)</f>
        <v>2.9744999999999999</v>
      </c>
      <c r="K19" s="66">
        <f t="shared" si="3"/>
        <v>24</v>
      </c>
      <c r="L19" s="65">
        <f>VLOOKUP($A19,'Return Data'!$B$7:$R$2843,9,0)</f>
        <v>2.9872999999999998</v>
      </c>
      <c r="M19" s="66">
        <f t="shared" si="4"/>
        <v>23</v>
      </c>
      <c r="N19" s="65">
        <f>VLOOKUP($A19,'Return Data'!$B$7:$R$2843,10,0)</f>
        <v>3.0907</v>
      </c>
      <c r="O19" s="66">
        <f t="shared" si="5"/>
        <v>23</v>
      </c>
      <c r="P19" s="65">
        <f>VLOOKUP($A19,'Return Data'!$B$7:$R$2843,11,0)</f>
        <v>3.1480999999999999</v>
      </c>
      <c r="Q19" s="66">
        <f t="shared" si="8"/>
        <v>15</v>
      </c>
      <c r="R19" s="65">
        <f>VLOOKUP($A19,'Return Data'!$B$7:$R$2843,12,0)</f>
        <v>3.1171000000000002</v>
      </c>
      <c r="S19" s="66">
        <f t="shared" si="10"/>
        <v>16</v>
      </c>
      <c r="T19" s="65">
        <f>VLOOKUP($A19,'Return Data'!$B$7:$R$2843,13,0)</f>
        <v>3.0948000000000002</v>
      </c>
      <c r="U19" s="66">
        <f t="shared" si="11"/>
        <v>16</v>
      </c>
      <c r="V19" s="65"/>
      <c r="W19" s="66"/>
      <c r="X19" s="65"/>
      <c r="Y19" s="66"/>
      <c r="Z19" s="65">
        <f>VLOOKUP($A19,'Return Data'!$B$7:$R$2843,16,0)</f>
        <v>4.2723000000000004</v>
      </c>
      <c r="AA19" s="67">
        <f t="shared" si="7"/>
        <v>7</v>
      </c>
    </row>
    <row r="20" spans="1:27" x14ac:dyDescent="0.3">
      <c r="A20" s="63" t="s">
        <v>1305</v>
      </c>
      <c r="B20" s="64">
        <f>VLOOKUP($A20,'Return Data'!$B$7:$R$2843,3,0)</f>
        <v>44445</v>
      </c>
      <c r="C20" s="65">
        <f>VLOOKUP($A20,'Return Data'!$B$7:$R$2843,4,0)</f>
        <v>1112.8520000000001</v>
      </c>
      <c r="D20" s="65">
        <f>VLOOKUP($A20,'Return Data'!$B$7:$R$2843,5,0)</f>
        <v>2.9651999999999998</v>
      </c>
      <c r="E20" s="66">
        <f t="shared" si="0"/>
        <v>7</v>
      </c>
      <c r="F20" s="65">
        <f>VLOOKUP($A20,'Return Data'!$B$7:$R$2843,6,0)</f>
        <v>2.9361999999999999</v>
      </c>
      <c r="G20" s="66">
        <f t="shared" si="1"/>
        <v>12</v>
      </c>
      <c r="H20" s="65">
        <f>VLOOKUP($A20,'Return Data'!$B$7:$R$2843,7,0)</f>
        <v>2.9845000000000002</v>
      </c>
      <c r="I20" s="66">
        <f t="shared" si="2"/>
        <v>9</v>
      </c>
      <c r="J20" s="65">
        <f>VLOOKUP($A20,'Return Data'!$B$7:$R$2843,8,0)</f>
        <v>3.0019</v>
      </c>
      <c r="K20" s="66">
        <f t="shared" si="3"/>
        <v>12</v>
      </c>
      <c r="L20" s="65">
        <f>VLOOKUP($A20,'Return Data'!$B$7:$R$2843,9,0)</f>
        <v>3.0062000000000002</v>
      </c>
      <c r="M20" s="66">
        <f t="shared" si="4"/>
        <v>15</v>
      </c>
      <c r="N20" s="65">
        <f>VLOOKUP($A20,'Return Data'!$B$7:$R$2843,10,0)</f>
        <v>3.1021999999999998</v>
      </c>
      <c r="O20" s="66">
        <f t="shared" si="5"/>
        <v>20</v>
      </c>
      <c r="P20" s="65">
        <f>VLOOKUP($A20,'Return Data'!$B$7:$R$2843,11,0)</f>
        <v>3.1417000000000002</v>
      </c>
      <c r="Q20" s="66">
        <f t="shared" si="8"/>
        <v>19</v>
      </c>
      <c r="R20" s="65">
        <f>VLOOKUP($A20,'Return Data'!$B$7:$R$2843,12,0)</f>
        <v>3.1095999999999999</v>
      </c>
      <c r="S20" s="66">
        <f t="shared" si="10"/>
        <v>21</v>
      </c>
      <c r="T20" s="65">
        <f>VLOOKUP($A20,'Return Data'!$B$7:$R$2843,13,0)</f>
        <v>3.093</v>
      </c>
      <c r="U20" s="66">
        <f t="shared" si="11"/>
        <v>19</v>
      </c>
      <c r="V20" s="65"/>
      <c r="W20" s="66"/>
      <c r="X20" s="65"/>
      <c r="Y20" s="66"/>
      <c r="Z20" s="65">
        <f>VLOOKUP($A20,'Return Data'!$B$7:$R$2843,16,0)</f>
        <v>4.1403999999999996</v>
      </c>
      <c r="AA20" s="67">
        <f t="shared" si="7"/>
        <v>10</v>
      </c>
    </row>
    <row r="21" spans="1:27" x14ac:dyDescent="0.3">
      <c r="A21" s="63" t="s">
        <v>1307</v>
      </c>
      <c r="B21" s="64">
        <f>VLOOKUP($A21,'Return Data'!$B$7:$R$2843,3,0)</f>
        <v>44445</v>
      </c>
      <c r="C21" s="65">
        <f>VLOOKUP($A21,'Return Data'!$B$7:$R$2843,4,0)</f>
        <v>1081.5251000000001</v>
      </c>
      <c r="D21" s="65">
        <f>VLOOKUP($A21,'Return Data'!$B$7:$R$2843,5,0)</f>
        <v>2.8216000000000001</v>
      </c>
      <c r="E21" s="66">
        <f t="shared" si="0"/>
        <v>29</v>
      </c>
      <c r="F21" s="65">
        <f>VLOOKUP($A21,'Return Data'!$B$7:$R$2843,6,0)</f>
        <v>2.8658999999999999</v>
      </c>
      <c r="G21" s="66">
        <f t="shared" si="1"/>
        <v>28</v>
      </c>
      <c r="H21" s="65">
        <f>VLOOKUP($A21,'Return Data'!$B$7:$R$2843,7,0)</f>
        <v>2.8957999999999999</v>
      </c>
      <c r="I21" s="66">
        <f t="shared" si="2"/>
        <v>28</v>
      </c>
      <c r="J21" s="65">
        <f>VLOOKUP($A21,'Return Data'!$B$7:$R$2843,8,0)</f>
        <v>2.9422999999999999</v>
      </c>
      <c r="K21" s="66">
        <f t="shared" si="3"/>
        <v>28</v>
      </c>
      <c r="L21" s="65">
        <f>VLOOKUP($A21,'Return Data'!$B$7:$R$2843,9,0)</f>
        <v>2.9540000000000002</v>
      </c>
      <c r="M21" s="66">
        <f t="shared" si="4"/>
        <v>27</v>
      </c>
      <c r="N21" s="65">
        <f>VLOOKUP($A21,'Return Data'!$B$7:$R$2843,10,0)</f>
        <v>3.0436000000000001</v>
      </c>
      <c r="O21" s="66">
        <f t="shared" si="5"/>
        <v>30</v>
      </c>
      <c r="P21" s="65">
        <f>VLOOKUP($A21,'Return Data'!$B$7:$R$2843,11,0)</f>
        <v>3.0847000000000002</v>
      </c>
      <c r="Q21" s="66">
        <f t="shared" si="8"/>
        <v>30</v>
      </c>
      <c r="R21" s="65">
        <f>VLOOKUP($A21,'Return Data'!$B$7:$R$2843,12,0)</f>
        <v>3.0609999999999999</v>
      </c>
      <c r="S21" s="66">
        <f t="shared" si="10"/>
        <v>29</v>
      </c>
      <c r="T21" s="65">
        <f>VLOOKUP($A21,'Return Data'!$B$7:$R$2843,13,0)</f>
        <v>3.0411999999999999</v>
      </c>
      <c r="U21" s="66">
        <f t="shared" si="11"/>
        <v>26</v>
      </c>
      <c r="V21" s="65"/>
      <c r="W21" s="66"/>
      <c r="X21" s="65"/>
      <c r="Y21" s="66"/>
      <c r="Z21" s="65">
        <f>VLOOKUP($A21,'Return Data'!$B$7:$R$2843,16,0)</f>
        <v>3.6825999999999999</v>
      </c>
      <c r="AA21" s="67">
        <f t="shared" si="7"/>
        <v>23</v>
      </c>
    </row>
    <row r="22" spans="1:27" x14ac:dyDescent="0.3">
      <c r="A22" s="63" t="s">
        <v>1309</v>
      </c>
      <c r="B22" s="64">
        <f>VLOOKUP($A22,'Return Data'!$B$7:$R$2843,3,0)</f>
        <v>44445</v>
      </c>
      <c r="C22" s="65">
        <f>VLOOKUP($A22,'Return Data'!$B$7:$R$2843,4,0)</f>
        <v>1054.5929000000001</v>
      </c>
      <c r="D22" s="65">
        <f>VLOOKUP($A22,'Return Data'!$B$7:$R$2843,5,0)</f>
        <v>2.8763999999999998</v>
      </c>
      <c r="E22" s="66">
        <f t="shared" si="0"/>
        <v>24</v>
      </c>
      <c r="F22" s="65">
        <f>VLOOKUP($A22,'Return Data'!$B$7:$R$2843,6,0)</f>
        <v>2.8940999999999999</v>
      </c>
      <c r="G22" s="66">
        <f t="shared" si="1"/>
        <v>24</v>
      </c>
      <c r="H22" s="65">
        <f>VLOOKUP($A22,'Return Data'!$B$7:$R$2843,7,0)</f>
        <v>2.9257</v>
      </c>
      <c r="I22" s="66">
        <f t="shared" si="2"/>
        <v>23</v>
      </c>
      <c r="J22" s="65">
        <f>VLOOKUP($A22,'Return Data'!$B$7:$R$2843,8,0)</f>
        <v>2.9763999999999999</v>
      </c>
      <c r="K22" s="66">
        <f t="shared" si="3"/>
        <v>23</v>
      </c>
      <c r="L22" s="65">
        <f>VLOOKUP($A22,'Return Data'!$B$7:$R$2843,9,0)</f>
        <v>2.9963000000000002</v>
      </c>
      <c r="M22" s="66">
        <f t="shared" si="4"/>
        <v>21</v>
      </c>
      <c r="N22" s="65">
        <f>VLOOKUP($A22,'Return Data'!$B$7:$R$2843,10,0)</f>
        <v>3.0905999999999998</v>
      </c>
      <c r="O22" s="66">
        <f t="shared" si="5"/>
        <v>24</v>
      </c>
      <c r="P22" s="65">
        <f>VLOOKUP($A22,'Return Data'!$B$7:$R$2843,11,0)</f>
        <v>3.1332</v>
      </c>
      <c r="Q22" s="66">
        <f t="shared" si="8"/>
        <v>23</v>
      </c>
      <c r="R22" s="65">
        <f>VLOOKUP($A22,'Return Data'!$B$7:$R$2843,12,0)</f>
        <v>3.1067</v>
      </c>
      <c r="S22" s="66">
        <f t="shared" ref="S22" si="12">RANK(R22,R$8:R$37,0)</f>
        <v>23</v>
      </c>
      <c r="T22" s="65"/>
      <c r="U22" s="66"/>
      <c r="V22" s="65"/>
      <c r="W22" s="66"/>
      <c r="X22" s="65"/>
      <c r="Y22" s="66"/>
      <c r="Z22" s="65">
        <f>VLOOKUP($A22,'Return Data'!$B$7:$R$2843,16,0)</f>
        <v>3.2479</v>
      </c>
      <c r="AA22" s="67">
        <f t="shared" si="7"/>
        <v>30</v>
      </c>
    </row>
    <row r="23" spans="1:27" x14ac:dyDescent="0.3">
      <c r="A23" s="63" t="s">
        <v>1311</v>
      </c>
      <c r="B23" s="64">
        <f>VLOOKUP($A23,'Return Data'!$B$7:$R$2843,3,0)</f>
        <v>44445</v>
      </c>
      <c r="C23" s="65">
        <f>VLOOKUP($A23,'Return Data'!$B$7:$R$2843,4,0)</f>
        <v>1064.6872000000001</v>
      </c>
      <c r="D23" s="65">
        <f>VLOOKUP($A23,'Return Data'!$B$7:$R$2843,5,0)</f>
        <v>2.8250999999999999</v>
      </c>
      <c r="E23" s="66">
        <f t="shared" si="0"/>
        <v>28</v>
      </c>
      <c r="F23" s="65">
        <f>VLOOKUP($A23,'Return Data'!$B$7:$R$2843,6,0)</f>
        <v>2.8506999999999998</v>
      </c>
      <c r="G23" s="66">
        <f t="shared" si="1"/>
        <v>29</v>
      </c>
      <c r="H23" s="65">
        <f>VLOOKUP($A23,'Return Data'!$B$7:$R$2843,7,0)</f>
        <v>2.8763999999999998</v>
      </c>
      <c r="I23" s="66">
        <f t="shared" si="2"/>
        <v>29</v>
      </c>
      <c r="J23" s="65">
        <f>VLOOKUP($A23,'Return Data'!$B$7:$R$2843,8,0)</f>
        <v>2.9302999999999999</v>
      </c>
      <c r="K23" s="66">
        <f t="shared" si="3"/>
        <v>29</v>
      </c>
      <c r="L23" s="65">
        <f>VLOOKUP($A23,'Return Data'!$B$7:$R$2843,9,0)</f>
        <v>2.9517000000000002</v>
      </c>
      <c r="M23" s="66">
        <f t="shared" si="4"/>
        <v>29</v>
      </c>
      <c r="N23" s="65">
        <f>VLOOKUP($A23,'Return Data'!$B$7:$R$2843,10,0)</f>
        <v>3.0752000000000002</v>
      </c>
      <c r="O23" s="66">
        <f t="shared" si="5"/>
        <v>26</v>
      </c>
      <c r="P23" s="65">
        <f>VLOOKUP($A23,'Return Data'!$B$7:$R$2843,11,0)</f>
        <v>3.0949</v>
      </c>
      <c r="Q23" s="66">
        <f t="shared" si="8"/>
        <v>29</v>
      </c>
      <c r="R23" s="65">
        <f>VLOOKUP($A23,'Return Data'!$B$7:$R$2843,12,0)</f>
        <v>3.0651000000000002</v>
      </c>
      <c r="S23" s="66">
        <f t="shared" si="10"/>
        <v>28</v>
      </c>
      <c r="T23" s="65">
        <f>VLOOKUP($A23,'Return Data'!$B$7:$R$2843,13,0)</f>
        <v>3.0415000000000001</v>
      </c>
      <c r="U23" s="66">
        <f t="shared" si="11"/>
        <v>25</v>
      </c>
      <c r="V23" s="65"/>
      <c r="W23" s="66"/>
      <c r="X23" s="65"/>
      <c r="Y23" s="66"/>
      <c r="Z23" s="65">
        <f>VLOOKUP($A23,'Return Data'!$B$7:$R$2843,16,0)</f>
        <v>3.4064999999999999</v>
      </c>
      <c r="AA23" s="67">
        <f t="shared" si="7"/>
        <v>27</v>
      </c>
    </row>
    <row r="24" spans="1:27" x14ac:dyDescent="0.3">
      <c r="A24" s="63" t="s">
        <v>1313</v>
      </c>
      <c r="B24" s="64">
        <f>VLOOKUP($A24,'Return Data'!$B$7:$R$2843,3,0)</f>
        <v>44445</v>
      </c>
      <c r="C24" s="65">
        <f>VLOOKUP($A24,'Return Data'!$B$7:$R$2843,4,0)</f>
        <v>1060.4266</v>
      </c>
      <c r="D24" s="65">
        <f>VLOOKUP($A24,'Return Data'!$B$7:$R$2843,5,0)</f>
        <v>2.8812000000000002</v>
      </c>
      <c r="E24" s="66">
        <f t="shared" si="0"/>
        <v>23</v>
      </c>
      <c r="F24" s="65">
        <f>VLOOKUP($A24,'Return Data'!$B$7:$R$2843,6,0)</f>
        <v>2.9287000000000001</v>
      </c>
      <c r="G24" s="66">
        <f t="shared" si="1"/>
        <v>14</v>
      </c>
      <c r="H24" s="65">
        <f>VLOOKUP($A24,'Return Data'!$B$7:$R$2843,7,0)</f>
        <v>2.9569000000000001</v>
      </c>
      <c r="I24" s="66">
        <f t="shared" si="2"/>
        <v>11</v>
      </c>
      <c r="J24" s="65">
        <f>VLOOKUP($A24,'Return Data'!$B$7:$R$2843,8,0)</f>
        <v>3.0019</v>
      </c>
      <c r="K24" s="66">
        <f t="shared" si="3"/>
        <v>12</v>
      </c>
      <c r="L24" s="65">
        <f>VLOOKUP($A24,'Return Data'!$B$7:$R$2843,9,0)</f>
        <v>3.0251000000000001</v>
      </c>
      <c r="M24" s="66">
        <f t="shared" si="4"/>
        <v>9</v>
      </c>
      <c r="N24" s="65">
        <f>VLOOKUP($A24,'Return Data'!$B$7:$R$2843,10,0)</f>
        <v>3.1128</v>
      </c>
      <c r="O24" s="66">
        <f t="shared" si="5"/>
        <v>13</v>
      </c>
      <c r="P24" s="65">
        <f>VLOOKUP($A24,'Return Data'!$B$7:$R$2843,11,0)</f>
        <v>3.1852999999999998</v>
      </c>
      <c r="Q24" s="66">
        <f t="shared" si="8"/>
        <v>7</v>
      </c>
      <c r="R24" s="65">
        <f>VLOOKUP($A24,'Return Data'!$B$7:$R$2843,12,0)</f>
        <v>3.1585999999999999</v>
      </c>
      <c r="S24" s="66">
        <f t="shared" ref="S24" si="13">RANK(R24,R$8:R$37,0)</f>
        <v>6</v>
      </c>
      <c r="T24" s="65"/>
      <c r="U24" s="66"/>
      <c r="V24" s="65"/>
      <c r="W24" s="66"/>
      <c r="X24" s="65"/>
      <c r="Y24" s="66"/>
      <c r="Z24" s="65">
        <f>VLOOKUP($A24,'Return Data'!$B$7:$R$2843,16,0)</f>
        <v>3.3866000000000001</v>
      </c>
      <c r="AA24" s="67">
        <f t="shared" si="7"/>
        <v>29</v>
      </c>
    </row>
    <row r="25" spans="1:27" x14ac:dyDescent="0.3">
      <c r="A25" s="63" t="s">
        <v>1315</v>
      </c>
      <c r="B25" s="64">
        <f>VLOOKUP($A25,'Return Data'!$B$7:$R$2843,3,0)</f>
        <v>44445</v>
      </c>
      <c r="C25" s="65">
        <f>VLOOKUP($A25,'Return Data'!$B$7:$R$2843,4,0)</f>
        <v>1112.8653999999999</v>
      </c>
      <c r="D25" s="65">
        <f>VLOOKUP($A25,'Return Data'!$B$7:$R$2843,5,0)</f>
        <v>2.8832</v>
      </c>
      <c r="E25" s="66">
        <f t="shared" si="0"/>
        <v>22</v>
      </c>
      <c r="F25" s="65">
        <f>VLOOKUP($A25,'Return Data'!$B$7:$R$2843,6,0)</f>
        <v>2.923</v>
      </c>
      <c r="G25" s="66">
        <f t="shared" si="1"/>
        <v>20</v>
      </c>
      <c r="H25" s="65">
        <f>VLOOKUP($A25,'Return Data'!$B$7:$R$2843,7,0)</f>
        <v>2.9487999999999999</v>
      </c>
      <c r="I25" s="66">
        <f t="shared" si="2"/>
        <v>15</v>
      </c>
      <c r="J25" s="65">
        <f>VLOOKUP($A25,'Return Data'!$B$7:$R$2843,8,0)</f>
        <v>2.9908999999999999</v>
      </c>
      <c r="K25" s="66">
        <f t="shared" si="3"/>
        <v>19</v>
      </c>
      <c r="L25" s="65">
        <f>VLOOKUP($A25,'Return Data'!$B$7:$R$2843,9,0)</f>
        <v>2.9980000000000002</v>
      </c>
      <c r="M25" s="66">
        <f t="shared" si="4"/>
        <v>20</v>
      </c>
      <c r="N25" s="65">
        <f>VLOOKUP($A25,'Return Data'!$B$7:$R$2843,10,0)</f>
        <v>3.0954999999999999</v>
      </c>
      <c r="O25" s="66">
        <f t="shared" si="5"/>
        <v>21</v>
      </c>
      <c r="P25" s="65">
        <f>VLOOKUP($A25,'Return Data'!$B$7:$R$2843,11,0)</f>
        <v>3.1366999999999998</v>
      </c>
      <c r="Q25" s="66">
        <f t="shared" si="8"/>
        <v>21</v>
      </c>
      <c r="R25" s="65">
        <f>VLOOKUP($A25,'Return Data'!$B$7:$R$2843,12,0)</f>
        <v>3.1126</v>
      </c>
      <c r="S25" s="66">
        <f t="shared" si="10"/>
        <v>20</v>
      </c>
      <c r="T25" s="65">
        <f>VLOOKUP($A25,'Return Data'!$B$7:$R$2843,13,0)</f>
        <v>3.0943000000000001</v>
      </c>
      <c r="U25" s="66">
        <f t="shared" si="11"/>
        <v>17</v>
      </c>
      <c r="V25" s="65"/>
      <c r="W25" s="66"/>
      <c r="X25" s="65"/>
      <c r="Y25" s="66"/>
      <c r="Z25" s="65">
        <f>VLOOKUP($A25,'Return Data'!$B$7:$R$2843,16,0)</f>
        <v>4.1276999999999999</v>
      </c>
      <c r="AA25" s="67">
        <f t="shared" si="7"/>
        <v>11</v>
      </c>
    </row>
    <row r="26" spans="1:27" x14ac:dyDescent="0.3">
      <c r="A26" s="63" t="s">
        <v>1317</v>
      </c>
      <c r="B26" s="64">
        <f>VLOOKUP($A26,'Return Data'!$B$7:$R$2843,3,0)</f>
        <v>44445</v>
      </c>
      <c r="C26" s="65">
        <f>VLOOKUP($A26,'Return Data'!$B$7:$R$2843,4,0)</f>
        <v>2712.9283333333301</v>
      </c>
      <c r="D26" s="65">
        <f>VLOOKUP($A26,'Return Data'!$B$7:$R$2843,5,0)</f>
        <v>2.9601000000000002</v>
      </c>
      <c r="E26" s="66">
        <f t="shared" si="0"/>
        <v>8</v>
      </c>
      <c r="F26" s="65">
        <f>VLOOKUP($A26,'Return Data'!$B$7:$R$2843,6,0)</f>
        <v>2.9853000000000001</v>
      </c>
      <c r="G26" s="66">
        <f t="shared" si="1"/>
        <v>8</v>
      </c>
      <c r="H26" s="65">
        <f>VLOOKUP($A26,'Return Data'!$B$7:$R$2843,7,0)</f>
        <v>2.9956</v>
      </c>
      <c r="I26" s="66">
        <f t="shared" si="2"/>
        <v>7</v>
      </c>
      <c r="J26" s="65">
        <f>VLOOKUP($A26,'Return Data'!$B$7:$R$2843,8,0)</f>
        <v>3.0169000000000001</v>
      </c>
      <c r="K26" s="66">
        <f t="shared" si="3"/>
        <v>10</v>
      </c>
      <c r="L26" s="65">
        <f>VLOOKUP($A26,'Return Data'!$B$7:$R$2843,9,0)</f>
        <v>3.0211999999999999</v>
      </c>
      <c r="M26" s="66">
        <f t="shared" si="4"/>
        <v>11</v>
      </c>
      <c r="N26" s="65">
        <f>VLOOKUP($A26,'Return Data'!$B$7:$R$2843,10,0)</f>
        <v>3.1194999999999999</v>
      </c>
      <c r="O26" s="66">
        <f t="shared" si="5"/>
        <v>12</v>
      </c>
      <c r="P26" s="65">
        <f>VLOOKUP($A26,'Return Data'!$B$7:$R$2843,11,0)</f>
        <v>3.1675</v>
      </c>
      <c r="Q26" s="66">
        <f t="shared" si="8"/>
        <v>11</v>
      </c>
      <c r="R26" s="65">
        <f>VLOOKUP($A26,'Return Data'!$B$7:$R$2843,12,0)</f>
        <v>3.1398999999999999</v>
      </c>
      <c r="S26" s="66">
        <f t="shared" si="10"/>
        <v>12</v>
      </c>
      <c r="T26" s="65">
        <f>VLOOKUP($A26,'Return Data'!$B$7:$R$2843,13,0)</f>
        <v>3.1110000000000002</v>
      </c>
      <c r="U26" s="66">
        <f t="shared" si="11"/>
        <v>13</v>
      </c>
      <c r="V26" s="65">
        <f>VLOOKUP($A26,'Return Data'!$B$7:$R$2843,17,0)</f>
        <v>3.5729000000000002</v>
      </c>
      <c r="W26" s="66">
        <f t="shared" ref="W26:W36" si="14">RANK(V26,V$8:V$37,0)</f>
        <v>2</v>
      </c>
      <c r="X26" s="65">
        <f>VLOOKUP($A26,'Return Data'!$B$7:$R$2843,14,0)</f>
        <v>4.4244000000000003</v>
      </c>
      <c r="Y26" s="66">
        <f t="shared" ref="Y26:Y36" si="15">RANK(X26,X$8:X$37,0)</f>
        <v>2</v>
      </c>
      <c r="Z26" s="65">
        <f>VLOOKUP($A26,'Return Data'!$B$7:$R$2843,16,0)</f>
        <v>6.5589000000000004</v>
      </c>
      <c r="AA26" s="67">
        <f t="shared" si="7"/>
        <v>1</v>
      </c>
    </row>
    <row r="27" spans="1:27" x14ac:dyDescent="0.3">
      <c r="A27" s="63" t="s">
        <v>1319</v>
      </c>
      <c r="B27" s="64">
        <f>VLOOKUP($A27,'Return Data'!$B$7:$R$2843,3,0)</f>
        <v>44445</v>
      </c>
      <c r="C27" s="65">
        <f>VLOOKUP($A27,'Return Data'!$B$7:$R$2843,4,0)</f>
        <v>1081.3126999999999</v>
      </c>
      <c r="D27" s="65">
        <f>VLOOKUP($A27,'Return Data'!$B$7:$R$2843,5,0)</f>
        <v>2.9775</v>
      </c>
      <c r="E27" s="66">
        <f t="shared" si="0"/>
        <v>6</v>
      </c>
      <c r="F27" s="65">
        <f>VLOOKUP($A27,'Return Data'!$B$7:$R$2843,6,0)</f>
        <v>2.9948000000000001</v>
      </c>
      <c r="G27" s="66">
        <f t="shared" si="1"/>
        <v>6</v>
      </c>
      <c r="H27" s="65">
        <f>VLOOKUP($A27,'Return Data'!$B$7:$R$2843,7,0)</f>
        <v>3.0059999999999998</v>
      </c>
      <c r="I27" s="66">
        <f t="shared" si="2"/>
        <v>6</v>
      </c>
      <c r="J27" s="65">
        <f>VLOOKUP($A27,'Return Data'!$B$7:$R$2843,8,0)</f>
        <v>3.0343</v>
      </c>
      <c r="K27" s="66">
        <f t="shared" si="3"/>
        <v>6</v>
      </c>
      <c r="L27" s="65">
        <f>VLOOKUP($A27,'Return Data'!$B$7:$R$2843,9,0)</f>
        <v>3.0364</v>
      </c>
      <c r="M27" s="66">
        <f t="shared" si="4"/>
        <v>7</v>
      </c>
      <c r="N27" s="65">
        <f>VLOOKUP($A27,'Return Data'!$B$7:$R$2843,10,0)</f>
        <v>3.1457999999999999</v>
      </c>
      <c r="O27" s="66">
        <f t="shared" si="5"/>
        <v>6</v>
      </c>
      <c r="P27" s="65">
        <f>VLOOKUP($A27,'Return Data'!$B$7:$R$2843,11,0)</f>
        <v>3.1798000000000002</v>
      </c>
      <c r="Q27" s="66">
        <f t="shared" si="8"/>
        <v>8</v>
      </c>
      <c r="R27" s="65">
        <f>VLOOKUP($A27,'Return Data'!$B$7:$R$2843,12,0)</f>
        <v>3.1436000000000002</v>
      </c>
      <c r="S27" s="66">
        <f t="shared" si="10"/>
        <v>11</v>
      </c>
      <c r="T27" s="65">
        <f>VLOOKUP($A27,'Return Data'!$B$7:$R$2843,13,0)</f>
        <v>3.1147999999999998</v>
      </c>
      <c r="U27" s="66">
        <f t="shared" si="11"/>
        <v>11</v>
      </c>
      <c r="V27" s="65"/>
      <c r="W27" s="66"/>
      <c r="X27" s="65"/>
      <c r="Y27" s="66"/>
      <c r="Z27" s="65">
        <f>VLOOKUP($A27,'Return Data'!$B$7:$R$2843,16,0)</f>
        <v>3.6943000000000001</v>
      </c>
      <c r="AA27" s="67">
        <f t="shared" si="7"/>
        <v>21</v>
      </c>
    </row>
    <row r="28" spans="1:27" x14ac:dyDescent="0.3">
      <c r="A28" s="63" t="s">
        <v>1321</v>
      </c>
      <c r="B28" s="64">
        <f>VLOOKUP($A28,'Return Data'!$B$7:$R$2843,3,0)</f>
        <v>44445</v>
      </c>
      <c r="C28" s="65">
        <f>VLOOKUP($A28,'Return Data'!$B$7:$R$2843,4,0)</f>
        <v>1079.7104999999999</v>
      </c>
      <c r="D28" s="65">
        <f>VLOOKUP($A28,'Return Data'!$B$7:$R$2843,5,0)</f>
        <v>3.0055000000000001</v>
      </c>
      <c r="E28" s="66">
        <f t="shared" si="0"/>
        <v>3</v>
      </c>
      <c r="F28" s="65">
        <f>VLOOKUP($A28,'Return Data'!$B$7:$R$2843,6,0)</f>
        <v>3.0365000000000002</v>
      </c>
      <c r="G28" s="66">
        <f t="shared" si="1"/>
        <v>3</v>
      </c>
      <c r="H28" s="65">
        <f>VLOOKUP($A28,'Return Data'!$B$7:$R$2843,7,0)</f>
        <v>3.0409000000000002</v>
      </c>
      <c r="I28" s="66">
        <f t="shared" si="2"/>
        <v>3</v>
      </c>
      <c r="J28" s="65">
        <f>VLOOKUP($A28,'Return Data'!$B$7:$R$2843,8,0)</f>
        <v>3.0718999999999999</v>
      </c>
      <c r="K28" s="66">
        <f t="shared" si="3"/>
        <v>3</v>
      </c>
      <c r="L28" s="65">
        <f>VLOOKUP($A28,'Return Data'!$B$7:$R$2843,9,0)</f>
        <v>3.0899000000000001</v>
      </c>
      <c r="M28" s="66">
        <f t="shared" si="4"/>
        <v>2</v>
      </c>
      <c r="N28" s="65">
        <f>VLOOKUP($A28,'Return Data'!$B$7:$R$2843,10,0)</f>
        <v>3.1675</v>
      </c>
      <c r="O28" s="66">
        <f t="shared" si="5"/>
        <v>4</v>
      </c>
      <c r="P28" s="65">
        <f>VLOOKUP($A28,'Return Data'!$B$7:$R$2843,11,0)</f>
        <v>3.2052999999999998</v>
      </c>
      <c r="Q28" s="66">
        <f t="shared" si="8"/>
        <v>5</v>
      </c>
      <c r="R28" s="65">
        <f>VLOOKUP($A28,'Return Data'!$B$7:$R$2843,12,0)</f>
        <v>3.1650999999999998</v>
      </c>
      <c r="S28" s="66">
        <f t="shared" si="10"/>
        <v>5</v>
      </c>
      <c r="T28" s="65">
        <f>VLOOKUP($A28,'Return Data'!$B$7:$R$2843,13,0)</f>
        <v>3.1433</v>
      </c>
      <c r="U28" s="66">
        <f t="shared" si="11"/>
        <v>4</v>
      </c>
      <c r="V28" s="65"/>
      <c r="W28" s="66"/>
      <c r="X28" s="65"/>
      <c r="Y28" s="66"/>
      <c r="Z28" s="65">
        <f>VLOOKUP($A28,'Return Data'!$B$7:$R$2843,16,0)</f>
        <v>3.6732</v>
      </c>
      <c r="AA28" s="67">
        <f t="shared" si="7"/>
        <v>24</v>
      </c>
    </row>
    <row r="29" spans="1:27" x14ac:dyDescent="0.3">
      <c r="A29" s="63" t="s">
        <v>1323</v>
      </c>
      <c r="B29" s="64">
        <f>VLOOKUP($A29,'Return Data'!$B$7:$R$2843,3,0)</f>
        <v>44445</v>
      </c>
      <c r="C29" s="65">
        <f>VLOOKUP($A29,'Return Data'!$B$7:$R$2843,4,0)</f>
        <v>1069.0070000000001</v>
      </c>
      <c r="D29" s="65">
        <f>VLOOKUP($A29,'Return Data'!$B$7:$R$2843,5,0)</f>
        <v>2.9981</v>
      </c>
      <c r="E29" s="66">
        <f t="shared" si="0"/>
        <v>4</v>
      </c>
      <c r="F29" s="65">
        <f>VLOOKUP($A29,'Return Data'!$B$7:$R$2843,6,0)</f>
        <v>3.0030999999999999</v>
      </c>
      <c r="G29" s="66">
        <f t="shared" si="1"/>
        <v>5</v>
      </c>
      <c r="H29" s="65">
        <f>VLOOKUP($A29,'Return Data'!$B$7:$R$2843,7,0)</f>
        <v>3.0253999999999999</v>
      </c>
      <c r="I29" s="66">
        <f t="shared" si="2"/>
        <v>5</v>
      </c>
      <c r="J29" s="65">
        <f>VLOOKUP($A29,'Return Data'!$B$7:$R$2843,8,0)</f>
        <v>3.0558000000000001</v>
      </c>
      <c r="K29" s="66">
        <f t="shared" si="3"/>
        <v>5</v>
      </c>
      <c r="L29" s="65">
        <f>VLOOKUP($A29,'Return Data'!$B$7:$R$2843,9,0)</f>
        <v>3.0709</v>
      </c>
      <c r="M29" s="66">
        <f t="shared" si="4"/>
        <v>4</v>
      </c>
      <c r="N29" s="65">
        <f>VLOOKUP($A29,'Return Data'!$B$7:$R$2843,10,0)</f>
        <v>3.1743000000000001</v>
      </c>
      <c r="O29" s="66">
        <f t="shared" si="5"/>
        <v>3</v>
      </c>
      <c r="P29" s="65">
        <f>VLOOKUP($A29,'Return Data'!$B$7:$R$2843,11,0)</f>
        <v>3.2172999999999998</v>
      </c>
      <c r="Q29" s="66">
        <f t="shared" si="8"/>
        <v>2</v>
      </c>
      <c r="R29" s="65">
        <f>VLOOKUP($A29,'Return Data'!$B$7:$R$2843,12,0)</f>
        <v>3.1966999999999999</v>
      </c>
      <c r="S29" s="66">
        <f t="shared" si="10"/>
        <v>1</v>
      </c>
      <c r="T29" s="65">
        <f>VLOOKUP($A29,'Return Data'!$B$7:$R$2843,13,0)</f>
        <v>3.1795</v>
      </c>
      <c r="U29" s="66">
        <f t="shared" ref="U29" si="16">RANK(T29,T$8:T$37,0)</f>
        <v>1</v>
      </c>
      <c r="V29" s="65"/>
      <c r="W29" s="66"/>
      <c r="X29" s="65"/>
      <c r="Y29" s="66"/>
      <c r="Z29" s="65">
        <f>VLOOKUP($A29,'Return Data'!$B$7:$R$2843,16,0)</f>
        <v>3.5823999999999998</v>
      </c>
      <c r="AA29" s="67">
        <f t="shared" si="7"/>
        <v>25</v>
      </c>
    </row>
    <row r="30" spans="1:27" x14ac:dyDescent="0.3">
      <c r="A30" s="63" t="s">
        <v>1325</v>
      </c>
      <c r="B30" s="64">
        <f>VLOOKUP($A30,'Return Data'!$B$7:$R$2843,3,0)</f>
        <v>44445</v>
      </c>
      <c r="C30" s="65">
        <f>VLOOKUP($A30,'Return Data'!$B$7:$R$2843,4,0)</f>
        <v>111.982</v>
      </c>
      <c r="D30" s="65">
        <f>VLOOKUP($A30,'Return Data'!$B$7:$R$2843,5,0)</f>
        <v>2.9011</v>
      </c>
      <c r="E30" s="66">
        <f t="shared" si="0"/>
        <v>17</v>
      </c>
      <c r="F30" s="65">
        <f>VLOOKUP($A30,'Return Data'!$B$7:$R$2843,6,0)</f>
        <v>2.9232999999999998</v>
      </c>
      <c r="G30" s="66">
        <f t="shared" si="1"/>
        <v>19</v>
      </c>
      <c r="H30" s="65">
        <f>VLOOKUP($A30,'Return Data'!$B$7:$R$2843,7,0)</f>
        <v>2.9398</v>
      </c>
      <c r="I30" s="66">
        <f t="shared" si="2"/>
        <v>18</v>
      </c>
      <c r="J30" s="65">
        <f>VLOOKUP($A30,'Return Data'!$B$7:$R$2843,8,0)</f>
        <v>2.9857999999999998</v>
      </c>
      <c r="K30" s="66">
        <f t="shared" si="3"/>
        <v>20</v>
      </c>
      <c r="L30" s="65">
        <f>VLOOKUP($A30,'Return Data'!$B$7:$R$2843,9,0)</f>
        <v>3</v>
      </c>
      <c r="M30" s="66">
        <f t="shared" si="4"/>
        <v>19</v>
      </c>
      <c r="N30" s="65">
        <f>VLOOKUP($A30,'Return Data'!$B$7:$R$2843,10,0)</f>
        <v>3.1042999999999998</v>
      </c>
      <c r="O30" s="66">
        <f t="shared" si="5"/>
        <v>18</v>
      </c>
      <c r="P30" s="65">
        <f>VLOOKUP($A30,'Return Data'!$B$7:$R$2843,11,0)</f>
        <v>3.1436999999999999</v>
      </c>
      <c r="Q30" s="66">
        <f t="shared" si="8"/>
        <v>16</v>
      </c>
      <c r="R30" s="65">
        <f>VLOOKUP($A30,'Return Data'!$B$7:$R$2843,12,0)</f>
        <v>3.1143000000000001</v>
      </c>
      <c r="S30" s="66">
        <f t="shared" si="10"/>
        <v>18</v>
      </c>
      <c r="T30" s="65">
        <f>VLOOKUP($A30,'Return Data'!$B$7:$R$2843,13,0)</f>
        <v>3.1006999999999998</v>
      </c>
      <c r="U30" s="66">
        <f t="shared" si="11"/>
        <v>15</v>
      </c>
      <c r="V30" s="65"/>
      <c r="W30" s="66"/>
      <c r="X30" s="65"/>
      <c r="Y30" s="66"/>
      <c r="Z30" s="65">
        <f>VLOOKUP($A30,'Return Data'!$B$7:$R$2843,16,0)</f>
        <v>4.2474999999999996</v>
      </c>
      <c r="AA30" s="67">
        <f t="shared" si="7"/>
        <v>9</v>
      </c>
    </row>
    <row r="31" spans="1:27" x14ac:dyDescent="0.3">
      <c r="A31" s="63" t="s">
        <v>1327</v>
      </c>
      <c r="B31" s="64">
        <f>VLOOKUP($A31,'Return Data'!$B$7:$R$2843,3,0)</f>
        <v>44445</v>
      </c>
      <c r="C31" s="65">
        <f>VLOOKUP($A31,'Return Data'!$B$7:$R$2843,4,0)</f>
        <v>1076.8779</v>
      </c>
      <c r="D31" s="65">
        <f>VLOOKUP($A31,'Return Data'!$B$7:$R$2843,5,0)</f>
        <v>3.0236000000000001</v>
      </c>
      <c r="E31" s="66">
        <f t="shared" si="0"/>
        <v>2</v>
      </c>
      <c r="F31" s="65">
        <f>VLOOKUP($A31,'Return Data'!$B$7:$R$2843,6,0)</f>
        <v>3.0727000000000002</v>
      </c>
      <c r="G31" s="66">
        <f t="shared" si="1"/>
        <v>2</v>
      </c>
      <c r="H31" s="65">
        <f>VLOOKUP($A31,'Return Data'!$B$7:$R$2843,7,0)</f>
        <v>3.0484</v>
      </c>
      <c r="I31" s="66">
        <f t="shared" si="2"/>
        <v>2</v>
      </c>
      <c r="J31" s="65">
        <f>VLOOKUP($A31,'Return Data'!$B$7:$R$2843,8,0)</f>
        <v>3.0817000000000001</v>
      </c>
      <c r="K31" s="66">
        <f t="shared" si="3"/>
        <v>2</v>
      </c>
      <c r="L31" s="65">
        <f>VLOOKUP($A31,'Return Data'!$B$7:$R$2843,9,0)</f>
        <v>3.0990000000000002</v>
      </c>
      <c r="M31" s="66">
        <f t="shared" si="4"/>
        <v>1</v>
      </c>
      <c r="N31" s="65">
        <f>VLOOKUP($A31,'Return Data'!$B$7:$R$2843,10,0)</f>
        <v>3.1899000000000002</v>
      </c>
      <c r="O31" s="66">
        <f t="shared" si="5"/>
        <v>1</v>
      </c>
      <c r="P31" s="65">
        <f>VLOOKUP($A31,'Return Data'!$B$7:$R$2843,11,0)</f>
        <v>3.2208999999999999</v>
      </c>
      <c r="Q31" s="66">
        <f t="shared" si="8"/>
        <v>1</v>
      </c>
      <c r="R31" s="65">
        <f>VLOOKUP($A31,'Return Data'!$B$7:$R$2843,12,0)</f>
        <v>3.1873999999999998</v>
      </c>
      <c r="S31" s="66">
        <f t="shared" si="10"/>
        <v>3</v>
      </c>
      <c r="T31" s="65">
        <f>VLOOKUP($A31,'Return Data'!$B$7:$R$2843,13,0)</f>
        <v>3.1701000000000001</v>
      </c>
      <c r="U31" s="66">
        <f t="shared" si="11"/>
        <v>2</v>
      </c>
      <c r="V31" s="65"/>
      <c r="W31" s="66"/>
      <c r="X31" s="65"/>
      <c r="Y31" s="66"/>
      <c r="Z31" s="65">
        <f>VLOOKUP($A31,'Return Data'!$B$7:$R$2843,16,0)</f>
        <v>3.7157</v>
      </c>
      <c r="AA31" s="67">
        <f t="shared" si="7"/>
        <v>20</v>
      </c>
    </row>
    <row r="32" spans="1:27" x14ac:dyDescent="0.3">
      <c r="A32" s="63" t="s">
        <v>1329</v>
      </c>
      <c r="B32" s="64">
        <f>VLOOKUP($A32,'Return Data'!$B$7:$R$2843,3,0)</f>
        <v>44445</v>
      </c>
      <c r="C32" s="65">
        <f>VLOOKUP($A32,'Return Data'!$B$7:$R$2843,4,0)</f>
        <v>3397.6538</v>
      </c>
      <c r="D32" s="65">
        <f>VLOOKUP($A32,'Return Data'!$B$7:$R$2843,5,0)</f>
        <v>2.9137</v>
      </c>
      <c r="E32" s="66">
        <f t="shared" si="0"/>
        <v>15</v>
      </c>
      <c r="F32" s="65">
        <f>VLOOKUP($A32,'Return Data'!$B$7:$R$2843,6,0)</f>
        <v>2.9392</v>
      </c>
      <c r="G32" s="66">
        <f t="shared" si="1"/>
        <v>11</v>
      </c>
      <c r="H32" s="65">
        <f>VLOOKUP($A32,'Return Data'!$B$7:$R$2843,7,0)</f>
        <v>2.9525000000000001</v>
      </c>
      <c r="I32" s="66">
        <f t="shared" si="2"/>
        <v>14</v>
      </c>
      <c r="J32" s="65">
        <f>VLOOKUP($A32,'Return Data'!$B$7:$R$2843,8,0)</f>
        <v>2.9975999999999998</v>
      </c>
      <c r="K32" s="66">
        <f t="shared" si="3"/>
        <v>15</v>
      </c>
      <c r="L32" s="65">
        <f>VLOOKUP($A32,'Return Data'!$B$7:$R$2843,9,0)</f>
        <v>3.0049000000000001</v>
      </c>
      <c r="M32" s="66">
        <f t="shared" si="4"/>
        <v>17</v>
      </c>
      <c r="N32" s="65">
        <f>VLOOKUP($A32,'Return Data'!$B$7:$R$2843,10,0)</f>
        <v>3.1063999999999998</v>
      </c>
      <c r="O32" s="66">
        <f t="shared" si="5"/>
        <v>17</v>
      </c>
      <c r="P32" s="65">
        <f>VLOOKUP($A32,'Return Data'!$B$7:$R$2843,11,0)</f>
        <v>3.1543000000000001</v>
      </c>
      <c r="Q32" s="66">
        <f t="shared" si="8"/>
        <v>13</v>
      </c>
      <c r="R32" s="65">
        <f>VLOOKUP($A32,'Return Data'!$B$7:$R$2843,12,0)</f>
        <v>3.1189</v>
      </c>
      <c r="S32" s="66">
        <f t="shared" si="10"/>
        <v>15</v>
      </c>
      <c r="T32" s="65">
        <f>VLOOKUP($A32,'Return Data'!$B$7:$R$2843,13,0)</f>
        <v>3.0941999999999998</v>
      </c>
      <c r="U32" s="66">
        <f t="shared" si="11"/>
        <v>18</v>
      </c>
      <c r="V32" s="65">
        <f>VLOOKUP($A32,'Return Data'!$B$7:$R$2843,17,0)</f>
        <v>3.5434999999999999</v>
      </c>
      <c r="W32" s="66">
        <f t="shared" si="14"/>
        <v>4</v>
      </c>
      <c r="X32" s="65">
        <f>VLOOKUP($A32,'Return Data'!$B$7:$R$2843,14,0)</f>
        <v>4.4015000000000004</v>
      </c>
      <c r="Y32" s="66">
        <f t="shared" si="15"/>
        <v>3</v>
      </c>
      <c r="Z32" s="65">
        <f>VLOOKUP($A32,'Return Data'!$B$7:$R$2843,16,0)</f>
        <v>6.4504000000000001</v>
      </c>
      <c r="AA32" s="67">
        <f t="shared" si="7"/>
        <v>3</v>
      </c>
    </row>
    <row r="33" spans="1:27" x14ac:dyDescent="0.3">
      <c r="A33" s="63" t="s">
        <v>1331</v>
      </c>
      <c r="B33" s="64">
        <f>VLOOKUP($A33,'Return Data'!$B$7:$R$2843,3,0)</f>
        <v>44445</v>
      </c>
      <c r="C33" s="65">
        <f>VLOOKUP($A33,'Return Data'!$B$7:$R$2843,4,0)</f>
        <v>1109.2212</v>
      </c>
      <c r="D33" s="65">
        <f>VLOOKUP($A33,'Return Data'!$B$7:$R$2843,5,0)</f>
        <v>2.8662999999999998</v>
      </c>
      <c r="E33" s="66">
        <f t="shared" si="0"/>
        <v>25</v>
      </c>
      <c r="F33" s="65">
        <f>VLOOKUP($A33,'Return Data'!$B$7:$R$2843,6,0)</f>
        <v>2.9085000000000001</v>
      </c>
      <c r="G33" s="66">
        <f t="shared" si="1"/>
        <v>21</v>
      </c>
      <c r="H33" s="65">
        <f>VLOOKUP($A33,'Return Data'!$B$7:$R$2843,7,0)</f>
        <v>2.9256000000000002</v>
      </c>
      <c r="I33" s="66">
        <f t="shared" si="2"/>
        <v>24</v>
      </c>
      <c r="J33" s="65">
        <f>VLOOKUP($A33,'Return Data'!$B$7:$R$2843,8,0)</f>
        <v>2.9613999999999998</v>
      </c>
      <c r="K33" s="66">
        <f t="shared" si="3"/>
        <v>26</v>
      </c>
      <c r="L33" s="65">
        <f>VLOOKUP($A33,'Return Data'!$B$7:$R$2843,9,0)</f>
        <v>2.9653</v>
      </c>
      <c r="M33" s="66">
        <f t="shared" si="4"/>
        <v>25</v>
      </c>
      <c r="N33" s="65">
        <f>VLOOKUP($A33,'Return Data'!$B$7:$R$2843,10,0)</f>
        <v>3.0718999999999999</v>
      </c>
      <c r="O33" s="66">
        <f t="shared" si="5"/>
        <v>28</v>
      </c>
      <c r="P33" s="65">
        <f>VLOOKUP($A33,'Return Data'!$B$7:$R$2843,11,0)</f>
        <v>3.1194000000000002</v>
      </c>
      <c r="Q33" s="66">
        <f t="shared" si="8"/>
        <v>25</v>
      </c>
      <c r="R33" s="65">
        <f>VLOOKUP($A33,'Return Data'!$B$7:$R$2843,12,0)</f>
        <v>3.0916999999999999</v>
      </c>
      <c r="S33" s="66">
        <f t="shared" si="10"/>
        <v>26</v>
      </c>
      <c r="T33" s="65">
        <f>VLOOKUP($A33,'Return Data'!$B$7:$R$2843,13,0)</f>
        <v>3.0695999999999999</v>
      </c>
      <c r="U33" s="66">
        <f t="shared" si="11"/>
        <v>23</v>
      </c>
      <c r="V33" s="65"/>
      <c r="W33" s="66"/>
      <c r="X33" s="65"/>
      <c r="Y33" s="66"/>
      <c r="Z33" s="65">
        <f>VLOOKUP($A33,'Return Data'!$B$7:$R$2843,16,0)</f>
        <v>4.2887000000000004</v>
      </c>
      <c r="AA33" s="67">
        <f t="shared" si="7"/>
        <v>6</v>
      </c>
    </row>
    <row r="34" spans="1:27" x14ac:dyDescent="0.3">
      <c r="A34" s="63" t="s">
        <v>1333</v>
      </c>
      <c r="B34" s="64">
        <f>VLOOKUP($A34,'Return Data'!$B$7:$R$2843,3,0)</f>
        <v>44445</v>
      </c>
      <c r="C34" s="65">
        <f>VLOOKUP($A34,'Return Data'!$B$7:$R$2843,4,0)</f>
        <v>1100.7851000000001</v>
      </c>
      <c r="D34" s="65">
        <f>VLOOKUP($A34,'Return Data'!$B$7:$R$2843,5,0)</f>
        <v>2.9148000000000001</v>
      </c>
      <c r="E34" s="66">
        <f t="shared" si="0"/>
        <v>13</v>
      </c>
      <c r="F34" s="65">
        <f>VLOOKUP($A34,'Return Data'!$B$7:$R$2843,6,0)</f>
        <v>2.9264000000000001</v>
      </c>
      <c r="G34" s="66">
        <f t="shared" si="1"/>
        <v>15</v>
      </c>
      <c r="H34" s="65">
        <f>VLOOKUP($A34,'Return Data'!$B$7:$R$2843,7,0)</f>
        <v>2.9537</v>
      </c>
      <c r="I34" s="66">
        <f t="shared" si="2"/>
        <v>12</v>
      </c>
      <c r="J34" s="65">
        <f>VLOOKUP($A34,'Return Data'!$B$7:$R$2843,8,0)</f>
        <v>2.9923999999999999</v>
      </c>
      <c r="K34" s="66">
        <f t="shared" si="3"/>
        <v>18</v>
      </c>
      <c r="L34" s="65">
        <f>VLOOKUP($A34,'Return Data'!$B$7:$R$2843,9,0)</f>
        <v>3.0011999999999999</v>
      </c>
      <c r="M34" s="66">
        <f t="shared" si="4"/>
        <v>18</v>
      </c>
      <c r="N34" s="65">
        <f>VLOOKUP($A34,'Return Data'!$B$7:$R$2843,10,0)</f>
        <v>3.1067999999999998</v>
      </c>
      <c r="O34" s="66">
        <f t="shared" si="5"/>
        <v>16</v>
      </c>
      <c r="P34" s="65">
        <f>VLOOKUP($A34,'Return Data'!$B$7:$R$2843,11,0)</f>
        <v>3.1772999999999998</v>
      </c>
      <c r="Q34" s="66">
        <f t="shared" si="8"/>
        <v>9</v>
      </c>
      <c r="R34" s="65">
        <f>VLOOKUP($A34,'Return Data'!$B$7:$R$2843,12,0)</f>
        <v>3.1456</v>
      </c>
      <c r="S34" s="66">
        <f t="shared" si="10"/>
        <v>10</v>
      </c>
      <c r="T34" s="65">
        <f>VLOOKUP($A34,'Return Data'!$B$7:$R$2843,13,0)</f>
        <v>3.1261999999999999</v>
      </c>
      <c r="U34" s="66">
        <f t="shared" si="11"/>
        <v>6</v>
      </c>
      <c r="V34" s="65"/>
      <c r="W34" s="66"/>
      <c r="X34" s="65"/>
      <c r="Y34" s="66"/>
      <c r="Z34" s="65">
        <f>VLOOKUP($A34,'Return Data'!$B$7:$R$2843,16,0)</f>
        <v>3.9841000000000002</v>
      </c>
      <c r="AA34" s="67">
        <f t="shared" si="7"/>
        <v>13</v>
      </c>
    </row>
    <row r="35" spans="1:27" x14ac:dyDescent="0.3">
      <c r="A35" s="63" t="s">
        <v>1335</v>
      </c>
      <c r="B35" s="64">
        <f>VLOOKUP($A35,'Return Data'!$B$7:$R$2843,3,0)</f>
        <v>44445</v>
      </c>
      <c r="C35" s="65">
        <f>VLOOKUP($A35,'Return Data'!$B$7:$R$2843,4,0)</f>
        <v>1098.5544</v>
      </c>
      <c r="D35" s="65">
        <f>VLOOKUP($A35,'Return Data'!$B$7:$R$2843,5,0)</f>
        <v>2.9207999999999998</v>
      </c>
      <c r="E35" s="66">
        <f t="shared" si="0"/>
        <v>12</v>
      </c>
      <c r="F35" s="65">
        <f>VLOOKUP($A35,'Return Data'!$B$7:$R$2843,6,0)</f>
        <v>2.9356</v>
      </c>
      <c r="G35" s="66">
        <f t="shared" si="1"/>
        <v>13</v>
      </c>
      <c r="H35" s="65">
        <f>VLOOKUP($A35,'Return Data'!$B$7:$R$2843,7,0)</f>
        <v>2.9373999999999998</v>
      </c>
      <c r="I35" s="66">
        <f t="shared" si="2"/>
        <v>19</v>
      </c>
      <c r="J35" s="65">
        <f>VLOOKUP($A35,'Return Data'!$B$7:$R$2843,8,0)</f>
        <v>2.9954000000000001</v>
      </c>
      <c r="K35" s="66">
        <f t="shared" si="3"/>
        <v>16</v>
      </c>
      <c r="L35" s="65">
        <f>VLOOKUP($A35,'Return Data'!$B$7:$R$2843,9,0)</f>
        <v>3.0188999999999999</v>
      </c>
      <c r="M35" s="66">
        <f t="shared" si="4"/>
        <v>12</v>
      </c>
      <c r="N35" s="65">
        <f>VLOOKUP($A35,'Return Data'!$B$7:$R$2843,10,0)</f>
        <v>3.1038000000000001</v>
      </c>
      <c r="O35" s="66">
        <f t="shared" si="5"/>
        <v>19</v>
      </c>
      <c r="P35" s="65">
        <f>VLOOKUP($A35,'Return Data'!$B$7:$R$2843,11,0)</f>
        <v>3.1406999999999998</v>
      </c>
      <c r="Q35" s="66">
        <f t="shared" si="8"/>
        <v>20</v>
      </c>
      <c r="R35" s="65">
        <f>VLOOKUP($A35,'Return Data'!$B$7:$R$2843,12,0)</f>
        <v>3.1141000000000001</v>
      </c>
      <c r="S35" s="66">
        <f t="shared" si="10"/>
        <v>19</v>
      </c>
      <c r="T35" s="65">
        <f>VLOOKUP($A35,'Return Data'!$B$7:$R$2843,13,0)</f>
        <v>3.0914999999999999</v>
      </c>
      <c r="U35" s="66">
        <f t="shared" si="11"/>
        <v>20</v>
      </c>
      <c r="V35" s="65"/>
      <c r="W35" s="66"/>
      <c r="X35" s="65"/>
      <c r="Y35" s="66"/>
      <c r="Z35" s="65">
        <f>VLOOKUP($A35,'Return Data'!$B$7:$R$2843,16,0)</f>
        <v>3.9053</v>
      </c>
      <c r="AA35" s="67">
        <f t="shared" si="7"/>
        <v>16</v>
      </c>
    </row>
    <row r="36" spans="1:27" x14ac:dyDescent="0.3">
      <c r="A36" s="63" t="s">
        <v>1337</v>
      </c>
      <c r="B36" s="64">
        <f>VLOOKUP($A36,'Return Data'!$B$7:$R$2843,3,0)</f>
        <v>44445</v>
      </c>
      <c r="C36" s="65">
        <f>VLOOKUP($A36,'Return Data'!$B$7:$R$2843,4,0)</f>
        <v>2856.1750000000002</v>
      </c>
      <c r="D36" s="65">
        <f>VLOOKUP($A36,'Return Data'!$B$7:$R$2843,5,0)</f>
        <v>2.9011</v>
      </c>
      <c r="E36" s="66">
        <f t="shared" si="0"/>
        <v>17</v>
      </c>
      <c r="F36" s="65">
        <f>VLOOKUP($A36,'Return Data'!$B$7:$R$2843,6,0)</f>
        <v>2.9258999999999999</v>
      </c>
      <c r="G36" s="66">
        <f t="shared" si="1"/>
        <v>16</v>
      </c>
      <c r="H36" s="65">
        <f>VLOOKUP($A36,'Return Data'!$B$7:$R$2843,7,0)</f>
        <v>2.9468999999999999</v>
      </c>
      <c r="I36" s="66">
        <f t="shared" si="2"/>
        <v>17</v>
      </c>
      <c r="J36" s="65">
        <f>VLOOKUP($A36,'Return Data'!$B$7:$R$2843,8,0)</f>
        <v>3.0032000000000001</v>
      </c>
      <c r="K36" s="66">
        <f t="shared" si="3"/>
        <v>11</v>
      </c>
      <c r="L36" s="65">
        <f>VLOOKUP($A36,'Return Data'!$B$7:$R$2843,9,0)</f>
        <v>3.0121000000000002</v>
      </c>
      <c r="M36" s="66">
        <f t="shared" si="4"/>
        <v>14</v>
      </c>
      <c r="N36" s="65">
        <f>VLOOKUP($A36,'Return Data'!$B$7:$R$2843,10,0)</f>
        <v>3.1074999999999999</v>
      </c>
      <c r="O36" s="66">
        <f t="shared" si="5"/>
        <v>15</v>
      </c>
      <c r="P36" s="65">
        <f>VLOOKUP($A36,'Return Data'!$B$7:$R$2843,11,0)</f>
        <v>3.1495000000000002</v>
      </c>
      <c r="Q36" s="66">
        <f t="shared" si="8"/>
        <v>14</v>
      </c>
      <c r="R36" s="65">
        <f>VLOOKUP($A36,'Return Data'!$B$7:$R$2843,12,0)</f>
        <v>3.1221000000000001</v>
      </c>
      <c r="S36" s="66">
        <f t="shared" si="10"/>
        <v>14</v>
      </c>
      <c r="T36" s="65">
        <f>VLOOKUP($A36,'Return Data'!$B$7:$R$2843,13,0)</f>
        <v>3.1053000000000002</v>
      </c>
      <c r="U36" s="66">
        <f t="shared" si="11"/>
        <v>14</v>
      </c>
      <c r="V36" s="65">
        <f>VLOOKUP($A36,'Return Data'!$B$7:$R$2843,17,0)</f>
        <v>3.5745</v>
      </c>
      <c r="W36" s="66">
        <f t="shared" si="14"/>
        <v>1</v>
      </c>
      <c r="X36" s="65">
        <f>VLOOKUP($A36,'Return Data'!$B$7:$R$2843,14,0)</f>
        <v>4.4371</v>
      </c>
      <c r="Y36" s="66">
        <f t="shared" si="15"/>
        <v>1</v>
      </c>
      <c r="Z36" s="65">
        <f>VLOOKUP($A36,'Return Data'!$B$7:$R$2843,16,0)</f>
        <v>6.5507999999999997</v>
      </c>
      <c r="AA36" s="67">
        <f t="shared" si="7"/>
        <v>2</v>
      </c>
    </row>
    <row r="37" spans="1:27" x14ac:dyDescent="0.3">
      <c r="A37" s="63" t="s">
        <v>1339</v>
      </c>
      <c r="B37" s="64">
        <f>VLOOKUP($A37,'Return Data'!$B$7:$R$2843,3,0)</f>
        <v>44445</v>
      </c>
      <c r="C37" s="65">
        <f>VLOOKUP($A37,'Return Data'!$B$7:$R$2843,4,0)</f>
        <v>1073.4256</v>
      </c>
      <c r="D37" s="65">
        <f>VLOOKUP($A37,'Return Data'!$B$7:$R$2843,5,0)</f>
        <v>2.6865000000000001</v>
      </c>
      <c r="E37" s="66">
        <f t="shared" si="0"/>
        <v>30</v>
      </c>
      <c r="F37" s="65">
        <f>VLOOKUP($A37,'Return Data'!$B$7:$R$2843,6,0)</f>
        <v>2.7538</v>
      </c>
      <c r="G37" s="66">
        <f t="shared" si="1"/>
        <v>30</v>
      </c>
      <c r="H37" s="65">
        <f>VLOOKUP($A37,'Return Data'!$B$7:$R$2843,7,0)</f>
        <v>2.7684000000000002</v>
      </c>
      <c r="I37" s="66">
        <f t="shared" si="2"/>
        <v>30</v>
      </c>
      <c r="J37" s="65">
        <f>VLOOKUP($A37,'Return Data'!$B$7:$R$2843,8,0)</f>
        <v>2.8132000000000001</v>
      </c>
      <c r="K37" s="66">
        <f t="shared" si="3"/>
        <v>30</v>
      </c>
      <c r="L37" s="65">
        <f>VLOOKUP($A37,'Return Data'!$B$7:$R$2843,9,0)</f>
        <v>2.8191000000000002</v>
      </c>
      <c r="M37" s="66">
        <f t="shared" si="4"/>
        <v>30</v>
      </c>
      <c r="N37" s="65">
        <f>VLOOKUP($A37,'Return Data'!$B$7:$R$2843,10,0)</f>
        <v>3.1446000000000001</v>
      </c>
      <c r="O37" s="66">
        <f t="shared" si="5"/>
        <v>7</v>
      </c>
      <c r="P37" s="65">
        <f>VLOOKUP($A37,'Return Data'!$B$7:$R$2843,11,0)</f>
        <v>3.1048</v>
      </c>
      <c r="Q37" s="66">
        <f t="shared" si="8"/>
        <v>28</v>
      </c>
      <c r="R37" s="65">
        <f>VLOOKUP($A37,'Return Data'!$B$7:$R$2843,12,0)</f>
        <v>3.06</v>
      </c>
      <c r="S37" s="66">
        <f t="shared" si="10"/>
        <v>30</v>
      </c>
      <c r="T37" s="65">
        <f>VLOOKUP($A37,'Return Data'!$B$7:$R$2843,13,0)</f>
        <v>3.0263</v>
      </c>
      <c r="U37" s="66">
        <f t="shared" si="11"/>
        <v>27</v>
      </c>
      <c r="V37" s="65"/>
      <c r="W37" s="66"/>
      <c r="X37" s="65"/>
      <c r="Y37" s="66"/>
      <c r="Z37" s="65">
        <f>VLOOKUP($A37,'Return Data'!$B$7:$R$2843,16,0)</f>
        <v>3.5324</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2.9143933333333334</v>
      </c>
      <c r="E39" s="74"/>
      <c r="F39" s="75">
        <f>AVERAGE(F8:F37)</f>
        <v>2.9382933333333332</v>
      </c>
      <c r="G39" s="74"/>
      <c r="H39" s="75">
        <f>AVERAGE(H8:H37)</f>
        <v>2.9556800000000001</v>
      </c>
      <c r="I39" s="74"/>
      <c r="J39" s="75">
        <f>AVERAGE(J8:J37)</f>
        <v>2.9972333333333334</v>
      </c>
      <c r="K39" s="74"/>
      <c r="L39" s="75">
        <f>AVERAGE(L8:L37)</f>
        <v>3.0063633333333337</v>
      </c>
      <c r="M39" s="74"/>
      <c r="N39" s="75">
        <f>AVERAGE(N8:N37)</f>
        <v>3.1146799999999999</v>
      </c>
      <c r="O39" s="74"/>
      <c r="P39" s="75">
        <f>AVERAGE(P8:P37)</f>
        <v>3.1541399999999995</v>
      </c>
      <c r="Q39" s="74"/>
      <c r="R39" s="75">
        <f>AVERAGE(R8:R37)</f>
        <v>3.1266133333333332</v>
      </c>
      <c r="S39" s="74"/>
      <c r="T39" s="75">
        <f>AVERAGE(T8:T37)</f>
        <v>3.1049592592592585</v>
      </c>
      <c r="U39" s="74"/>
      <c r="V39" s="75">
        <f>AVERAGE(V8:V37)</f>
        <v>3.5563200000000004</v>
      </c>
      <c r="W39" s="74"/>
      <c r="X39" s="75">
        <f>AVERAGE(X8:X37)</f>
        <v>4.4094499999999996</v>
      </c>
      <c r="Y39" s="74"/>
      <c r="Z39" s="75">
        <f>AVERAGE(Z8:Z37)</f>
        <v>4.1863499999999991</v>
      </c>
      <c r="AA39" s="76"/>
    </row>
    <row r="40" spans="1:27" x14ac:dyDescent="0.3">
      <c r="A40" s="73" t="s">
        <v>28</v>
      </c>
      <c r="B40" s="74"/>
      <c r="C40" s="74"/>
      <c r="D40" s="75">
        <f>MIN(D8:D37)</f>
        <v>2.6865000000000001</v>
      </c>
      <c r="E40" s="74"/>
      <c r="F40" s="75">
        <f>MIN(F8:F37)</f>
        <v>2.7538</v>
      </c>
      <c r="G40" s="74"/>
      <c r="H40" s="75">
        <f>MIN(H8:H37)</f>
        <v>2.7684000000000002</v>
      </c>
      <c r="I40" s="74"/>
      <c r="J40" s="75">
        <f>MIN(J8:J37)</f>
        <v>2.8132000000000001</v>
      </c>
      <c r="K40" s="74"/>
      <c r="L40" s="75">
        <f>MIN(L8:L37)</f>
        <v>2.8191000000000002</v>
      </c>
      <c r="M40" s="74"/>
      <c r="N40" s="75">
        <f>MIN(N8:N37)</f>
        <v>3.0436000000000001</v>
      </c>
      <c r="O40" s="74"/>
      <c r="P40" s="75">
        <f>MIN(P8:P37)</f>
        <v>3.0847000000000002</v>
      </c>
      <c r="Q40" s="74"/>
      <c r="R40" s="75">
        <f>MIN(R8:R37)</f>
        <v>3.06</v>
      </c>
      <c r="S40" s="74"/>
      <c r="T40" s="75">
        <f>MIN(T8:T37)</f>
        <v>3.0263</v>
      </c>
      <c r="U40" s="74"/>
      <c r="V40" s="75">
        <f>MIN(V8:V37)</f>
        <v>3.5223</v>
      </c>
      <c r="W40" s="74"/>
      <c r="X40" s="75">
        <f>MIN(X8:X37)</f>
        <v>4.3747999999999996</v>
      </c>
      <c r="Y40" s="74"/>
      <c r="Z40" s="75">
        <f>MIN(Z8:Z37)</f>
        <v>3.2479</v>
      </c>
      <c r="AA40" s="76"/>
    </row>
    <row r="41" spans="1:27" ht="15" thickBot="1" x14ac:dyDescent="0.35">
      <c r="A41" s="77" t="s">
        <v>29</v>
      </c>
      <c r="B41" s="78"/>
      <c r="C41" s="78"/>
      <c r="D41" s="79">
        <f>MAX(D8:D37)</f>
        <v>3.0991</v>
      </c>
      <c r="E41" s="78"/>
      <c r="F41" s="79">
        <f>MAX(F8:F37)</f>
        <v>3.1031</v>
      </c>
      <c r="G41" s="78"/>
      <c r="H41" s="79">
        <f>MAX(H8:H37)</f>
        <v>3.0937000000000001</v>
      </c>
      <c r="I41" s="78"/>
      <c r="J41" s="79">
        <f>MAX(J8:J37)</f>
        <v>3.0889000000000002</v>
      </c>
      <c r="K41" s="78"/>
      <c r="L41" s="79">
        <f>MAX(L8:L37)</f>
        <v>3.0990000000000002</v>
      </c>
      <c r="M41" s="78"/>
      <c r="N41" s="79">
        <f>MAX(N8:N37)</f>
        <v>3.1899000000000002</v>
      </c>
      <c r="O41" s="78"/>
      <c r="P41" s="79">
        <f>MAX(P8:P37)</f>
        <v>3.2208999999999999</v>
      </c>
      <c r="Q41" s="78"/>
      <c r="R41" s="79">
        <f>MAX(R8:R37)</f>
        <v>3.1966999999999999</v>
      </c>
      <c r="S41" s="78"/>
      <c r="T41" s="79">
        <f>MAX(T8:T37)</f>
        <v>3.1795</v>
      </c>
      <c r="U41" s="78"/>
      <c r="V41" s="79">
        <f>MAX(V8:V37)</f>
        <v>3.5745</v>
      </c>
      <c r="W41" s="78"/>
      <c r="X41" s="79">
        <f>MAX(X8:X37)</f>
        <v>4.4371</v>
      </c>
      <c r="Y41" s="78"/>
      <c r="Z41" s="79">
        <f>MAX(Z8:Z37)</f>
        <v>6.5589000000000004</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44445</v>
      </c>
      <c r="C8" s="65">
        <f>VLOOKUP($A8,'Return Data'!$B$7:$R$2843,4,0)</f>
        <v>1124.3913</v>
      </c>
      <c r="D8" s="65">
        <f>VLOOKUP($A8,'Return Data'!$B$7:$R$2843,5,0)</f>
        <v>2.8309000000000002</v>
      </c>
      <c r="E8" s="66">
        <f t="shared" ref="E8:E37" si="0">RANK(D8,D$8:D$37,0)</f>
        <v>16</v>
      </c>
      <c r="F8" s="65">
        <f>VLOOKUP($A8,'Return Data'!$B$7:$R$2843,6,0)</f>
        <v>2.8692000000000002</v>
      </c>
      <c r="G8" s="66">
        <f t="shared" ref="G8:G37" si="1">RANK(F8,F$8:F$37,0)</f>
        <v>10</v>
      </c>
      <c r="H8" s="65">
        <f>VLOOKUP($A8,'Return Data'!$B$7:$R$2843,7,0)</f>
        <v>2.8721999999999999</v>
      </c>
      <c r="I8" s="66">
        <f t="shared" ref="I8:I37" si="2">RANK(H8,H$8:H$37,0)</f>
        <v>16</v>
      </c>
      <c r="J8" s="65">
        <f>VLOOKUP($A8,'Return Data'!$B$7:$R$2843,8,0)</f>
        <v>2.9028</v>
      </c>
      <c r="K8" s="66">
        <f t="shared" ref="K8:K37" si="3">RANK(J8,J$8:J$37,0)</f>
        <v>17</v>
      </c>
      <c r="L8" s="65">
        <f>VLOOKUP($A8,'Return Data'!$B$7:$R$2843,9,0)</f>
        <v>2.9045000000000001</v>
      </c>
      <c r="M8" s="66">
        <f t="shared" ref="M8:M37" si="4">RANK(L8,L$8:L$37,0)</f>
        <v>21</v>
      </c>
      <c r="N8" s="65">
        <f>VLOOKUP($A8,'Return Data'!$B$7:$R$2843,10,0)</f>
        <v>3.0184000000000002</v>
      </c>
      <c r="O8" s="66">
        <f t="shared" ref="O8:O37" si="5">RANK(N8,N$8:N$37,0)</f>
        <v>17</v>
      </c>
      <c r="P8" s="65">
        <f>VLOOKUP($A8,'Return Data'!$B$7:$R$2843,11,0)</f>
        <v>3.0762999999999998</v>
      </c>
      <c r="Q8" s="66">
        <f>RANK(P8,P$8:P$37,0)</f>
        <v>11</v>
      </c>
      <c r="R8" s="65">
        <f>VLOOKUP($A8,'Return Data'!$B$7:$R$2843,12,0)</f>
        <v>3.0438999999999998</v>
      </c>
      <c r="S8" s="66">
        <f>RANK(R8,R$8:R$37,0)</f>
        <v>13</v>
      </c>
      <c r="T8" s="65">
        <f>VLOOKUP($A8,'Return Data'!$B$7:$R$2843,13,0)</f>
        <v>3.0087000000000002</v>
      </c>
      <c r="U8" s="66">
        <f>RANK(T8,T$8:T$37,0)</f>
        <v>14</v>
      </c>
      <c r="V8" s="65">
        <f>VLOOKUP($A8,'Return Data'!$B$7:$R$2843,17,0)</f>
        <v>3.4460999999999999</v>
      </c>
      <c r="W8" s="66">
        <f t="shared" ref="W8" si="6">RANK(V8,V$8:V$37,0)</f>
        <v>3</v>
      </c>
      <c r="X8" s="65"/>
      <c r="Y8" s="66"/>
      <c r="Z8" s="65">
        <f>VLOOKUP($A8,'Return Data'!$B$7:$R$2843,16,0)</f>
        <v>4.2005999999999997</v>
      </c>
      <c r="AA8" s="67">
        <f t="shared" ref="AA8:AA37" si="7">RANK(Z8,Z$8:Z$37,0)</f>
        <v>5</v>
      </c>
    </row>
    <row r="9" spans="1:27" x14ac:dyDescent="0.3">
      <c r="A9" s="63" t="s">
        <v>1284</v>
      </c>
      <c r="B9" s="64">
        <f>VLOOKUP($A9,'Return Data'!$B$7:$R$2843,3,0)</f>
        <v>44445</v>
      </c>
      <c r="C9" s="65">
        <f>VLOOKUP($A9,'Return Data'!$B$7:$R$2843,4,0)</f>
        <v>1101.2723000000001</v>
      </c>
      <c r="D9" s="65">
        <f>VLOOKUP($A9,'Return Data'!$B$7:$R$2843,5,0)</f>
        <v>2.8738000000000001</v>
      </c>
      <c r="E9" s="66">
        <f t="shared" si="0"/>
        <v>5</v>
      </c>
      <c r="F9" s="65">
        <f>VLOOKUP($A9,'Return Data'!$B$7:$R$2843,6,0)</f>
        <v>2.8853</v>
      </c>
      <c r="G9" s="66">
        <f t="shared" si="1"/>
        <v>8</v>
      </c>
      <c r="H9" s="65">
        <f>VLOOKUP($A9,'Return Data'!$B$7:$R$2843,7,0)</f>
        <v>2.8931</v>
      </c>
      <c r="I9" s="66">
        <f t="shared" si="2"/>
        <v>8</v>
      </c>
      <c r="J9" s="65">
        <f>VLOOKUP($A9,'Return Data'!$B$7:$R$2843,8,0)</f>
        <v>2.9379</v>
      </c>
      <c r="K9" s="66">
        <f t="shared" si="3"/>
        <v>9</v>
      </c>
      <c r="L9" s="65">
        <f>VLOOKUP($A9,'Return Data'!$B$7:$R$2843,9,0)</f>
        <v>2.9460000000000002</v>
      </c>
      <c r="M9" s="66">
        <f t="shared" si="4"/>
        <v>10</v>
      </c>
      <c r="N9" s="65">
        <f>VLOOKUP($A9,'Return Data'!$B$7:$R$2843,10,0)</f>
        <v>3.0615999999999999</v>
      </c>
      <c r="O9" s="66">
        <f t="shared" si="5"/>
        <v>7</v>
      </c>
      <c r="P9" s="65">
        <f>VLOOKUP($A9,'Return Data'!$B$7:$R$2843,11,0)</f>
        <v>3.1141999999999999</v>
      </c>
      <c r="Q9" s="66">
        <f>RANK(P9,P$8:P$37,0)</f>
        <v>6</v>
      </c>
      <c r="R9" s="65">
        <f>VLOOKUP($A9,'Return Data'!$B$7:$R$2843,12,0)</f>
        <v>3.0886999999999998</v>
      </c>
      <c r="S9" s="66">
        <f>RANK(R9,R$8:R$37,0)</f>
        <v>5</v>
      </c>
      <c r="T9" s="65">
        <f>VLOOKUP($A9,'Return Data'!$B$7:$R$2843,13,0)</f>
        <v>3.0672999999999999</v>
      </c>
      <c r="U9" s="66">
        <f>RANK(T9,T$8:T$37,0)</f>
        <v>6</v>
      </c>
      <c r="V9" s="65"/>
      <c r="W9" s="66"/>
      <c r="X9" s="65"/>
      <c r="Y9" s="66"/>
      <c r="Z9" s="65">
        <f>VLOOKUP($A9,'Return Data'!$B$7:$R$2843,16,0)</f>
        <v>3.9628000000000001</v>
      </c>
      <c r="AA9" s="67">
        <f t="shared" si="7"/>
        <v>12</v>
      </c>
    </row>
    <row r="10" spans="1:27" x14ac:dyDescent="0.3">
      <c r="A10" s="63" t="s">
        <v>1286</v>
      </c>
      <c r="B10" s="64">
        <f>VLOOKUP($A10,'Return Data'!$B$7:$R$2843,3,0)</f>
        <v>44445</v>
      </c>
      <c r="C10" s="65">
        <f>VLOOKUP($A10,'Return Data'!$B$7:$R$2843,4,0)</f>
        <v>1094.415</v>
      </c>
      <c r="D10" s="65">
        <f>VLOOKUP($A10,'Return Data'!$B$7:$R$2843,5,0)</f>
        <v>2.8283999999999998</v>
      </c>
      <c r="E10" s="66">
        <f t="shared" si="0"/>
        <v>17</v>
      </c>
      <c r="F10" s="65">
        <f>VLOOKUP($A10,'Return Data'!$B$7:$R$2843,6,0)</f>
        <v>2.8443999999999998</v>
      </c>
      <c r="G10" s="66">
        <f t="shared" si="1"/>
        <v>15</v>
      </c>
      <c r="H10" s="65">
        <f>VLOOKUP($A10,'Return Data'!$B$7:$R$2843,7,0)</f>
        <v>2.8769</v>
      </c>
      <c r="I10" s="66">
        <f t="shared" si="2"/>
        <v>13</v>
      </c>
      <c r="J10" s="65">
        <f>VLOOKUP($A10,'Return Data'!$B$7:$R$2843,8,0)</f>
        <v>2.9590000000000001</v>
      </c>
      <c r="K10" s="66">
        <f t="shared" si="3"/>
        <v>6</v>
      </c>
      <c r="L10" s="65">
        <f>VLOOKUP($A10,'Return Data'!$B$7:$R$2843,9,0)</f>
        <v>2.9733000000000001</v>
      </c>
      <c r="M10" s="66">
        <f t="shared" si="4"/>
        <v>4</v>
      </c>
      <c r="N10" s="65">
        <f>VLOOKUP($A10,'Return Data'!$B$7:$R$2843,10,0)</f>
        <v>3.08</v>
      </c>
      <c r="O10" s="66">
        <f t="shared" si="5"/>
        <v>4</v>
      </c>
      <c r="P10" s="65">
        <f>VLOOKUP($A10,'Return Data'!$B$7:$R$2843,11,0)</f>
        <v>3.1149</v>
      </c>
      <c r="Q10" s="66">
        <f>RANK(P10,P$8:P$37,0)</f>
        <v>5</v>
      </c>
      <c r="R10" s="65">
        <f>VLOOKUP($A10,'Return Data'!$B$7:$R$2843,12,0)</f>
        <v>3.0998999999999999</v>
      </c>
      <c r="S10" s="66">
        <f>RANK(R10,R$8:R$37,0)</f>
        <v>3</v>
      </c>
      <c r="T10" s="65">
        <f>VLOOKUP($A10,'Return Data'!$B$7:$R$2843,13,0)</f>
        <v>3.0781000000000001</v>
      </c>
      <c r="U10" s="66">
        <f>RANK(T10,T$8:T$37,0)</f>
        <v>3</v>
      </c>
      <c r="V10" s="65"/>
      <c r="W10" s="66"/>
      <c r="X10" s="65"/>
      <c r="Y10" s="66"/>
      <c r="Z10" s="65">
        <f>VLOOKUP($A10,'Return Data'!$B$7:$R$2843,16,0)</f>
        <v>3.8729</v>
      </c>
      <c r="AA10" s="67">
        <f t="shared" si="7"/>
        <v>14</v>
      </c>
    </row>
    <row r="11" spans="1:27" x14ac:dyDescent="0.3">
      <c r="A11" s="63" t="s">
        <v>1288</v>
      </c>
      <c r="B11" s="64">
        <f>VLOOKUP($A11,'Return Data'!$B$7:$R$2843,3,0)</f>
        <v>44445</v>
      </c>
      <c r="C11" s="65">
        <f>VLOOKUP($A11,'Return Data'!$B$7:$R$2843,4,0)</f>
        <v>1095.2201</v>
      </c>
      <c r="D11" s="65">
        <f>VLOOKUP($A11,'Return Data'!$B$7:$R$2843,5,0)</f>
        <v>2.8096999999999999</v>
      </c>
      <c r="E11" s="66">
        <f t="shared" si="0"/>
        <v>24</v>
      </c>
      <c r="F11" s="65">
        <f>VLOOKUP($A11,'Return Data'!$B$7:$R$2843,6,0)</f>
        <v>2.8233999999999999</v>
      </c>
      <c r="G11" s="66">
        <f t="shared" si="1"/>
        <v>25</v>
      </c>
      <c r="H11" s="65">
        <f>VLOOKUP($A11,'Return Data'!$B$7:$R$2843,7,0)</f>
        <v>2.8472</v>
      </c>
      <c r="I11" s="66">
        <f t="shared" si="2"/>
        <v>23</v>
      </c>
      <c r="J11" s="65">
        <f>VLOOKUP($A11,'Return Data'!$B$7:$R$2843,8,0)</f>
        <v>2.8933</v>
      </c>
      <c r="K11" s="66">
        <f t="shared" si="3"/>
        <v>22</v>
      </c>
      <c r="L11" s="65">
        <f>VLOOKUP($A11,'Return Data'!$B$7:$R$2843,9,0)</f>
        <v>2.9115000000000002</v>
      </c>
      <c r="M11" s="66">
        <f t="shared" si="4"/>
        <v>16</v>
      </c>
      <c r="N11" s="65">
        <f>VLOOKUP($A11,'Return Data'!$B$7:$R$2843,10,0)</f>
        <v>3.0116000000000001</v>
      </c>
      <c r="O11" s="66">
        <f t="shared" si="5"/>
        <v>21</v>
      </c>
      <c r="P11" s="65">
        <f>VLOOKUP($A11,'Return Data'!$B$7:$R$2843,11,0)</f>
        <v>3.0417999999999998</v>
      </c>
      <c r="Q11" s="66">
        <f>RANK(P11,P$8:P$37,0)</f>
        <v>23</v>
      </c>
      <c r="R11" s="65">
        <f>VLOOKUP($A11,'Return Data'!$B$7:$R$2843,12,0)</f>
        <v>3.0297000000000001</v>
      </c>
      <c r="S11" s="66">
        <f>RANK(R11,R$8:R$37,0)</f>
        <v>17</v>
      </c>
      <c r="T11" s="65">
        <f>VLOOKUP($A11,'Return Data'!$B$7:$R$2843,13,0)</f>
        <v>3.0160999999999998</v>
      </c>
      <c r="U11" s="66">
        <f>RANK(T11,T$8:T$37,0)</f>
        <v>11</v>
      </c>
      <c r="V11" s="65"/>
      <c r="W11" s="66"/>
      <c r="X11" s="65"/>
      <c r="Y11" s="66"/>
      <c r="Z11" s="65">
        <f>VLOOKUP($A11,'Return Data'!$B$7:$R$2843,16,0)</f>
        <v>3.8443000000000001</v>
      </c>
      <c r="AA11" s="67">
        <f t="shared" si="7"/>
        <v>15</v>
      </c>
    </row>
    <row r="12" spans="1:27" x14ac:dyDescent="0.3">
      <c r="A12" s="63" t="s">
        <v>1290</v>
      </c>
      <c r="B12" s="64">
        <f>VLOOKUP($A12,'Return Data'!$B$7:$R$2843,3,0)</f>
        <v>44445</v>
      </c>
      <c r="C12" s="65">
        <f>VLOOKUP($A12,'Return Data'!$B$7:$R$2843,4,0)</f>
        <v>1053.8268</v>
      </c>
      <c r="D12" s="65">
        <f>VLOOKUP($A12,'Return Data'!$B$7:$R$2843,5,0)</f>
        <v>3.0169999999999999</v>
      </c>
      <c r="E12" s="66">
        <f t="shared" si="0"/>
        <v>1</v>
      </c>
      <c r="F12" s="65">
        <f>VLOOKUP($A12,'Return Data'!$B$7:$R$2843,6,0)</f>
        <v>3.0232999999999999</v>
      </c>
      <c r="G12" s="66">
        <f t="shared" si="1"/>
        <v>1</v>
      </c>
      <c r="H12" s="65">
        <f>VLOOKUP($A12,'Return Data'!$B$7:$R$2843,7,0)</f>
        <v>3.0131000000000001</v>
      </c>
      <c r="I12" s="66">
        <f t="shared" si="2"/>
        <v>1</v>
      </c>
      <c r="J12" s="65">
        <f>VLOOKUP($A12,'Return Data'!$B$7:$R$2843,8,0)</f>
        <v>3.0084</v>
      </c>
      <c r="K12" s="66">
        <f t="shared" si="3"/>
        <v>2</v>
      </c>
      <c r="L12" s="65">
        <f>VLOOKUP($A12,'Return Data'!$B$7:$R$2843,9,0)</f>
        <v>2.9685999999999999</v>
      </c>
      <c r="M12" s="66">
        <f t="shared" si="4"/>
        <v>6</v>
      </c>
      <c r="N12" s="65">
        <f>VLOOKUP($A12,'Return Data'!$B$7:$R$2843,10,0)</f>
        <v>3.0825999999999998</v>
      </c>
      <c r="O12" s="66">
        <f t="shared" si="5"/>
        <v>3</v>
      </c>
      <c r="P12" s="65">
        <f>VLOOKUP($A12,'Return Data'!$B$7:$R$2843,11,0)</f>
        <v>3.1231</v>
      </c>
      <c r="Q12" s="66">
        <f t="shared" ref="Q12:Q37" si="8">RANK(P12,P$8:P$37,0)</f>
        <v>3</v>
      </c>
      <c r="R12" s="65">
        <f>VLOOKUP($A12,'Return Data'!$B$7:$R$2843,12,0)</f>
        <v>3.0962000000000001</v>
      </c>
      <c r="S12" s="66">
        <f>RANK(R12,R$8:R$37,0)</f>
        <v>4</v>
      </c>
      <c r="T12" s="65"/>
      <c r="U12" s="66"/>
      <c r="V12" s="65"/>
      <c r="W12" s="66"/>
      <c r="X12" s="65"/>
      <c r="Y12" s="66"/>
      <c r="Z12" s="65">
        <f>VLOOKUP($A12,'Return Data'!$B$7:$R$2843,16,0)</f>
        <v>3.3056999999999999</v>
      </c>
      <c r="AA12" s="67">
        <f t="shared" si="7"/>
        <v>28</v>
      </c>
    </row>
    <row r="13" spans="1:27" x14ac:dyDescent="0.3">
      <c r="A13" s="63" t="s">
        <v>1292</v>
      </c>
      <c r="B13" s="64">
        <f>VLOOKUP($A13,'Return Data'!$B$7:$R$2843,3,0)</f>
        <v>44445</v>
      </c>
      <c r="C13" s="65">
        <f>VLOOKUP($A13,'Return Data'!$B$7:$R$2843,4,0)</f>
        <v>1079.6244999999999</v>
      </c>
      <c r="D13" s="65">
        <f>VLOOKUP($A13,'Return Data'!$B$7:$R$2843,5,0)</f>
        <v>2.8671000000000002</v>
      </c>
      <c r="E13" s="66">
        <f t="shared" si="0"/>
        <v>6</v>
      </c>
      <c r="F13" s="65">
        <f>VLOOKUP($A13,'Return Data'!$B$7:$R$2843,6,0)</f>
        <v>2.8879000000000001</v>
      </c>
      <c r="G13" s="66">
        <f t="shared" si="1"/>
        <v>6</v>
      </c>
      <c r="H13" s="65">
        <f>VLOOKUP($A13,'Return Data'!$B$7:$R$2843,7,0)</f>
        <v>2.9119999999999999</v>
      </c>
      <c r="I13" s="66">
        <f t="shared" si="2"/>
        <v>5</v>
      </c>
      <c r="J13" s="65">
        <f>VLOOKUP($A13,'Return Data'!$B$7:$R$2843,8,0)</f>
        <v>2.9596</v>
      </c>
      <c r="K13" s="66">
        <f t="shared" si="3"/>
        <v>5</v>
      </c>
      <c r="L13" s="65">
        <f>VLOOKUP($A13,'Return Data'!$B$7:$R$2843,9,0)</f>
        <v>2.9659</v>
      </c>
      <c r="M13" s="66">
        <f t="shared" si="4"/>
        <v>7</v>
      </c>
      <c r="N13" s="65">
        <f>VLOOKUP($A13,'Return Data'!$B$7:$R$2843,10,0)</f>
        <v>3.073</v>
      </c>
      <c r="O13" s="66">
        <f t="shared" si="5"/>
        <v>5</v>
      </c>
      <c r="P13" s="65">
        <f>VLOOKUP($A13,'Return Data'!$B$7:$R$2843,11,0)</f>
        <v>3.1162000000000001</v>
      </c>
      <c r="Q13" s="66">
        <f t="shared" si="8"/>
        <v>4</v>
      </c>
      <c r="R13" s="65">
        <f>VLOOKUP($A13,'Return Data'!$B$7:$R$2843,12,0)</f>
        <v>3.0836999999999999</v>
      </c>
      <c r="S13" s="66">
        <f t="shared" ref="S13:S37" si="9">RANK(R13,R$8:R$37,0)</f>
        <v>7</v>
      </c>
      <c r="T13" s="65">
        <f>VLOOKUP($A13,'Return Data'!$B$7:$R$2843,13,0)</f>
        <v>3.0716000000000001</v>
      </c>
      <c r="U13" s="66">
        <f t="shared" ref="U13:U37" si="10">RANK(T13,T$8:T$37,0)</f>
        <v>5</v>
      </c>
      <c r="V13" s="65"/>
      <c r="W13" s="66"/>
      <c r="X13" s="65"/>
      <c r="Y13" s="66"/>
      <c r="Z13" s="65">
        <f>VLOOKUP($A13,'Return Data'!$B$7:$R$2843,16,0)</f>
        <v>3.6646000000000001</v>
      </c>
      <c r="AA13" s="67">
        <f t="shared" si="7"/>
        <v>20</v>
      </c>
    </row>
    <row r="14" spans="1:27" x14ac:dyDescent="0.3">
      <c r="A14" s="63" t="s">
        <v>1294</v>
      </c>
      <c r="B14" s="64">
        <f>VLOOKUP($A14,'Return Data'!$B$7:$R$2843,3,0)</f>
        <v>44445</v>
      </c>
      <c r="C14" s="65">
        <f>VLOOKUP($A14,'Return Data'!$B$7:$R$2843,4,0)</f>
        <v>1114.7353000000001</v>
      </c>
      <c r="D14" s="65">
        <f>VLOOKUP($A14,'Return Data'!$B$7:$R$2843,5,0)</f>
        <v>2.8456000000000001</v>
      </c>
      <c r="E14" s="66">
        <f t="shared" si="0"/>
        <v>10</v>
      </c>
      <c r="F14" s="65">
        <f>VLOOKUP($A14,'Return Data'!$B$7:$R$2843,6,0)</f>
        <v>2.8919000000000001</v>
      </c>
      <c r="G14" s="66">
        <f t="shared" si="1"/>
        <v>5</v>
      </c>
      <c r="H14" s="65">
        <f>VLOOKUP($A14,'Return Data'!$B$7:$R$2843,7,0)</f>
        <v>2.9049999999999998</v>
      </c>
      <c r="I14" s="66">
        <f t="shared" si="2"/>
        <v>6</v>
      </c>
      <c r="J14" s="65">
        <f>VLOOKUP($A14,'Return Data'!$B$7:$R$2843,8,0)</f>
        <v>2.9508999999999999</v>
      </c>
      <c r="K14" s="66">
        <f t="shared" si="3"/>
        <v>7</v>
      </c>
      <c r="L14" s="65">
        <f>VLOOKUP($A14,'Return Data'!$B$7:$R$2843,9,0)</f>
        <v>2.9699</v>
      </c>
      <c r="M14" s="66">
        <f t="shared" si="4"/>
        <v>5</v>
      </c>
      <c r="N14" s="65">
        <f>VLOOKUP($A14,'Return Data'!$B$7:$R$2843,10,0)</f>
        <v>3.0524</v>
      </c>
      <c r="O14" s="66">
        <f t="shared" si="5"/>
        <v>9</v>
      </c>
      <c r="P14" s="65">
        <f>VLOOKUP($A14,'Return Data'!$B$7:$R$2843,11,0)</f>
        <v>3.0668000000000002</v>
      </c>
      <c r="Q14" s="66">
        <f t="shared" si="8"/>
        <v>13</v>
      </c>
      <c r="R14" s="65">
        <f>VLOOKUP($A14,'Return Data'!$B$7:$R$2843,12,0)</f>
        <v>3.0367999999999999</v>
      </c>
      <c r="S14" s="66">
        <f t="shared" si="9"/>
        <v>15</v>
      </c>
      <c r="T14" s="65">
        <f>VLOOKUP($A14,'Return Data'!$B$7:$R$2843,13,0)</f>
        <v>3.0343</v>
      </c>
      <c r="U14" s="66">
        <f t="shared" si="10"/>
        <v>9</v>
      </c>
      <c r="V14" s="65"/>
      <c r="W14" s="66"/>
      <c r="X14" s="65"/>
      <c r="Y14" s="66"/>
      <c r="Z14" s="65">
        <f>VLOOKUP($A14,'Return Data'!$B$7:$R$2843,16,0)</f>
        <v>4.1605999999999996</v>
      </c>
      <c r="AA14" s="67">
        <f t="shared" si="7"/>
        <v>8</v>
      </c>
    </row>
    <row r="15" spans="1:27" x14ac:dyDescent="0.3">
      <c r="A15" s="63" t="s">
        <v>1296</v>
      </c>
      <c r="B15" s="64">
        <f>VLOOKUP($A15,'Return Data'!$B$7:$R$2843,3,0)</f>
        <v>44445</v>
      </c>
      <c r="C15" s="65">
        <f>VLOOKUP($A15,'Return Data'!$B$7:$R$2843,4,0)</f>
        <v>1080.6125</v>
      </c>
      <c r="D15" s="65">
        <f>VLOOKUP($A15,'Return Data'!$B$7:$R$2843,5,0)</f>
        <v>2.8340999999999998</v>
      </c>
      <c r="E15" s="66">
        <f t="shared" si="0"/>
        <v>14</v>
      </c>
      <c r="F15" s="65">
        <f>VLOOKUP($A15,'Return Data'!$B$7:$R$2843,6,0)</f>
        <v>2.8357000000000001</v>
      </c>
      <c r="G15" s="66">
        <f t="shared" si="1"/>
        <v>18</v>
      </c>
      <c r="H15" s="65">
        <f>VLOOKUP($A15,'Return Data'!$B$7:$R$2843,7,0)</f>
        <v>2.8658999999999999</v>
      </c>
      <c r="I15" s="66">
        <f t="shared" si="2"/>
        <v>17</v>
      </c>
      <c r="J15" s="65">
        <f>VLOOKUP($A15,'Return Data'!$B$7:$R$2843,8,0)</f>
        <v>2.9156</v>
      </c>
      <c r="K15" s="66">
        <f t="shared" si="3"/>
        <v>15</v>
      </c>
      <c r="L15" s="65">
        <f>VLOOKUP($A15,'Return Data'!$B$7:$R$2843,9,0)</f>
        <v>2.9018999999999999</v>
      </c>
      <c r="M15" s="66">
        <f t="shared" si="4"/>
        <v>22</v>
      </c>
      <c r="N15" s="65">
        <f>VLOOKUP($A15,'Return Data'!$B$7:$R$2843,10,0)</f>
        <v>3.0165000000000002</v>
      </c>
      <c r="O15" s="66">
        <f t="shared" si="5"/>
        <v>18</v>
      </c>
      <c r="P15" s="65">
        <f>VLOOKUP($A15,'Return Data'!$B$7:$R$2843,11,0)</f>
        <v>3.0552000000000001</v>
      </c>
      <c r="Q15" s="66">
        <f t="shared" si="8"/>
        <v>16</v>
      </c>
      <c r="R15" s="65">
        <f>VLOOKUP($A15,'Return Data'!$B$7:$R$2843,12,0)</f>
        <v>3.0569999999999999</v>
      </c>
      <c r="S15" s="66">
        <f t="shared" si="9"/>
        <v>10</v>
      </c>
      <c r="T15" s="65">
        <f>VLOOKUP($A15,'Return Data'!$B$7:$R$2843,13,0)</f>
        <v>3.0747</v>
      </c>
      <c r="U15" s="66">
        <f t="shared" si="10"/>
        <v>4</v>
      </c>
      <c r="V15" s="65"/>
      <c r="W15" s="66"/>
      <c r="X15" s="65"/>
      <c r="Y15" s="66"/>
      <c r="Z15" s="65">
        <f>VLOOKUP($A15,'Return Data'!$B$7:$R$2843,16,0)</f>
        <v>3.7113999999999998</v>
      </c>
      <c r="AA15" s="67">
        <f t="shared" si="7"/>
        <v>17</v>
      </c>
    </row>
    <row r="16" spans="1:27" x14ac:dyDescent="0.3">
      <c r="A16" s="63" t="s">
        <v>1297</v>
      </c>
      <c r="B16" s="64">
        <f>VLOOKUP($A16,'Return Data'!$B$7:$R$2843,3,0)</f>
        <v>44445</v>
      </c>
      <c r="C16" s="65">
        <f>VLOOKUP($A16,'Return Data'!$B$7:$R$2843,4,0)</f>
        <v>1088.5983000000001</v>
      </c>
      <c r="D16" s="65">
        <f>VLOOKUP($A16,'Return Data'!$B$7:$R$2843,5,0)</f>
        <v>2.81</v>
      </c>
      <c r="E16" s="66">
        <f t="shared" si="0"/>
        <v>23</v>
      </c>
      <c r="F16" s="65">
        <f>VLOOKUP($A16,'Return Data'!$B$7:$R$2843,6,0)</f>
        <v>2.8428</v>
      </c>
      <c r="G16" s="66">
        <f t="shared" si="1"/>
        <v>16</v>
      </c>
      <c r="H16" s="65">
        <f>VLOOKUP($A16,'Return Data'!$B$7:$R$2843,7,0)</f>
        <v>2.8601999999999999</v>
      </c>
      <c r="I16" s="66">
        <f t="shared" si="2"/>
        <v>19</v>
      </c>
      <c r="J16" s="65">
        <f>VLOOKUP($A16,'Return Data'!$B$7:$R$2843,8,0)</f>
        <v>2.9011</v>
      </c>
      <c r="K16" s="66">
        <f t="shared" si="3"/>
        <v>19</v>
      </c>
      <c r="L16" s="65">
        <f>VLOOKUP($A16,'Return Data'!$B$7:$R$2843,9,0)</f>
        <v>2.9093</v>
      </c>
      <c r="M16" s="66">
        <f t="shared" si="4"/>
        <v>17</v>
      </c>
      <c r="N16" s="65">
        <f>VLOOKUP($A16,'Return Data'!$B$7:$R$2843,10,0)</f>
        <v>3.0234000000000001</v>
      </c>
      <c r="O16" s="66">
        <f t="shared" si="5"/>
        <v>15</v>
      </c>
      <c r="P16" s="65">
        <f>VLOOKUP($A16,'Return Data'!$B$7:$R$2843,11,0)</f>
        <v>3.0552000000000001</v>
      </c>
      <c r="Q16" s="66">
        <f t="shared" si="8"/>
        <v>16</v>
      </c>
      <c r="R16" s="65">
        <f>VLOOKUP($A16,'Return Data'!$B$7:$R$2843,12,0)</f>
        <v>3.0230999999999999</v>
      </c>
      <c r="S16" s="66">
        <f t="shared" si="9"/>
        <v>19</v>
      </c>
      <c r="T16" s="65">
        <f>VLOOKUP($A16,'Return Data'!$B$7:$R$2843,13,0)</f>
        <v>3.0015999999999998</v>
      </c>
      <c r="U16" s="66">
        <f t="shared" si="10"/>
        <v>17</v>
      </c>
      <c r="V16" s="65"/>
      <c r="W16" s="66"/>
      <c r="X16" s="65"/>
      <c r="Y16" s="66"/>
      <c r="Z16" s="65">
        <f>VLOOKUP($A16,'Return Data'!$B$7:$R$2843,16,0)</f>
        <v>3.7037</v>
      </c>
      <c r="AA16" s="67">
        <f t="shared" si="7"/>
        <v>19</v>
      </c>
    </row>
    <row r="17" spans="1:27" x14ac:dyDescent="0.3">
      <c r="A17" s="63" t="s">
        <v>1299</v>
      </c>
      <c r="B17" s="64">
        <f>VLOOKUP($A17,'Return Data'!$B$7:$R$2843,3,0)</f>
        <v>44445</v>
      </c>
      <c r="C17" s="65">
        <f>VLOOKUP($A17,'Return Data'!$B$7:$R$2843,4,0)</f>
        <v>3080.3296999999998</v>
      </c>
      <c r="D17" s="65">
        <f>VLOOKUP($A17,'Return Data'!$B$7:$R$2843,5,0)</f>
        <v>2.8321999999999998</v>
      </c>
      <c r="E17" s="66">
        <f t="shared" si="0"/>
        <v>15</v>
      </c>
      <c r="F17" s="65">
        <f>VLOOKUP($A17,'Return Data'!$B$7:$R$2843,6,0)</f>
        <v>2.8262999999999998</v>
      </c>
      <c r="G17" s="66">
        <f t="shared" si="1"/>
        <v>23</v>
      </c>
      <c r="H17" s="65">
        <f>VLOOKUP($A17,'Return Data'!$B$7:$R$2843,7,0)</f>
        <v>2.8304999999999998</v>
      </c>
      <c r="I17" s="66">
        <f t="shared" si="2"/>
        <v>25</v>
      </c>
      <c r="J17" s="65">
        <f>VLOOKUP($A17,'Return Data'!$B$7:$R$2843,8,0)</f>
        <v>2.8780999999999999</v>
      </c>
      <c r="K17" s="66">
        <f t="shared" si="3"/>
        <v>25</v>
      </c>
      <c r="L17" s="65">
        <f>VLOOKUP($A17,'Return Data'!$B$7:$R$2843,9,0)</f>
        <v>2.8904999999999998</v>
      </c>
      <c r="M17" s="66">
        <f t="shared" si="4"/>
        <v>25</v>
      </c>
      <c r="N17" s="65">
        <f>VLOOKUP($A17,'Return Data'!$B$7:$R$2843,10,0)</f>
        <v>2.9889999999999999</v>
      </c>
      <c r="O17" s="66">
        <f t="shared" si="5"/>
        <v>27</v>
      </c>
      <c r="P17" s="65">
        <f>VLOOKUP($A17,'Return Data'!$B$7:$R$2843,11,0)</f>
        <v>3.0322</v>
      </c>
      <c r="Q17" s="66">
        <f t="shared" si="8"/>
        <v>26</v>
      </c>
      <c r="R17" s="65">
        <f>VLOOKUP($A17,'Return Data'!$B$7:$R$2843,12,0)</f>
        <v>3.004</v>
      </c>
      <c r="S17" s="66">
        <f t="shared" si="9"/>
        <v>25</v>
      </c>
      <c r="T17" s="65">
        <f>VLOOKUP($A17,'Return Data'!$B$7:$R$2843,13,0)</f>
        <v>2.9782000000000002</v>
      </c>
      <c r="U17" s="66">
        <f t="shared" si="10"/>
        <v>23</v>
      </c>
      <c r="V17" s="65">
        <f>VLOOKUP($A17,'Return Data'!$B$7:$R$2843,17,0)</f>
        <v>3.4182999999999999</v>
      </c>
      <c r="W17" s="66">
        <f>RANK(V17,V$8:V$37,0)</f>
        <v>4</v>
      </c>
      <c r="X17" s="65">
        <f>VLOOKUP($A17,'Return Data'!$B$7:$R$2843,14,0)</f>
        <v>4.2701000000000002</v>
      </c>
      <c r="Y17" s="66">
        <f>RANK(X17,X$8:X$37,0)</f>
        <v>3</v>
      </c>
      <c r="Z17" s="65">
        <f>VLOOKUP($A17,'Return Data'!$B$7:$R$2843,16,0)</f>
        <v>5.9096000000000002</v>
      </c>
      <c r="AA17" s="67">
        <f t="shared" si="7"/>
        <v>4</v>
      </c>
    </row>
    <row r="18" spans="1:27" x14ac:dyDescent="0.3">
      <c r="A18" s="63" t="s">
        <v>1302</v>
      </c>
      <c r="B18" s="64">
        <f>VLOOKUP($A18,'Return Data'!$B$7:$R$2843,3,0)</f>
        <v>44445</v>
      </c>
      <c r="C18" s="65">
        <f>VLOOKUP($A18,'Return Data'!$B$7:$R$2843,4,0)</f>
        <v>1087.3743999999999</v>
      </c>
      <c r="D18" s="65">
        <f>VLOOKUP($A18,'Return Data'!$B$7:$R$2843,5,0)</f>
        <v>2.84</v>
      </c>
      <c r="E18" s="66">
        <f t="shared" si="0"/>
        <v>12</v>
      </c>
      <c r="F18" s="65">
        <f>VLOOKUP($A18,'Return Data'!$B$7:$R$2843,6,0)</f>
        <v>2.8694999999999999</v>
      </c>
      <c r="G18" s="66">
        <f t="shared" si="1"/>
        <v>9</v>
      </c>
      <c r="H18" s="65">
        <f>VLOOKUP($A18,'Return Data'!$B$7:$R$2843,7,0)</f>
        <v>2.8812000000000002</v>
      </c>
      <c r="I18" s="66">
        <f t="shared" si="2"/>
        <v>12</v>
      </c>
      <c r="J18" s="65">
        <f>VLOOKUP($A18,'Return Data'!$B$7:$R$2843,8,0)</f>
        <v>2.9195000000000002</v>
      </c>
      <c r="K18" s="66">
        <f t="shared" si="3"/>
        <v>12</v>
      </c>
      <c r="L18" s="65">
        <f>VLOOKUP($A18,'Return Data'!$B$7:$R$2843,9,0)</f>
        <v>2.9285000000000001</v>
      </c>
      <c r="M18" s="66">
        <f t="shared" si="4"/>
        <v>13</v>
      </c>
      <c r="N18" s="65">
        <f>VLOOKUP($A18,'Return Data'!$B$7:$R$2843,10,0)</f>
        <v>3.032</v>
      </c>
      <c r="O18" s="66">
        <f t="shared" si="5"/>
        <v>13</v>
      </c>
      <c r="P18" s="65">
        <f>VLOOKUP($A18,'Return Data'!$B$7:$R$2843,11,0)</f>
        <v>3.0649000000000002</v>
      </c>
      <c r="Q18" s="66">
        <f t="shared" si="8"/>
        <v>15</v>
      </c>
      <c r="R18" s="65">
        <f>VLOOKUP($A18,'Return Data'!$B$7:$R$2843,12,0)</f>
        <v>3.0354999999999999</v>
      </c>
      <c r="S18" s="66">
        <f t="shared" si="9"/>
        <v>16</v>
      </c>
      <c r="T18" s="65">
        <f>VLOOKUP($A18,'Return Data'!$B$7:$R$2843,13,0)</f>
        <v>3.0127000000000002</v>
      </c>
      <c r="U18" s="66">
        <f t="shared" si="10"/>
        <v>12</v>
      </c>
      <c r="V18" s="65"/>
      <c r="W18" s="66"/>
      <c r="X18" s="65"/>
      <c r="Y18" s="66"/>
      <c r="Z18" s="65">
        <f>VLOOKUP($A18,'Return Data'!$B$7:$R$2843,16,0)</f>
        <v>3.7088000000000001</v>
      </c>
      <c r="AA18" s="67">
        <f t="shared" si="7"/>
        <v>18</v>
      </c>
    </row>
    <row r="19" spans="1:27" x14ac:dyDescent="0.3">
      <c r="A19" s="63" t="s">
        <v>1303</v>
      </c>
      <c r="B19" s="64">
        <f>VLOOKUP($A19,'Return Data'!$B$7:$R$2843,3,0)</f>
        <v>44445</v>
      </c>
      <c r="C19" s="65">
        <f>VLOOKUP($A19,'Return Data'!$B$7:$R$2843,4,0)</f>
        <v>112.181</v>
      </c>
      <c r="D19" s="65">
        <f>VLOOKUP($A19,'Return Data'!$B$7:$R$2843,5,0)</f>
        <v>2.7658</v>
      </c>
      <c r="E19" s="66">
        <f t="shared" si="0"/>
        <v>26</v>
      </c>
      <c r="F19" s="65">
        <f>VLOOKUP($A19,'Return Data'!$B$7:$R$2843,6,0)</f>
        <v>2.7879</v>
      </c>
      <c r="G19" s="66">
        <f t="shared" si="1"/>
        <v>27</v>
      </c>
      <c r="H19" s="65">
        <f>VLOOKUP($A19,'Return Data'!$B$7:$R$2843,7,0)</f>
        <v>2.8229000000000002</v>
      </c>
      <c r="I19" s="66">
        <f t="shared" si="2"/>
        <v>26</v>
      </c>
      <c r="J19" s="65">
        <f>VLOOKUP($A19,'Return Data'!$B$7:$R$2843,8,0)</f>
        <v>2.8757000000000001</v>
      </c>
      <c r="K19" s="66">
        <f t="shared" si="3"/>
        <v>26</v>
      </c>
      <c r="L19" s="65">
        <f>VLOOKUP($A19,'Return Data'!$B$7:$R$2843,9,0)</f>
        <v>2.8881000000000001</v>
      </c>
      <c r="M19" s="66">
        <f t="shared" si="4"/>
        <v>26</v>
      </c>
      <c r="N19" s="65">
        <f>VLOOKUP($A19,'Return Data'!$B$7:$R$2843,10,0)</f>
        <v>2.9903</v>
      </c>
      <c r="O19" s="66">
        <f t="shared" si="5"/>
        <v>26</v>
      </c>
      <c r="P19" s="65">
        <f>VLOOKUP($A19,'Return Data'!$B$7:$R$2843,11,0)</f>
        <v>3.0466000000000002</v>
      </c>
      <c r="Q19" s="66">
        <f t="shared" si="8"/>
        <v>21</v>
      </c>
      <c r="R19" s="65">
        <f>VLOOKUP($A19,'Return Data'!$B$7:$R$2843,12,0)</f>
        <v>3.0146999999999999</v>
      </c>
      <c r="S19" s="66">
        <f t="shared" si="9"/>
        <v>22</v>
      </c>
      <c r="T19" s="65">
        <f>VLOOKUP($A19,'Return Data'!$B$7:$R$2843,13,0)</f>
        <v>2.9916999999999998</v>
      </c>
      <c r="U19" s="66">
        <f t="shared" si="10"/>
        <v>19</v>
      </c>
      <c r="V19" s="65"/>
      <c r="W19" s="66"/>
      <c r="X19" s="65"/>
      <c r="Y19" s="66"/>
      <c r="Z19" s="65">
        <f>VLOOKUP($A19,'Return Data'!$B$7:$R$2843,16,0)</f>
        <v>4.1680999999999999</v>
      </c>
      <c r="AA19" s="67">
        <f t="shared" si="7"/>
        <v>7</v>
      </c>
    </row>
    <row r="20" spans="1:27" x14ac:dyDescent="0.3">
      <c r="A20" s="63" t="s">
        <v>1306</v>
      </c>
      <c r="B20" s="64">
        <f>VLOOKUP($A20,'Return Data'!$B$7:$R$2843,3,0)</f>
        <v>44445</v>
      </c>
      <c r="C20" s="65">
        <f>VLOOKUP($A20,'Return Data'!$B$7:$R$2843,4,0)</f>
        <v>1109.3432</v>
      </c>
      <c r="D20" s="65">
        <f>VLOOKUP($A20,'Return Data'!$B$7:$R$2843,5,0)</f>
        <v>2.8626999999999998</v>
      </c>
      <c r="E20" s="66">
        <f t="shared" si="0"/>
        <v>7</v>
      </c>
      <c r="F20" s="65">
        <f>VLOOKUP($A20,'Return Data'!$B$7:$R$2843,6,0)</f>
        <v>2.8357000000000001</v>
      </c>
      <c r="G20" s="66">
        <f t="shared" si="1"/>
        <v>18</v>
      </c>
      <c r="H20" s="65">
        <f>VLOOKUP($A20,'Return Data'!$B$7:$R$2843,7,0)</f>
        <v>2.8843000000000001</v>
      </c>
      <c r="I20" s="66">
        <f t="shared" si="2"/>
        <v>11</v>
      </c>
      <c r="J20" s="65">
        <f>VLOOKUP($A20,'Return Data'!$B$7:$R$2843,8,0)</f>
        <v>2.9016999999999999</v>
      </c>
      <c r="K20" s="66">
        <f t="shared" si="3"/>
        <v>18</v>
      </c>
      <c r="L20" s="65">
        <f>VLOOKUP($A20,'Return Data'!$B$7:$R$2843,9,0)</f>
        <v>2.9056000000000002</v>
      </c>
      <c r="M20" s="66">
        <f t="shared" si="4"/>
        <v>20</v>
      </c>
      <c r="N20" s="65">
        <f>VLOOKUP($A20,'Return Data'!$B$7:$R$2843,10,0)</f>
        <v>3.0011000000000001</v>
      </c>
      <c r="O20" s="66">
        <f t="shared" si="5"/>
        <v>24</v>
      </c>
      <c r="P20" s="65">
        <f>VLOOKUP($A20,'Return Data'!$B$7:$R$2843,11,0)</f>
        <v>3.0396999999999998</v>
      </c>
      <c r="Q20" s="66">
        <f t="shared" si="8"/>
        <v>24</v>
      </c>
      <c r="R20" s="65">
        <f>VLOOKUP($A20,'Return Data'!$B$7:$R$2843,12,0)</f>
        <v>3.0024999999999999</v>
      </c>
      <c r="S20" s="66">
        <f t="shared" si="9"/>
        <v>26</v>
      </c>
      <c r="T20" s="65">
        <f>VLOOKUP($A20,'Return Data'!$B$7:$R$2843,13,0)</f>
        <v>2.9786000000000001</v>
      </c>
      <c r="U20" s="66">
        <f t="shared" si="10"/>
        <v>22</v>
      </c>
      <c r="V20" s="65"/>
      <c r="W20" s="66"/>
      <c r="X20" s="65"/>
      <c r="Y20" s="66"/>
      <c r="Z20" s="65">
        <f>VLOOKUP($A20,'Return Data'!$B$7:$R$2843,16,0)</f>
        <v>4.0156999999999998</v>
      </c>
      <c r="AA20" s="67">
        <f t="shared" si="7"/>
        <v>11</v>
      </c>
    </row>
    <row r="21" spans="1:27" x14ac:dyDescent="0.3">
      <c r="A21" s="63" t="s">
        <v>1308</v>
      </c>
      <c r="B21" s="64">
        <f>VLOOKUP($A21,'Return Data'!$B$7:$R$2843,3,0)</f>
        <v>44445</v>
      </c>
      <c r="C21" s="65">
        <f>VLOOKUP($A21,'Return Data'!$B$7:$R$2843,4,0)</f>
        <v>1079.1692</v>
      </c>
      <c r="D21" s="65">
        <f>VLOOKUP($A21,'Return Data'!$B$7:$R$2843,5,0)</f>
        <v>2.7465999999999999</v>
      </c>
      <c r="E21" s="66">
        <f t="shared" si="0"/>
        <v>28</v>
      </c>
      <c r="F21" s="65">
        <f>VLOOKUP($A21,'Return Data'!$B$7:$R$2843,6,0)</f>
        <v>2.7751999999999999</v>
      </c>
      <c r="G21" s="66">
        <f t="shared" si="1"/>
        <v>28</v>
      </c>
      <c r="H21" s="65">
        <f>VLOOKUP($A21,'Return Data'!$B$7:$R$2843,7,0)</f>
        <v>2.7980999999999998</v>
      </c>
      <c r="I21" s="66">
        <f t="shared" si="2"/>
        <v>28</v>
      </c>
      <c r="J21" s="65">
        <f>VLOOKUP($A21,'Return Data'!$B$7:$R$2843,8,0)</f>
        <v>2.8456000000000001</v>
      </c>
      <c r="K21" s="66">
        <f t="shared" si="3"/>
        <v>28</v>
      </c>
      <c r="L21" s="65">
        <f>VLOOKUP($A21,'Return Data'!$B$7:$R$2843,9,0)</f>
        <v>2.8542000000000001</v>
      </c>
      <c r="M21" s="66">
        <f t="shared" si="4"/>
        <v>27</v>
      </c>
      <c r="N21" s="65">
        <f>VLOOKUP($A21,'Return Data'!$B$7:$R$2843,10,0)</f>
        <v>2.9428000000000001</v>
      </c>
      <c r="O21" s="66">
        <f t="shared" si="5"/>
        <v>30</v>
      </c>
      <c r="P21" s="65">
        <f>VLOOKUP($A21,'Return Data'!$B$7:$R$2843,11,0)</f>
        <v>2.9822000000000002</v>
      </c>
      <c r="Q21" s="66">
        <f t="shared" si="8"/>
        <v>30</v>
      </c>
      <c r="R21" s="65">
        <f>VLOOKUP($A21,'Return Data'!$B$7:$R$2843,12,0)</f>
        <v>2.9584000000000001</v>
      </c>
      <c r="S21" s="66">
        <f t="shared" si="9"/>
        <v>30</v>
      </c>
      <c r="T21" s="65">
        <f>VLOOKUP($A21,'Return Data'!$B$7:$R$2843,13,0)</f>
        <v>2.9378000000000002</v>
      </c>
      <c r="U21" s="66">
        <f t="shared" si="10"/>
        <v>27</v>
      </c>
      <c r="V21" s="65"/>
      <c r="W21" s="66"/>
      <c r="X21" s="65"/>
      <c r="Y21" s="66"/>
      <c r="Z21" s="65">
        <f>VLOOKUP($A21,'Return Data'!$B$7:$R$2843,16,0)</f>
        <v>3.5783</v>
      </c>
      <c r="AA21" s="67">
        <f t="shared" si="7"/>
        <v>22</v>
      </c>
    </row>
    <row r="22" spans="1:27" x14ac:dyDescent="0.3">
      <c r="A22" s="63" t="s">
        <v>1310</v>
      </c>
      <c r="B22" s="64">
        <f>VLOOKUP($A22,'Return Data'!$B$7:$R$2843,3,0)</f>
        <v>44445</v>
      </c>
      <c r="C22" s="65">
        <f>VLOOKUP($A22,'Return Data'!$B$7:$R$2843,4,0)</f>
        <v>1053.5371</v>
      </c>
      <c r="D22" s="65">
        <f>VLOOKUP($A22,'Return Data'!$B$7:$R$2843,5,0)</f>
        <v>2.8169</v>
      </c>
      <c r="E22" s="66">
        <f t="shared" si="0"/>
        <v>19</v>
      </c>
      <c r="F22" s="65">
        <f>VLOOKUP($A22,'Return Data'!$B$7:$R$2843,6,0)</f>
        <v>2.8346</v>
      </c>
      <c r="G22" s="66">
        <f t="shared" si="1"/>
        <v>20</v>
      </c>
      <c r="H22" s="65">
        <f>VLOOKUP($A22,'Return Data'!$B$7:$R$2843,7,0)</f>
        <v>2.8656999999999999</v>
      </c>
      <c r="I22" s="66">
        <f t="shared" si="2"/>
        <v>18</v>
      </c>
      <c r="J22" s="65">
        <f>VLOOKUP($A22,'Return Data'!$B$7:$R$2843,8,0)</f>
        <v>2.9167000000000001</v>
      </c>
      <c r="K22" s="66">
        <f t="shared" si="3"/>
        <v>14</v>
      </c>
      <c r="L22" s="65">
        <f>VLOOKUP($A22,'Return Data'!$B$7:$R$2843,9,0)</f>
        <v>2.9363000000000001</v>
      </c>
      <c r="M22" s="66">
        <f t="shared" si="4"/>
        <v>11</v>
      </c>
      <c r="N22" s="65">
        <f>VLOOKUP($A22,'Return Data'!$B$7:$R$2843,10,0)</f>
        <v>3.0301999999999998</v>
      </c>
      <c r="O22" s="66">
        <f t="shared" si="5"/>
        <v>14</v>
      </c>
      <c r="P22" s="65">
        <f>VLOOKUP($A22,'Return Data'!$B$7:$R$2843,11,0)</f>
        <v>3.0720999999999998</v>
      </c>
      <c r="Q22" s="66">
        <f t="shared" si="8"/>
        <v>12</v>
      </c>
      <c r="R22" s="65">
        <f>VLOOKUP($A22,'Return Data'!$B$7:$R$2843,12,0)</f>
        <v>3.0451999999999999</v>
      </c>
      <c r="S22" s="66">
        <f>RANK(R22,R$8:R$37,0)</f>
        <v>12</v>
      </c>
      <c r="T22" s="65"/>
      <c r="U22" s="66"/>
      <c r="V22" s="65"/>
      <c r="W22" s="66"/>
      <c r="X22" s="65"/>
      <c r="Y22" s="66"/>
      <c r="Z22" s="65">
        <f>VLOOKUP($A22,'Return Data'!$B$7:$R$2843,16,0)</f>
        <v>3.1858</v>
      </c>
      <c r="AA22" s="67">
        <f t="shared" si="7"/>
        <v>30</v>
      </c>
    </row>
    <row r="23" spans="1:27" x14ac:dyDescent="0.3">
      <c r="A23" s="63" t="s">
        <v>1312</v>
      </c>
      <c r="B23" s="64">
        <f>VLOOKUP($A23,'Return Data'!$B$7:$R$2843,3,0)</f>
        <v>44445</v>
      </c>
      <c r="C23" s="65">
        <f>VLOOKUP($A23,'Return Data'!$B$7:$R$2843,4,0)</f>
        <v>1062.6983</v>
      </c>
      <c r="D23" s="65">
        <f>VLOOKUP($A23,'Return Data'!$B$7:$R$2843,5,0)</f>
        <v>2.7273000000000001</v>
      </c>
      <c r="E23" s="66">
        <f t="shared" si="0"/>
        <v>29</v>
      </c>
      <c r="F23" s="65">
        <f>VLOOKUP($A23,'Return Data'!$B$7:$R$2843,6,0)</f>
        <v>2.7505999999999999</v>
      </c>
      <c r="G23" s="66">
        <f t="shared" si="1"/>
        <v>29</v>
      </c>
      <c r="H23" s="65">
        <f>VLOOKUP($A23,'Return Data'!$B$7:$R$2843,7,0)</f>
        <v>2.7761999999999998</v>
      </c>
      <c r="I23" s="66">
        <f t="shared" si="2"/>
        <v>29</v>
      </c>
      <c r="J23" s="65">
        <f>VLOOKUP($A23,'Return Data'!$B$7:$R$2843,8,0)</f>
        <v>2.83</v>
      </c>
      <c r="K23" s="66">
        <f t="shared" si="3"/>
        <v>29</v>
      </c>
      <c r="L23" s="65">
        <f>VLOOKUP($A23,'Return Data'!$B$7:$R$2843,9,0)</f>
        <v>2.8513999999999999</v>
      </c>
      <c r="M23" s="66">
        <f t="shared" si="4"/>
        <v>29</v>
      </c>
      <c r="N23" s="65">
        <f>VLOOKUP($A23,'Return Data'!$B$7:$R$2843,10,0)</f>
        <v>2.9746999999999999</v>
      </c>
      <c r="O23" s="66">
        <f t="shared" si="5"/>
        <v>28</v>
      </c>
      <c r="P23" s="65">
        <f>VLOOKUP($A23,'Return Data'!$B$7:$R$2843,11,0)</f>
        <v>2.9933000000000001</v>
      </c>
      <c r="Q23" s="66">
        <f t="shared" si="8"/>
        <v>29</v>
      </c>
      <c r="R23" s="65">
        <f>VLOOKUP($A23,'Return Data'!$B$7:$R$2843,12,0)</f>
        <v>2.9628000000000001</v>
      </c>
      <c r="S23" s="66">
        <f t="shared" si="9"/>
        <v>29</v>
      </c>
      <c r="T23" s="65">
        <f>VLOOKUP($A23,'Return Data'!$B$7:$R$2843,13,0)</f>
        <v>2.9382999999999999</v>
      </c>
      <c r="U23" s="66">
        <f t="shared" si="10"/>
        <v>26</v>
      </c>
      <c r="V23" s="65"/>
      <c r="W23" s="66"/>
      <c r="X23" s="65"/>
      <c r="Y23" s="66"/>
      <c r="Z23" s="65">
        <f>VLOOKUP($A23,'Return Data'!$B$7:$R$2843,16,0)</f>
        <v>3.3031999999999999</v>
      </c>
      <c r="AA23" s="67">
        <f t="shared" si="7"/>
        <v>29</v>
      </c>
    </row>
    <row r="24" spans="1:27" x14ac:dyDescent="0.3">
      <c r="A24" s="63" t="s">
        <v>1314</v>
      </c>
      <c r="B24" s="64">
        <f>VLOOKUP($A24,'Return Data'!$B$7:$R$2843,3,0)</f>
        <v>44445</v>
      </c>
      <c r="C24" s="65">
        <f>VLOOKUP($A24,'Return Data'!$B$7:$R$2843,4,0)</f>
        <v>1059.1304</v>
      </c>
      <c r="D24" s="65">
        <f>VLOOKUP($A24,'Return Data'!$B$7:$R$2843,5,0)</f>
        <v>2.8123</v>
      </c>
      <c r="E24" s="66">
        <f t="shared" si="0"/>
        <v>21</v>
      </c>
      <c r="F24" s="65">
        <f>VLOOKUP($A24,'Return Data'!$B$7:$R$2843,6,0)</f>
        <v>2.8586999999999998</v>
      </c>
      <c r="G24" s="66">
        <f t="shared" si="1"/>
        <v>14</v>
      </c>
      <c r="H24" s="65">
        <f>VLOOKUP($A24,'Return Data'!$B$7:$R$2843,7,0)</f>
        <v>2.8866000000000001</v>
      </c>
      <c r="I24" s="66">
        <f t="shared" si="2"/>
        <v>10</v>
      </c>
      <c r="J24" s="65">
        <f>VLOOKUP($A24,'Return Data'!$B$7:$R$2843,8,0)</f>
        <v>2.9316</v>
      </c>
      <c r="K24" s="66">
        <f t="shared" si="3"/>
        <v>10</v>
      </c>
      <c r="L24" s="65">
        <f>VLOOKUP($A24,'Return Data'!$B$7:$R$2843,9,0)</f>
        <v>2.9548999999999999</v>
      </c>
      <c r="M24" s="66">
        <f t="shared" si="4"/>
        <v>8</v>
      </c>
      <c r="N24" s="65">
        <f>VLOOKUP($A24,'Return Data'!$B$7:$R$2843,10,0)</f>
        <v>3.0421999999999998</v>
      </c>
      <c r="O24" s="66">
        <f t="shared" si="5"/>
        <v>11</v>
      </c>
      <c r="P24" s="65">
        <f>VLOOKUP($A24,'Return Data'!$B$7:$R$2843,11,0)</f>
        <v>3.1141999999999999</v>
      </c>
      <c r="Q24" s="66">
        <f t="shared" si="8"/>
        <v>6</v>
      </c>
      <c r="R24" s="65">
        <f>VLOOKUP($A24,'Return Data'!$B$7:$R$2843,12,0)</f>
        <v>3.0870000000000002</v>
      </c>
      <c r="S24" s="66">
        <f>RANK(R24,R$8:R$37,0)</f>
        <v>6</v>
      </c>
      <c r="T24" s="65"/>
      <c r="U24" s="66"/>
      <c r="V24" s="65"/>
      <c r="W24" s="66"/>
      <c r="X24" s="65"/>
      <c r="Y24" s="66"/>
      <c r="Z24" s="65">
        <f>VLOOKUP($A24,'Return Data'!$B$7:$R$2843,16,0)</f>
        <v>3.3148</v>
      </c>
      <c r="AA24" s="67">
        <f t="shared" si="7"/>
        <v>27</v>
      </c>
    </row>
    <row r="25" spans="1:27" x14ac:dyDescent="0.3">
      <c r="A25" s="63" t="s">
        <v>1316</v>
      </c>
      <c r="B25" s="64">
        <f>VLOOKUP($A25,'Return Data'!$B$7:$R$2843,3,0)</f>
        <v>44445</v>
      </c>
      <c r="C25" s="65">
        <f>VLOOKUP($A25,'Return Data'!$B$7:$R$2843,4,0)</f>
        <v>1110.6039000000001</v>
      </c>
      <c r="D25" s="65">
        <f>VLOOKUP($A25,'Return Data'!$B$7:$R$2843,5,0)</f>
        <v>2.7839</v>
      </c>
      <c r="E25" s="66">
        <f t="shared" si="0"/>
        <v>25</v>
      </c>
      <c r="F25" s="65">
        <f>VLOOKUP($A25,'Return Data'!$B$7:$R$2843,6,0)</f>
        <v>2.8237999999999999</v>
      </c>
      <c r="G25" s="66">
        <f t="shared" si="1"/>
        <v>24</v>
      </c>
      <c r="H25" s="65">
        <f>VLOOKUP($A25,'Return Data'!$B$7:$R$2843,7,0)</f>
        <v>2.8485999999999998</v>
      </c>
      <c r="I25" s="66">
        <f t="shared" si="2"/>
        <v>22</v>
      </c>
      <c r="J25" s="65">
        <f>VLOOKUP($A25,'Return Data'!$B$7:$R$2843,8,0)</f>
        <v>2.8906000000000001</v>
      </c>
      <c r="K25" s="66">
        <f t="shared" si="3"/>
        <v>24</v>
      </c>
      <c r="L25" s="65">
        <f>VLOOKUP($A25,'Return Data'!$B$7:$R$2843,9,0)</f>
        <v>2.8974000000000002</v>
      </c>
      <c r="M25" s="66">
        <f t="shared" si="4"/>
        <v>24</v>
      </c>
      <c r="N25" s="65">
        <f>VLOOKUP($A25,'Return Data'!$B$7:$R$2843,10,0)</f>
        <v>2.9944999999999999</v>
      </c>
      <c r="O25" s="66">
        <f t="shared" si="5"/>
        <v>25</v>
      </c>
      <c r="P25" s="65">
        <f>VLOOKUP($A25,'Return Data'!$B$7:$R$2843,11,0)</f>
        <v>3.0350000000000001</v>
      </c>
      <c r="Q25" s="66">
        <f t="shared" si="8"/>
        <v>25</v>
      </c>
      <c r="R25" s="65">
        <f>VLOOKUP($A25,'Return Data'!$B$7:$R$2843,12,0)</f>
        <v>3.0101</v>
      </c>
      <c r="S25" s="66">
        <f t="shared" si="9"/>
        <v>24</v>
      </c>
      <c r="T25" s="65">
        <f>VLOOKUP($A25,'Return Data'!$B$7:$R$2843,13,0)</f>
        <v>2.9910000000000001</v>
      </c>
      <c r="U25" s="66">
        <f t="shared" si="10"/>
        <v>20</v>
      </c>
      <c r="V25" s="65"/>
      <c r="W25" s="66"/>
      <c r="X25" s="65"/>
      <c r="Y25" s="66"/>
      <c r="Z25" s="65">
        <f>VLOOKUP($A25,'Return Data'!$B$7:$R$2843,16,0)</f>
        <v>4.0476000000000001</v>
      </c>
      <c r="AA25" s="67">
        <f t="shared" si="7"/>
        <v>10</v>
      </c>
    </row>
    <row r="26" spans="1:27" x14ac:dyDescent="0.3">
      <c r="A26" s="63" t="s">
        <v>1318</v>
      </c>
      <c r="B26" s="64">
        <f>VLOOKUP($A26,'Return Data'!$B$7:$R$2843,3,0)</f>
        <v>44445</v>
      </c>
      <c r="C26" s="65">
        <f>VLOOKUP($A26,'Return Data'!$B$7:$R$2843,4,0)</f>
        <v>2582.5383333333298</v>
      </c>
      <c r="D26" s="65">
        <f>VLOOKUP($A26,'Return Data'!$B$7:$R$2843,5,0)</f>
        <v>2.8622000000000001</v>
      </c>
      <c r="E26" s="66">
        <f t="shared" si="0"/>
        <v>8</v>
      </c>
      <c r="F26" s="65">
        <f>VLOOKUP($A26,'Return Data'!$B$7:$R$2843,6,0)</f>
        <v>2.8855</v>
      </c>
      <c r="G26" s="66">
        <f t="shared" si="1"/>
        <v>7</v>
      </c>
      <c r="H26" s="65">
        <f>VLOOKUP($A26,'Return Data'!$B$7:$R$2843,7,0)</f>
        <v>2.8956</v>
      </c>
      <c r="I26" s="66">
        <f t="shared" si="2"/>
        <v>7</v>
      </c>
      <c r="J26" s="65">
        <f>VLOOKUP($A26,'Return Data'!$B$7:$R$2843,8,0)</f>
        <v>2.9169</v>
      </c>
      <c r="K26" s="66">
        <f t="shared" si="3"/>
        <v>13</v>
      </c>
      <c r="L26" s="65">
        <f>VLOOKUP($A26,'Return Data'!$B$7:$R$2843,9,0)</f>
        <v>2.9209999999999998</v>
      </c>
      <c r="M26" s="66">
        <f t="shared" si="4"/>
        <v>14</v>
      </c>
      <c r="N26" s="65">
        <f>VLOOKUP($A26,'Return Data'!$B$7:$R$2843,10,0)</f>
        <v>3.0186999999999999</v>
      </c>
      <c r="O26" s="66">
        <f t="shared" si="5"/>
        <v>16</v>
      </c>
      <c r="P26" s="65">
        <f>VLOOKUP($A26,'Return Data'!$B$7:$R$2843,11,0)</f>
        <v>3.0659000000000001</v>
      </c>
      <c r="Q26" s="66">
        <f t="shared" si="8"/>
        <v>14</v>
      </c>
      <c r="R26" s="65">
        <f>VLOOKUP($A26,'Return Data'!$B$7:$R$2843,12,0)</f>
        <v>3.0375999999999999</v>
      </c>
      <c r="S26" s="66">
        <f t="shared" si="9"/>
        <v>14</v>
      </c>
      <c r="T26" s="65">
        <f>VLOOKUP($A26,'Return Data'!$B$7:$R$2843,13,0)</f>
        <v>3.008</v>
      </c>
      <c r="U26" s="66">
        <f t="shared" si="10"/>
        <v>15</v>
      </c>
      <c r="V26" s="65">
        <f>VLOOKUP($A26,'Return Data'!$B$7:$R$2843,17,0)</f>
        <v>3.2785000000000002</v>
      </c>
      <c r="W26" s="66">
        <f t="shared" ref="W26:W36" si="11">RANK(V26,V$8:V$37,0)</f>
        <v>5</v>
      </c>
      <c r="X26" s="65">
        <f>VLOOKUP($A26,'Return Data'!$B$7:$R$2843,14,0)</f>
        <v>3.9735999999999998</v>
      </c>
      <c r="Y26" s="66">
        <f t="shared" ref="Y26:Y36" si="12">RANK(X26,X$8:X$37,0)</f>
        <v>4</v>
      </c>
      <c r="Z26" s="65">
        <f>VLOOKUP($A26,'Return Data'!$B$7:$R$2843,16,0)</f>
        <v>6.6269</v>
      </c>
      <c r="AA26" s="67">
        <f t="shared" si="7"/>
        <v>1</v>
      </c>
    </row>
    <row r="27" spans="1:27" x14ac:dyDescent="0.3">
      <c r="A27" s="63" t="s">
        <v>1320</v>
      </c>
      <c r="B27" s="64">
        <f>VLOOKUP($A27,'Return Data'!$B$7:$R$2843,3,0)</f>
        <v>44445</v>
      </c>
      <c r="C27" s="65">
        <f>VLOOKUP($A27,'Return Data'!$B$7:$R$2843,4,0)</f>
        <v>1078.3041000000001</v>
      </c>
      <c r="D27" s="65">
        <f>VLOOKUP($A27,'Return Data'!$B$7:$R$2843,5,0)</f>
        <v>2.847</v>
      </c>
      <c r="E27" s="66">
        <f t="shared" si="0"/>
        <v>9</v>
      </c>
      <c r="F27" s="65">
        <f>VLOOKUP($A27,'Return Data'!$B$7:$R$2843,6,0)</f>
        <v>2.8654999999999999</v>
      </c>
      <c r="G27" s="66">
        <f t="shared" si="1"/>
        <v>12</v>
      </c>
      <c r="H27" s="65">
        <f>VLOOKUP($A27,'Return Data'!$B$7:$R$2843,7,0)</f>
        <v>2.8759000000000001</v>
      </c>
      <c r="I27" s="66">
        <f t="shared" si="2"/>
        <v>14</v>
      </c>
      <c r="J27" s="65">
        <f>VLOOKUP($A27,'Return Data'!$B$7:$R$2843,8,0)</f>
        <v>2.9043999999999999</v>
      </c>
      <c r="K27" s="66">
        <f t="shared" si="3"/>
        <v>16</v>
      </c>
      <c r="L27" s="65">
        <f>VLOOKUP($A27,'Return Data'!$B$7:$R$2843,9,0)</f>
        <v>2.9060999999999999</v>
      </c>
      <c r="M27" s="66">
        <f t="shared" si="4"/>
        <v>19</v>
      </c>
      <c r="N27" s="65">
        <f>VLOOKUP($A27,'Return Data'!$B$7:$R$2843,10,0)</f>
        <v>3.0145</v>
      </c>
      <c r="O27" s="66">
        <f t="shared" si="5"/>
        <v>19</v>
      </c>
      <c r="P27" s="65">
        <f>VLOOKUP($A27,'Return Data'!$B$7:$R$2843,11,0)</f>
        <v>3.0474999999999999</v>
      </c>
      <c r="Q27" s="66">
        <f t="shared" si="8"/>
        <v>20</v>
      </c>
      <c r="R27" s="65">
        <f>VLOOKUP($A27,'Return Data'!$B$7:$R$2843,12,0)</f>
        <v>3.0104000000000002</v>
      </c>
      <c r="S27" s="66">
        <f t="shared" si="9"/>
        <v>23</v>
      </c>
      <c r="T27" s="65">
        <f>VLOOKUP($A27,'Return Data'!$B$7:$R$2843,13,0)</f>
        <v>2.9805999999999999</v>
      </c>
      <c r="U27" s="66">
        <f t="shared" si="10"/>
        <v>21</v>
      </c>
      <c r="V27" s="65"/>
      <c r="W27" s="66"/>
      <c r="X27" s="65"/>
      <c r="Y27" s="66"/>
      <c r="Z27" s="65">
        <f>VLOOKUP($A27,'Return Data'!$B$7:$R$2843,16,0)</f>
        <v>3.5594999999999999</v>
      </c>
      <c r="AA27" s="67">
        <f t="shared" si="7"/>
        <v>24</v>
      </c>
    </row>
    <row r="28" spans="1:27" x14ac:dyDescent="0.3">
      <c r="A28" s="63" t="s">
        <v>1322</v>
      </c>
      <c r="B28" s="64">
        <f>VLOOKUP($A28,'Return Data'!$B$7:$R$2843,3,0)</f>
        <v>44445</v>
      </c>
      <c r="C28" s="65">
        <f>VLOOKUP($A28,'Return Data'!$B$7:$R$2843,4,0)</f>
        <v>1077.3813</v>
      </c>
      <c r="D28" s="65">
        <f>VLOOKUP($A28,'Return Data'!$B$7:$R$2843,5,0)</f>
        <v>2.9036</v>
      </c>
      <c r="E28" s="66">
        <f t="shared" si="0"/>
        <v>4</v>
      </c>
      <c r="F28" s="65">
        <f>VLOOKUP($A28,'Return Data'!$B$7:$R$2843,6,0)</f>
        <v>2.9357000000000002</v>
      </c>
      <c r="G28" s="66">
        <f t="shared" si="1"/>
        <v>3</v>
      </c>
      <c r="H28" s="65">
        <f>VLOOKUP($A28,'Return Data'!$B$7:$R$2843,7,0)</f>
        <v>2.9399000000000002</v>
      </c>
      <c r="I28" s="66">
        <f t="shared" si="2"/>
        <v>3</v>
      </c>
      <c r="J28" s="65">
        <f>VLOOKUP($A28,'Return Data'!$B$7:$R$2843,8,0)</f>
        <v>2.9710999999999999</v>
      </c>
      <c r="K28" s="66">
        <f t="shared" si="3"/>
        <v>3</v>
      </c>
      <c r="L28" s="65">
        <f>VLOOKUP($A28,'Return Data'!$B$7:$R$2843,9,0)</f>
        <v>2.9891999999999999</v>
      </c>
      <c r="M28" s="66">
        <f t="shared" si="4"/>
        <v>2</v>
      </c>
      <c r="N28" s="65">
        <f>VLOOKUP($A28,'Return Data'!$B$7:$R$2843,10,0)</f>
        <v>3.0627</v>
      </c>
      <c r="O28" s="66">
        <f t="shared" si="5"/>
        <v>6</v>
      </c>
      <c r="P28" s="65">
        <f>VLOOKUP($A28,'Return Data'!$B$7:$R$2843,11,0)</f>
        <v>3.1017000000000001</v>
      </c>
      <c r="Q28" s="66">
        <f t="shared" si="8"/>
        <v>8</v>
      </c>
      <c r="R28" s="65">
        <f>VLOOKUP($A28,'Return Data'!$B$7:$R$2843,12,0)</f>
        <v>3.0613999999999999</v>
      </c>
      <c r="S28" s="66">
        <f t="shared" si="9"/>
        <v>8</v>
      </c>
      <c r="T28" s="65">
        <f>VLOOKUP($A28,'Return Data'!$B$7:$R$2843,13,0)</f>
        <v>3.0392000000000001</v>
      </c>
      <c r="U28" s="66">
        <f t="shared" si="10"/>
        <v>8</v>
      </c>
      <c r="V28" s="65"/>
      <c r="W28" s="66"/>
      <c r="X28" s="65"/>
      <c r="Y28" s="66"/>
      <c r="Z28" s="65">
        <f>VLOOKUP($A28,'Return Data'!$B$7:$R$2843,16,0)</f>
        <v>3.5678999999999998</v>
      </c>
      <c r="AA28" s="67">
        <f t="shared" si="7"/>
        <v>23</v>
      </c>
    </row>
    <row r="29" spans="1:27" x14ac:dyDescent="0.3">
      <c r="A29" s="63" t="s">
        <v>1324</v>
      </c>
      <c r="B29" s="64">
        <f>VLOOKUP($A29,'Return Data'!$B$7:$R$2843,3,0)</f>
        <v>44445</v>
      </c>
      <c r="C29" s="65">
        <f>VLOOKUP($A29,'Return Data'!$B$7:$R$2843,4,0)</f>
        <v>1067.0028</v>
      </c>
      <c r="D29" s="65">
        <f>VLOOKUP($A29,'Return Data'!$B$7:$R$2843,5,0)</f>
        <v>2.9079000000000002</v>
      </c>
      <c r="E29" s="66">
        <f t="shared" si="0"/>
        <v>3</v>
      </c>
      <c r="F29" s="65">
        <f>VLOOKUP($A29,'Return Data'!$B$7:$R$2843,6,0)</f>
        <v>2.9129</v>
      </c>
      <c r="G29" s="66">
        <f t="shared" si="1"/>
        <v>4</v>
      </c>
      <c r="H29" s="65">
        <f>VLOOKUP($A29,'Return Data'!$B$7:$R$2843,7,0)</f>
        <v>2.9352</v>
      </c>
      <c r="I29" s="66">
        <f t="shared" si="2"/>
        <v>4</v>
      </c>
      <c r="J29" s="65">
        <f>VLOOKUP($A29,'Return Data'!$B$7:$R$2843,8,0)</f>
        <v>2.9658000000000002</v>
      </c>
      <c r="K29" s="66">
        <f t="shared" si="3"/>
        <v>4</v>
      </c>
      <c r="L29" s="65">
        <f>VLOOKUP($A29,'Return Data'!$B$7:$R$2843,9,0)</f>
        <v>2.9788000000000001</v>
      </c>
      <c r="M29" s="66">
        <f t="shared" si="4"/>
        <v>3</v>
      </c>
      <c r="N29" s="65">
        <f>VLOOKUP($A29,'Return Data'!$B$7:$R$2843,10,0)</f>
        <v>3.0863</v>
      </c>
      <c r="O29" s="66">
        <f t="shared" si="5"/>
        <v>2</v>
      </c>
      <c r="P29" s="65">
        <f>VLOOKUP($A29,'Return Data'!$B$7:$R$2843,11,0)</f>
        <v>3.1234000000000002</v>
      </c>
      <c r="Q29" s="66">
        <f t="shared" si="8"/>
        <v>2</v>
      </c>
      <c r="R29" s="65">
        <f>VLOOKUP($A29,'Return Data'!$B$7:$R$2843,12,0)</f>
        <v>3.1011000000000002</v>
      </c>
      <c r="S29" s="66">
        <f t="shared" si="9"/>
        <v>2</v>
      </c>
      <c r="T29" s="65">
        <f>VLOOKUP($A29,'Return Data'!$B$7:$R$2843,13,0)</f>
        <v>3.0815999999999999</v>
      </c>
      <c r="U29" s="66">
        <f t="shared" ref="U29" si="13">RANK(T29,T$8:T$37,0)</f>
        <v>2</v>
      </c>
      <c r="V29" s="65"/>
      <c r="W29" s="66"/>
      <c r="X29" s="65"/>
      <c r="Y29" s="66"/>
      <c r="Z29" s="65">
        <f>VLOOKUP($A29,'Return Data'!$B$7:$R$2843,16,0)</f>
        <v>3.4799000000000002</v>
      </c>
      <c r="AA29" s="67">
        <f t="shared" si="7"/>
        <v>25</v>
      </c>
    </row>
    <row r="30" spans="1:27" x14ac:dyDescent="0.3">
      <c r="A30" s="63" t="s">
        <v>1326</v>
      </c>
      <c r="B30" s="64">
        <f>VLOOKUP($A30,'Return Data'!$B$7:$R$2843,3,0)</f>
        <v>44445</v>
      </c>
      <c r="C30" s="65">
        <f>VLOOKUP($A30,'Return Data'!$B$7:$R$2843,4,0)</f>
        <v>111.68980000000001</v>
      </c>
      <c r="D30" s="65">
        <f>VLOOKUP($A30,'Return Data'!$B$7:$R$2843,5,0)</f>
        <v>2.8107000000000002</v>
      </c>
      <c r="E30" s="66">
        <f t="shared" si="0"/>
        <v>22</v>
      </c>
      <c r="F30" s="65">
        <f>VLOOKUP($A30,'Return Data'!$B$7:$R$2843,6,0)</f>
        <v>2.8329</v>
      </c>
      <c r="G30" s="66">
        <f t="shared" si="1"/>
        <v>21</v>
      </c>
      <c r="H30" s="65">
        <f>VLOOKUP($A30,'Return Data'!$B$7:$R$2843,7,0)</f>
        <v>2.8494000000000002</v>
      </c>
      <c r="I30" s="66">
        <f t="shared" si="2"/>
        <v>21</v>
      </c>
      <c r="J30" s="65">
        <f>VLOOKUP($A30,'Return Data'!$B$7:$R$2843,8,0)</f>
        <v>2.8954</v>
      </c>
      <c r="K30" s="66">
        <f t="shared" si="3"/>
        <v>20</v>
      </c>
      <c r="L30" s="65">
        <f>VLOOKUP($A30,'Return Data'!$B$7:$R$2843,9,0)</f>
        <v>2.9093</v>
      </c>
      <c r="M30" s="66">
        <f t="shared" si="4"/>
        <v>17</v>
      </c>
      <c r="N30" s="65">
        <f>VLOOKUP($A30,'Return Data'!$B$7:$R$2843,10,0)</f>
        <v>3.0133000000000001</v>
      </c>
      <c r="O30" s="66">
        <f t="shared" si="5"/>
        <v>20</v>
      </c>
      <c r="P30" s="65">
        <f>VLOOKUP($A30,'Return Data'!$B$7:$R$2843,11,0)</f>
        <v>3.052</v>
      </c>
      <c r="Q30" s="66">
        <f t="shared" si="8"/>
        <v>19</v>
      </c>
      <c r="R30" s="65">
        <f>VLOOKUP($A30,'Return Data'!$B$7:$R$2843,12,0)</f>
        <v>3.0222000000000002</v>
      </c>
      <c r="S30" s="66">
        <f t="shared" si="9"/>
        <v>20</v>
      </c>
      <c r="T30" s="65">
        <f>VLOOKUP($A30,'Return Data'!$B$7:$R$2843,13,0)</f>
        <v>3.008</v>
      </c>
      <c r="U30" s="66">
        <f t="shared" si="10"/>
        <v>15</v>
      </c>
      <c r="V30" s="65"/>
      <c r="W30" s="66"/>
      <c r="X30" s="65"/>
      <c r="Y30" s="66"/>
      <c r="Z30" s="65">
        <f>VLOOKUP($A30,'Return Data'!$B$7:$R$2843,16,0)</f>
        <v>4.1474000000000002</v>
      </c>
      <c r="AA30" s="67">
        <f t="shared" si="7"/>
        <v>9</v>
      </c>
    </row>
    <row r="31" spans="1:27" x14ac:dyDescent="0.3">
      <c r="A31" s="63" t="s">
        <v>1328</v>
      </c>
      <c r="B31" s="64">
        <f>VLOOKUP($A31,'Return Data'!$B$7:$R$2843,3,0)</f>
        <v>44445</v>
      </c>
      <c r="C31" s="65">
        <f>VLOOKUP($A31,'Return Data'!$B$7:$R$2843,4,0)</f>
        <v>1074.8141000000001</v>
      </c>
      <c r="D31" s="65">
        <f>VLOOKUP($A31,'Return Data'!$B$7:$R$2843,5,0)</f>
        <v>2.9716999999999998</v>
      </c>
      <c r="E31" s="66">
        <f t="shared" si="0"/>
        <v>2</v>
      </c>
      <c r="F31" s="65">
        <f>VLOOKUP($A31,'Return Data'!$B$7:$R$2843,6,0)</f>
        <v>3.0230999999999999</v>
      </c>
      <c r="G31" s="66">
        <f t="shared" si="1"/>
        <v>2</v>
      </c>
      <c r="H31" s="65">
        <f>VLOOKUP($A31,'Return Data'!$B$7:$R$2843,7,0)</f>
        <v>2.9984000000000002</v>
      </c>
      <c r="I31" s="66">
        <f t="shared" si="2"/>
        <v>2</v>
      </c>
      <c r="J31" s="65">
        <f>VLOOKUP($A31,'Return Data'!$B$7:$R$2843,8,0)</f>
        <v>3.0314999999999999</v>
      </c>
      <c r="K31" s="66">
        <f t="shared" si="3"/>
        <v>1</v>
      </c>
      <c r="L31" s="65">
        <f>VLOOKUP($A31,'Return Data'!$B$7:$R$2843,9,0)</f>
        <v>3.0489000000000002</v>
      </c>
      <c r="M31" s="66">
        <f t="shared" si="4"/>
        <v>1</v>
      </c>
      <c r="N31" s="65">
        <f>VLOOKUP($A31,'Return Data'!$B$7:$R$2843,10,0)</f>
        <v>3.1395</v>
      </c>
      <c r="O31" s="66">
        <f t="shared" si="5"/>
        <v>1</v>
      </c>
      <c r="P31" s="65">
        <f>VLOOKUP($A31,'Return Data'!$B$7:$R$2843,11,0)</f>
        <v>3.1631</v>
      </c>
      <c r="Q31" s="66">
        <f t="shared" si="8"/>
        <v>1</v>
      </c>
      <c r="R31" s="65">
        <f>VLOOKUP($A31,'Return Data'!$B$7:$R$2843,12,0)</f>
        <v>3.1145999999999998</v>
      </c>
      <c r="S31" s="66">
        <f t="shared" si="9"/>
        <v>1</v>
      </c>
      <c r="T31" s="65">
        <f>VLOOKUP($A31,'Return Data'!$B$7:$R$2843,13,0)</f>
        <v>3.0891999999999999</v>
      </c>
      <c r="U31" s="66">
        <f t="shared" si="10"/>
        <v>1</v>
      </c>
      <c r="V31" s="65"/>
      <c r="W31" s="66"/>
      <c r="X31" s="65"/>
      <c r="Y31" s="66"/>
      <c r="Z31" s="65">
        <f>VLOOKUP($A31,'Return Data'!$B$7:$R$2843,16,0)</f>
        <v>3.6177000000000001</v>
      </c>
      <c r="AA31" s="67">
        <f t="shared" si="7"/>
        <v>21</v>
      </c>
    </row>
    <row r="32" spans="1:27" x14ac:dyDescent="0.3">
      <c r="A32" s="63" t="s">
        <v>1330</v>
      </c>
      <c r="B32" s="64">
        <f>VLOOKUP($A32,'Return Data'!$B$7:$R$2843,3,0)</f>
        <v>44445</v>
      </c>
      <c r="C32" s="65">
        <f>VLOOKUP($A32,'Return Data'!$B$7:$R$2843,4,0)</f>
        <v>3363.77</v>
      </c>
      <c r="D32" s="65">
        <f>VLOOKUP($A32,'Return Data'!$B$7:$R$2843,5,0)</f>
        <v>2.8344999999999998</v>
      </c>
      <c r="E32" s="66">
        <f t="shared" si="0"/>
        <v>13</v>
      </c>
      <c r="F32" s="65">
        <f>VLOOKUP($A32,'Return Data'!$B$7:$R$2843,6,0)</f>
        <v>2.8592</v>
      </c>
      <c r="G32" s="66">
        <f t="shared" si="1"/>
        <v>13</v>
      </c>
      <c r="H32" s="65">
        <f>VLOOKUP($A32,'Return Data'!$B$7:$R$2843,7,0)</f>
        <v>2.8723000000000001</v>
      </c>
      <c r="I32" s="66">
        <f t="shared" si="2"/>
        <v>15</v>
      </c>
      <c r="J32" s="65">
        <f>VLOOKUP($A32,'Return Data'!$B$7:$R$2843,8,0)</f>
        <v>2.9224000000000001</v>
      </c>
      <c r="K32" s="66">
        <f t="shared" si="3"/>
        <v>11</v>
      </c>
      <c r="L32" s="65">
        <f>VLOOKUP($A32,'Return Data'!$B$7:$R$2843,9,0)</f>
        <v>2.9323000000000001</v>
      </c>
      <c r="M32" s="66">
        <f t="shared" si="4"/>
        <v>12</v>
      </c>
      <c r="N32" s="65">
        <f>VLOOKUP($A32,'Return Data'!$B$7:$R$2843,10,0)</f>
        <v>3.0348000000000002</v>
      </c>
      <c r="O32" s="66">
        <f t="shared" si="5"/>
        <v>12</v>
      </c>
      <c r="P32" s="65">
        <f>VLOOKUP($A32,'Return Data'!$B$7:$R$2843,11,0)</f>
        <v>3.0825999999999998</v>
      </c>
      <c r="Q32" s="66">
        <f t="shared" si="8"/>
        <v>10</v>
      </c>
      <c r="R32" s="65">
        <f>VLOOKUP($A32,'Return Data'!$B$7:$R$2843,12,0)</f>
        <v>3.0468999999999999</v>
      </c>
      <c r="S32" s="66">
        <f t="shared" si="9"/>
        <v>11</v>
      </c>
      <c r="T32" s="65">
        <f>VLOOKUP($A32,'Return Data'!$B$7:$R$2843,13,0)</f>
        <v>3.0217999999999998</v>
      </c>
      <c r="U32" s="66">
        <f t="shared" si="10"/>
        <v>10</v>
      </c>
      <c r="V32" s="65">
        <f>VLOOKUP($A32,'Return Data'!$B$7:$R$2843,17,0)</f>
        <v>3.4708000000000001</v>
      </c>
      <c r="W32" s="66">
        <f t="shared" si="11"/>
        <v>2</v>
      </c>
      <c r="X32" s="65">
        <f>VLOOKUP($A32,'Return Data'!$B$7:$R$2843,14,0)</f>
        <v>4.3315000000000001</v>
      </c>
      <c r="Y32" s="66">
        <f t="shared" si="12"/>
        <v>2</v>
      </c>
      <c r="Z32" s="65">
        <f>VLOOKUP($A32,'Return Data'!$B$7:$R$2843,16,0)</f>
        <v>6.6055000000000001</v>
      </c>
      <c r="AA32" s="67">
        <f t="shared" si="7"/>
        <v>2</v>
      </c>
    </row>
    <row r="33" spans="1:27" x14ac:dyDescent="0.3">
      <c r="A33" s="63" t="s">
        <v>1332</v>
      </c>
      <c r="B33" s="64">
        <f>VLOOKUP($A33,'Return Data'!$B$7:$R$2843,3,0)</f>
        <v>44445</v>
      </c>
      <c r="C33" s="65">
        <f>VLOOKUP($A33,'Return Data'!$B$7:$R$2843,4,0)</f>
        <v>1106.3331000000001</v>
      </c>
      <c r="D33" s="65">
        <f>VLOOKUP($A33,'Return Data'!$B$7:$R$2843,5,0)</f>
        <v>2.7549999999999999</v>
      </c>
      <c r="E33" s="66">
        <f t="shared" si="0"/>
        <v>27</v>
      </c>
      <c r="F33" s="65">
        <f>VLOOKUP($A33,'Return Data'!$B$7:$R$2843,6,0)</f>
        <v>2.7961999999999998</v>
      </c>
      <c r="G33" s="66">
        <f t="shared" si="1"/>
        <v>26</v>
      </c>
      <c r="H33" s="65">
        <f>VLOOKUP($A33,'Return Data'!$B$7:$R$2843,7,0)</f>
        <v>2.8123999999999998</v>
      </c>
      <c r="I33" s="66">
        <f t="shared" si="2"/>
        <v>27</v>
      </c>
      <c r="J33" s="65">
        <f>VLOOKUP($A33,'Return Data'!$B$7:$R$2843,8,0)</f>
        <v>2.8481999999999998</v>
      </c>
      <c r="K33" s="66">
        <f t="shared" si="3"/>
        <v>27</v>
      </c>
      <c r="L33" s="65">
        <f>VLOOKUP($A33,'Return Data'!$B$7:$R$2843,9,0)</f>
        <v>2.8515999999999999</v>
      </c>
      <c r="M33" s="66">
        <f t="shared" si="4"/>
        <v>28</v>
      </c>
      <c r="N33" s="65">
        <f>VLOOKUP($A33,'Return Data'!$B$7:$R$2843,10,0)</f>
        <v>2.9578000000000002</v>
      </c>
      <c r="O33" s="66">
        <f t="shared" si="5"/>
        <v>29</v>
      </c>
      <c r="P33" s="65">
        <f>VLOOKUP($A33,'Return Data'!$B$7:$R$2843,11,0)</f>
        <v>2.9990000000000001</v>
      </c>
      <c r="Q33" s="66">
        <f t="shared" si="8"/>
        <v>28</v>
      </c>
      <c r="R33" s="65">
        <f>VLOOKUP($A33,'Return Data'!$B$7:$R$2843,12,0)</f>
        <v>2.9767999999999999</v>
      </c>
      <c r="S33" s="66">
        <f t="shared" si="9"/>
        <v>28</v>
      </c>
      <c r="T33" s="65">
        <f>VLOOKUP($A33,'Return Data'!$B$7:$R$2843,13,0)</f>
        <v>2.9571000000000001</v>
      </c>
      <c r="U33" s="66">
        <f t="shared" si="10"/>
        <v>24</v>
      </c>
      <c r="V33" s="65"/>
      <c r="W33" s="66"/>
      <c r="X33" s="65"/>
      <c r="Y33" s="66"/>
      <c r="Z33" s="65">
        <f>VLOOKUP($A33,'Return Data'!$B$7:$R$2843,16,0)</f>
        <v>4.1786000000000003</v>
      </c>
      <c r="AA33" s="67">
        <f t="shared" si="7"/>
        <v>6</v>
      </c>
    </row>
    <row r="34" spans="1:27" x14ac:dyDescent="0.3">
      <c r="A34" s="63" t="s">
        <v>1334</v>
      </c>
      <c r="B34" s="64">
        <f>VLOOKUP($A34,'Return Data'!$B$7:$R$2843,3,0)</f>
        <v>44445</v>
      </c>
      <c r="C34" s="65">
        <f>VLOOKUP($A34,'Return Data'!$B$7:$R$2843,4,0)</f>
        <v>1097.9384</v>
      </c>
      <c r="D34" s="65">
        <f>VLOOKUP($A34,'Return Data'!$B$7:$R$2843,5,0)</f>
        <v>2.8127</v>
      </c>
      <c r="E34" s="66">
        <f t="shared" si="0"/>
        <v>20</v>
      </c>
      <c r="F34" s="65">
        <f>VLOOKUP($A34,'Return Data'!$B$7:$R$2843,6,0)</f>
        <v>2.8264</v>
      </c>
      <c r="G34" s="66">
        <f t="shared" si="1"/>
        <v>22</v>
      </c>
      <c r="H34" s="65">
        <f>VLOOKUP($A34,'Return Data'!$B$7:$R$2843,7,0)</f>
        <v>2.8538999999999999</v>
      </c>
      <c r="I34" s="66">
        <f t="shared" si="2"/>
        <v>20</v>
      </c>
      <c r="J34" s="65">
        <f>VLOOKUP($A34,'Return Data'!$B$7:$R$2843,8,0)</f>
        <v>2.8923999999999999</v>
      </c>
      <c r="K34" s="66">
        <f t="shared" si="3"/>
        <v>23</v>
      </c>
      <c r="L34" s="65">
        <f>VLOOKUP($A34,'Return Data'!$B$7:$R$2843,9,0)</f>
        <v>2.9009</v>
      </c>
      <c r="M34" s="66">
        <f t="shared" si="4"/>
        <v>23</v>
      </c>
      <c r="N34" s="65">
        <f>VLOOKUP($A34,'Return Data'!$B$7:$R$2843,10,0)</f>
        <v>3.0061</v>
      </c>
      <c r="O34" s="66">
        <f t="shared" si="5"/>
        <v>23</v>
      </c>
      <c r="P34" s="65">
        <f>VLOOKUP($A34,'Return Data'!$B$7:$R$2843,11,0)</f>
        <v>3.0548999999999999</v>
      </c>
      <c r="Q34" s="66">
        <f t="shared" si="8"/>
        <v>18</v>
      </c>
      <c r="R34" s="65">
        <f>VLOOKUP($A34,'Return Data'!$B$7:$R$2843,12,0)</f>
        <v>3.0293000000000001</v>
      </c>
      <c r="S34" s="66">
        <f t="shared" si="9"/>
        <v>18</v>
      </c>
      <c r="T34" s="65">
        <f>VLOOKUP($A34,'Return Data'!$B$7:$R$2843,13,0)</f>
        <v>3.0124</v>
      </c>
      <c r="U34" s="66">
        <f t="shared" si="10"/>
        <v>13</v>
      </c>
      <c r="V34" s="65"/>
      <c r="W34" s="66"/>
      <c r="X34" s="65"/>
      <c r="Y34" s="66"/>
      <c r="Z34" s="65">
        <f>VLOOKUP($A34,'Return Data'!$B$7:$R$2843,16,0)</f>
        <v>3.8742999999999999</v>
      </c>
      <c r="AA34" s="67">
        <f t="shared" si="7"/>
        <v>13</v>
      </c>
    </row>
    <row r="35" spans="1:27" x14ac:dyDescent="0.3">
      <c r="A35" s="63" t="s">
        <v>1336</v>
      </c>
      <c r="B35" s="64">
        <f>VLOOKUP($A35,'Return Data'!$B$7:$R$2843,3,0)</f>
        <v>44445</v>
      </c>
      <c r="C35" s="65">
        <f>VLOOKUP($A35,'Return Data'!$B$7:$R$2843,4,0)</f>
        <v>1095.9149</v>
      </c>
      <c r="D35" s="65">
        <f>VLOOKUP($A35,'Return Data'!$B$7:$R$2843,5,0)</f>
        <v>2.8245</v>
      </c>
      <c r="E35" s="66">
        <f t="shared" si="0"/>
        <v>18</v>
      </c>
      <c r="F35" s="65">
        <f>VLOOKUP($A35,'Return Data'!$B$7:$R$2843,6,0)</f>
        <v>2.8361000000000001</v>
      </c>
      <c r="G35" s="66">
        <f t="shared" si="1"/>
        <v>17</v>
      </c>
      <c r="H35" s="65">
        <f>VLOOKUP($A35,'Return Data'!$B$7:$R$2843,7,0)</f>
        <v>2.8372999999999999</v>
      </c>
      <c r="I35" s="66">
        <f t="shared" si="2"/>
        <v>24</v>
      </c>
      <c r="J35" s="65">
        <f>VLOOKUP($A35,'Return Data'!$B$7:$R$2843,8,0)</f>
        <v>2.8948</v>
      </c>
      <c r="K35" s="66">
        <f t="shared" si="3"/>
        <v>21</v>
      </c>
      <c r="L35" s="65">
        <f>VLOOKUP($A35,'Return Data'!$B$7:$R$2843,9,0)</f>
        <v>2.9182999999999999</v>
      </c>
      <c r="M35" s="66">
        <f t="shared" si="4"/>
        <v>15</v>
      </c>
      <c r="N35" s="65">
        <f>VLOOKUP($A35,'Return Data'!$B$7:$R$2843,10,0)</f>
        <v>3.0097999999999998</v>
      </c>
      <c r="O35" s="66">
        <f t="shared" si="5"/>
        <v>22</v>
      </c>
      <c r="P35" s="65">
        <f>VLOOKUP($A35,'Return Data'!$B$7:$R$2843,11,0)</f>
        <v>3.0442</v>
      </c>
      <c r="Q35" s="66">
        <f t="shared" si="8"/>
        <v>22</v>
      </c>
      <c r="R35" s="65">
        <f>VLOOKUP($A35,'Return Data'!$B$7:$R$2843,12,0)</f>
        <v>3.0179</v>
      </c>
      <c r="S35" s="66">
        <f t="shared" si="9"/>
        <v>21</v>
      </c>
      <c r="T35" s="65">
        <f>VLOOKUP($A35,'Return Data'!$B$7:$R$2843,13,0)</f>
        <v>2.9931000000000001</v>
      </c>
      <c r="U35" s="66">
        <f t="shared" si="10"/>
        <v>18</v>
      </c>
      <c r="V35" s="65"/>
      <c r="W35" s="66"/>
      <c r="X35" s="65"/>
      <c r="Y35" s="66"/>
      <c r="Z35" s="65">
        <f>VLOOKUP($A35,'Return Data'!$B$7:$R$2843,16,0)</f>
        <v>3.8033999999999999</v>
      </c>
      <c r="AA35" s="67">
        <f t="shared" si="7"/>
        <v>16</v>
      </c>
    </row>
    <row r="36" spans="1:27" x14ac:dyDescent="0.3">
      <c r="A36" s="63" t="s">
        <v>1338</v>
      </c>
      <c r="B36" s="64">
        <f>VLOOKUP($A36,'Return Data'!$B$7:$R$2843,3,0)</f>
        <v>44445</v>
      </c>
      <c r="C36" s="65">
        <f>VLOOKUP($A36,'Return Data'!$B$7:$R$2843,4,0)</f>
        <v>2831.1404000000002</v>
      </c>
      <c r="D36" s="65">
        <f>VLOOKUP($A36,'Return Data'!$B$7:$R$2843,5,0)</f>
        <v>2.8403999999999998</v>
      </c>
      <c r="E36" s="66">
        <f t="shared" si="0"/>
        <v>11</v>
      </c>
      <c r="F36" s="65">
        <f>VLOOKUP($A36,'Return Data'!$B$7:$R$2843,6,0)</f>
        <v>2.8658000000000001</v>
      </c>
      <c r="G36" s="66">
        <f t="shared" si="1"/>
        <v>11</v>
      </c>
      <c r="H36" s="65">
        <f>VLOOKUP($A36,'Return Data'!$B$7:$R$2843,7,0)</f>
        <v>2.8868999999999998</v>
      </c>
      <c r="I36" s="66">
        <f t="shared" si="2"/>
        <v>9</v>
      </c>
      <c r="J36" s="65">
        <f>VLOOKUP($A36,'Return Data'!$B$7:$R$2843,8,0)</f>
        <v>2.9430999999999998</v>
      </c>
      <c r="K36" s="66">
        <f t="shared" si="3"/>
        <v>8</v>
      </c>
      <c r="L36" s="65">
        <f>VLOOKUP($A36,'Return Data'!$B$7:$R$2843,9,0)</f>
        <v>2.9519000000000002</v>
      </c>
      <c r="M36" s="66">
        <f t="shared" si="4"/>
        <v>9</v>
      </c>
      <c r="N36" s="65">
        <f>VLOOKUP($A36,'Return Data'!$B$7:$R$2843,10,0)</f>
        <v>3.0470000000000002</v>
      </c>
      <c r="O36" s="66">
        <f t="shared" si="5"/>
        <v>10</v>
      </c>
      <c r="P36" s="65">
        <f>VLOOKUP($A36,'Return Data'!$B$7:$R$2843,11,0)</f>
        <v>3.0886</v>
      </c>
      <c r="Q36" s="66">
        <f t="shared" si="8"/>
        <v>9</v>
      </c>
      <c r="R36" s="65">
        <f>VLOOKUP($A36,'Return Data'!$B$7:$R$2843,12,0)</f>
        <v>3.0608</v>
      </c>
      <c r="S36" s="66">
        <f t="shared" si="9"/>
        <v>9</v>
      </c>
      <c r="T36" s="65">
        <f>VLOOKUP($A36,'Return Data'!$B$7:$R$2843,13,0)</f>
        <v>3.0444</v>
      </c>
      <c r="U36" s="66">
        <f t="shared" si="10"/>
        <v>7</v>
      </c>
      <c r="V36" s="65">
        <f>VLOOKUP($A36,'Return Data'!$B$7:$R$2843,17,0)</f>
        <v>3.5082</v>
      </c>
      <c r="W36" s="66">
        <f t="shared" si="11"/>
        <v>1</v>
      </c>
      <c r="X36" s="65">
        <f>VLOOKUP($A36,'Return Data'!$B$7:$R$2843,14,0)</f>
        <v>4.3673999999999999</v>
      </c>
      <c r="Y36" s="66">
        <f t="shared" si="12"/>
        <v>1</v>
      </c>
      <c r="Z36" s="65">
        <f>VLOOKUP($A36,'Return Data'!$B$7:$R$2843,16,0)</f>
        <v>6.0361000000000002</v>
      </c>
      <c r="AA36" s="67">
        <f t="shared" si="7"/>
        <v>3</v>
      </c>
    </row>
    <row r="37" spans="1:27" x14ac:dyDescent="0.3">
      <c r="A37" s="63" t="s">
        <v>1340</v>
      </c>
      <c r="B37" s="64">
        <f>VLOOKUP($A37,'Return Data'!$B$7:$R$2843,3,0)</f>
        <v>44445</v>
      </c>
      <c r="C37" s="65">
        <f>VLOOKUP($A37,'Return Data'!$B$7:$R$2843,4,0)</f>
        <v>1072.0411999999999</v>
      </c>
      <c r="D37" s="65">
        <f>VLOOKUP($A37,'Return Data'!$B$7:$R$2843,5,0)</f>
        <v>2.4788000000000001</v>
      </c>
      <c r="E37" s="66">
        <f t="shared" si="0"/>
        <v>30</v>
      </c>
      <c r="F37" s="65">
        <f>VLOOKUP($A37,'Return Data'!$B$7:$R$2843,6,0)</f>
        <v>2.637</v>
      </c>
      <c r="G37" s="66">
        <f t="shared" si="1"/>
        <v>30</v>
      </c>
      <c r="H37" s="65">
        <f>VLOOKUP($A37,'Return Data'!$B$7:$R$2843,7,0)</f>
        <v>2.6779999999999999</v>
      </c>
      <c r="I37" s="66">
        <f t="shared" si="2"/>
        <v>30</v>
      </c>
      <c r="J37" s="65">
        <f>VLOOKUP($A37,'Return Data'!$B$7:$R$2843,8,0)</f>
        <v>2.7322000000000002</v>
      </c>
      <c r="K37" s="66">
        <f t="shared" si="3"/>
        <v>30</v>
      </c>
      <c r="L37" s="65">
        <f>VLOOKUP($A37,'Return Data'!$B$7:$R$2843,9,0)</f>
        <v>2.7353000000000001</v>
      </c>
      <c r="M37" s="66">
        <f t="shared" si="4"/>
        <v>30</v>
      </c>
      <c r="N37" s="65">
        <f>VLOOKUP($A37,'Return Data'!$B$7:$R$2843,10,0)</f>
        <v>3.0611999999999999</v>
      </c>
      <c r="O37" s="66">
        <f t="shared" si="5"/>
        <v>8</v>
      </c>
      <c r="P37" s="65">
        <f>VLOOKUP($A37,'Return Data'!$B$7:$R$2843,11,0)</f>
        <v>3.0270999999999999</v>
      </c>
      <c r="Q37" s="66">
        <f t="shared" si="8"/>
        <v>27</v>
      </c>
      <c r="R37" s="65">
        <f>VLOOKUP($A37,'Return Data'!$B$7:$R$2843,12,0)</f>
        <v>2.9863</v>
      </c>
      <c r="S37" s="66">
        <f t="shared" si="9"/>
        <v>27</v>
      </c>
      <c r="T37" s="65">
        <f>VLOOKUP($A37,'Return Data'!$B$7:$R$2843,13,0)</f>
        <v>2.9561000000000002</v>
      </c>
      <c r="U37" s="66">
        <f t="shared" si="10"/>
        <v>25</v>
      </c>
      <c r="V37" s="65"/>
      <c r="W37" s="66"/>
      <c r="X37" s="65"/>
      <c r="Y37" s="66"/>
      <c r="Z37" s="65">
        <f>VLOOKUP($A37,'Return Data'!$B$7:$R$2843,16,0)</f>
        <v>3.4668999999999999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2.8251100000000005</v>
      </c>
      <c r="E39" s="74"/>
      <c r="F39" s="75">
        <f>AVERAGE(F8:F37)</f>
        <v>2.8514166666666663</v>
      </c>
      <c r="G39" s="74"/>
      <c r="H39" s="75">
        <f>AVERAGE(H8:H37)</f>
        <v>2.8691633333333328</v>
      </c>
      <c r="I39" s="74"/>
      <c r="J39" s="75">
        <f>AVERAGE(J8:J37)</f>
        <v>2.9112099999999996</v>
      </c>
      <c r="K39" s="74"/>
      <c r="L39" s="75">
        <f>AVERAGE(L8:L37)</f>
        <v>2.9200466666666665</v>
      </c>
      <c r="M39" s="74"/>
      <c r="N39" s="75">
        <f>AVERAGE(N8:N37)</f>
        <v>3.0289333333333337</v>
      </c>
      <c r="O39" s="74"/>
      <c r="P39" s="75">
        <f>AVERAGE(P8:P37)</f>
        <v>3.0664633333333331</v>
      </c>
      <c r="Q39" s="74"/>
      <c r="R39" s="75">
        <f>AVERAGE(R8:R37)</f>
        <v>3.0381499999999995</v>
      </c>
      <c r="S39" s="74"/>
      <c r="T39" s="75">
        <f>AVERAGE(T8:T37)</f>
        <v>3.0137851851851853</v>
      </c>
      <c r="U39" s="74"/>
      <c r="V39" s="75">
        <f>AVERAGE(V8:V37)</f>
        <v>3.4243800000000002</v>
      </c>
      <c r="W39" s="74"/>
      <c r="X39" s="75">
        <f>AVERAGE(X8:X37)</f>
        <v>4.2356499999999997</v>
      </c>
      <c r="Y39" s="74"/>
      <c r="Z39" s="75">
        <f>AVERAGE(Z8:Z37)</f>
        <v>4.0874200000000007</v>
      </c>
      <c r="AA39" s="76"/>
    </row>
    <row r="40" spans="1:27" x14ac:dyDescent="0.3">
      <c r="A40" s="73" t="s">
        <v>28</v>
      </c>
      <c r="B40" s="74"/>
      <c r="C40" s="74"/>
      <c r="D40" s="75">
        <f>MIN(D8:D37)</f>
        <v>2.4788000000000001</v>
      </c>
      <c r="E40" s="74"/>
      <c r="F40" s="75">
        <f>MIN(F8:F37)</f>
        <v>2.637</v>
      </c>
      <c r="G40" s="74"/>
      <c r="H40" s="75">
        <f>MIN(H8:H37)</f>
        <v>2.6779999999999999</v>
      </c>
      <c r="I40" s="74"/>
      <c r="J40" s="75">
        <f>MIN(J8:J37)</f>
        <v>2.7322000000000002</v>
      </c>
      <c r="K40" s="74"/>
      <c r="L40" s="75">
        <f>MIN(L8:L37)</f>
        <v>2.7353000000000001</v>
      </c>
      <c r="M40" s="74"/>
      <c r="N40" s="75">
        <f>MIN(N8:N37)</f>
        <v>2.9428000000000001</v>
      </c>
      <c r="O40" s="74"/>
      <c r="P40" s="75">
        <f>MIN(P8:P37)</f>
        <v>2.9822000000000002</v>
      </c>
      <c r="Q40" s="74"/>
      <c r="R40" s="75">
        <f>MIN(R8:R37)</f>
        <v>2.9584000000000001</v>
      </c>
      <c r="S40" s="74"/>
      <c r="T40" s="75">
        <f>MIN(T8:T37)</f>
        <v>2.9378000000000002</v>
      </c>
      <c r="U40" s="74"/>
      <c r="V40" s="75">
        <f>MIN(V8:V37)</f>
        <v>3.2785000000000002</v>
      </c>
      <c r="W40" s="74"/>
      <c r="X40" s="75">
        <f>MIN(X8:X37)</f>
        <v>3.9735999999999998</v>
      </c>
      <c r="Y40" s="74"/>
      <c r="Z40" s="75">
        <f>MIN(Z8:Z37)</f>
        <v>3.1858</v>
      </c>
      <c r="AA40" s="76"/>
    </row>
    <row r="41" spans="1:27" ht="15" thickBot="1" x14ac:dyDescent="0.35">
      <c r="A41" s="77" t="s">
        <v>29</v>
      </c>
      <c r="B41" s="78"/>
      <c r="C41" s="78"/>
      <c r="D41" s="79">
        <f>MAX(D8:D37)</f>
        <v>3.0169999999999999</v>
      </c>
      <c r="E41" s="78"/>
      <c r="F41" s="79">
        <f>MAX(F8:F37)</f>
        <v>3.0232999999999999</v>
      </c>
      <c r="G41" s="78"/>
      <c r="H41" s="79">
        <f>MAX(H8:H37)</f>
        <v>3.0131000000000001</v>
      </c>
      <c r="I41" s="78"/>
      <c r="J41" s="79">
        <f>MAX(J8:J37)</f>
        <v>3.0314999999999999</v>
      </c>
      <c r="K41" s="78"/>
      <c r="L41" s="79">
        <f>MAX(L8:L37)</f>
        <v>3.0489000000000002</v>
      </c>
      <c r="M41" s="78"/>
      <c r="N41" s="79">
        <f>MAX(N8:N37)</f>
        <v>3.1395</v>
      </c>
      <c r="O41" s="78"/>
      <c r="P41" s="79">
        <f>MAX(P8:P37)</f>
        <v>3.1631</v>
      </c>
      <c r="Q41" s="78"/>
      <c r="R41" s="79">
        <f>MAX(R8:R37)</f>
        <v>3.1145999999999998</v>
      </c>
      <c r="S41" s="78"/>
      <c r="T41" s="79">
        <f>MAX(T8:T37)</f>
        <v>3.0891999999999999</v>
      </c>
      <c r="U41" s="78"/>
      <c r="V41" s="79">
        <f>MAX(V8:V37)</f>
        <v>3.5082</v>
      </c>
      <c r="W41" s="78"/>
      <c r="X41" s="79">
        <f>MAX(X8:X37)</f>
        <v>4.3673999999999999</v>
      </c>
      <c r="Y41" s="78"/>
      <c r="Z41" s="79">
        <f>MAX(Z8:Z37)</f>
        <v>6.6269</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44445</v>
      </c>
      <c r="C8" s="65">
        <f>VLOOKUP($A8,'Return Data'!$B$7:$R$2843,4,0)</f>
        <v>565.19209999999998</v>
      </c>
      <c r="D8" s="65">
        <f>VLOOKUP($A8,'Return Data'!$B$7:$R$2843,5,0)</f>
        <v>3.1351</v>
      </c>
      <c r="E8" s="66">
        <f t="shared" ref="E8:E33" si="0">RANK(D8,D$8:D$33,0)</f>
        <v>14</v>
      </c>
      <c r="F8" s="65">
        <f>VLOOKUP($A8,'Return Data'!$B$7:$R$2843,6,0)</f>
        <v>3.1351</v>
      </c>
      <c r="G8" s="66">
        <f t="shared" ref="G8:G33" si="1">RANK(F8,F$8:F$33,0)</f>
        <v>14</v>
      </c>
      <c r="H8" s="65">
        <f>VLOOKUP($A8,'Return Data'!$B$7:$R$2843,7,0)</f>
        <v>5.7122999999999999</v>
      </c>
      <c r="I8" s="66">
        <f t="shared" ref="I8:I33" si="2">RANK(H8,H$8:H$33,0)</f>
        <v>6</v>
      </c>
      <c r="J8" s="65">
        <f>VLOOKUP($A8,'Return Data'!$B$7:$R$2843,8,0)</f>
        <v>5.6764000000000001</v>
      </c>
      <c r="K8" s="66">
        <f t="shared" ref="K8:K33" si="3">RANK(J8,J$8:J$33,0)</f>
        <v>5</v>
      </c>
      <c r="L8" s="65">
        <f>VLOOKUP($A8,'Return Data'!$B$7:$R$2843,9,0)</f>
        <v>6.0404999999999998</v>
      </c>
      <c r="M8" s="66">
        <f t="shared" ref="M8:M33" si="4">RANK(L8,L$8:L$33,0)</f>
        <v>7</v>
      </c>
      <c r="N8" s="65">
        <f>VLOOKUP($A8,'Return Data'!$B$7:$R$2843,10,0)</f>
        <v>5.2454999999999998</v>
      </c>
      <c r="O8" s="66">
        <f t="shared" ref="O8:O33" si="5">RANK(N8,N$8:N$33,0)</f>
        <v>7</v>
      </c>
      <c r="P8" s="65">
        <f>VLOOKUP($A8,'Return Data'!$B$7:$R$2843,11,0)</f>
        <v>5.6733000000000002</v>
      </c>
      <c r="Q8" s="66">
        <f t="shared" ref="Q8:Q33" si="6">RANK(P8,P$8:P$33,0)</f>
        <v>3</v>
      </c>
      <c r="R8" s="65">
        <f>VLOOKUP($A8,'Return Data'!$B$7:$R$2843,12,0)</f>
        <v>4.6974999999999998</v>
      </c>
      <c r="S8" s="66">
        <f t="shared" ref="S8:S33" si="7">RANK(R8,R$8:R$33,0)</f>
        <v>6</v>
      </c>
      <c r="T8" s="65">
        <f>VLOOKUP($A8,'Return Data'!$B$7:$R$2843,13,0)</f>
        <v>5.2610000000000001</v>
      </c>
      <c r="U8" s="66">
        <f t="shared" ref="U8:U33" si="8">RANK(T8,T$8:T$33,0)</f>
        <v>6</v>
      </c>
      <c r="V8" s="65">
        <f>VLOOKUP($A8,'Return Data'!$B$7:$R$2843,17,0)</f>
        <v>7.1308999999999996</v>
      </c>
      <c r="W8" s="66">
        <f t="shared" ref="W8:W31" si="9">RANK(V8,V$8:V$33,0)</f>
        <v>6</v>
      </c>
      <c r="X8" s="65">
        <f>VLOOKUP($A8,'Return Data'!$B$7:$R$2843,14,0)</f>
        <v>7.9433999999999996</v>
      </c>
      <c r="Y8" s="66">
        <f t="shared" ref="Y8:Y31" si="10">RANK(X8,X$8:X$33,0)</f>
        <v>1</v>
      </c>
      <c r="Z8" s="65">
        <f>VLOOKUP($A8,'Return Data'!$B$7:$R$2843,16,0)</f>
        <v>8.5367999999999995</v>
      </c>
      <c r="AA8" s="67">
        <f t="shared" ref="AA8:AA33" si="11">RANK(Z8,Z$8:Z$33,0)</f>
        <v>2</v>
      </c>
    </row>
    <row r="9" spans="1:27" x14ac:dyDescent="0.3">
      <c r="A9" s="63" t="s">
        <v>1014</v>
      </c>
      <c r="B9" s="64">
        <f>VLOOKUP($A9,'Return Data'!$B$7:$R$2843,3,0)</f>
        <v>44445</v>
      </c>
      <c r="C9" s="65">
        <f>VLOOKUP($A9,'Return Data'!$B$7:$R$2843,4,0)</f>
        <v>2534.9838</v>
      </c>
      <c r="D9" s="65">
        <f>VLOOKUP($A9,'Return Data'!$B$7:$R$2843,5,0)</f>
        <v>3.4216000000000002</v>
      </c>
      <c r="E9" s="66">
        <f t="shared" si="0"/>
        <v>9</v>
      </c>
      <c r="F9" s="65">
        <f>VLOOKUP($A9,'Return Data'!$B$7:$R$2843,6,0)</f>
        <v>3.4216000000000002</v>
      </c>
      <c r="G9" s="66">
        <f t="shared" si="1"/>
        <v>9</v>
      </c>
      <c r="H9" s="65">
        <f>VLOOKUP($A9,'Return Data'!$B$7:$R$2843,7,0)</f>
        <v>5.6790000000000003</v>
      </c>
      <c r="I9" s="66">
        <f t="shared" si="2"/>
        <v>7</v>
      </c>
      <c r="J9" s="65">
        <f>VLOOKUP($A9,'Return Data'!$B$7:$R$2843,8,0)</f>
        <v>5.3160999999999996</v>
      </c>
      <c r="K9" s="66">
        <f t="shared" si="3"/>
        <v>9</v>
      </c>
      <c r="L9" s="65">
        <f>VLOOKUP($A9,'Return Data'!$B$7:$R$2843,9,0)</f>
        <v>5.5677000000000003</v>
      </c>
      <c r="M9" s="66">
        <f t="shared" si="4"/>
        <v>12</v>
      </c>
      <c r="N9" s="65">
        <f>VLOOKUP($A9,'Return Data'!$B$7:$R$2843,10,0)</f>
        <v>4.7923999999999998</v>
      </c>
      <c r="O9" s="66">
        <f t="shared" si="5"/>
        <v>11</v>
      </c>
      <c r="P9" s="65">
        <f>VLOOKUP($A9,'Return Data'!$B$7:$R$2843,11,0)</f>
        <v>5.0118999999999998</v>
      </c>
      <c r="Q9" s="66">
        <f t="shared" si="6"/>
        <v>12</v>
      </c>
      <c r="R9" s="65">
        <f>VLOOKUP($A9,'Return Data'!$B$7:$R$2843,12,0)</f>
        <v>4.3422000000000001</v>
      </c>
      <c r="S9" s="66">
        <f t="shared" si="7"/>
        <v>12</v>
      </c>
      <c r="T9" s="65">
        <f>VLOOKUP($A9,'Return Data'!$B$7:$R$2843,13,0)</f>
        <v>4.7718999999999996</v>
      </c>
      <c r="U9" s="66">
        <f t="shared" si="8"/>
        <v>12</v>
      </c>
      <c r="V9" s="65">
        <f>VLOOKUP($A9,'Return Data'!$B$7:$R$2843,17,0)</f>
        <v>6.4859999999999998</v>
      </c>
      <c r="W9" s="66">
        <f t="shared" si="9"/>
        <v>10</v>
      </c>
      <c r="X9" s="65">
        <f>VLOOKUP($A9,'Return Data'!$B$7:$R$2843,14,0)</f>
        <v>7.4980000000000002</v>
      </c>
      <c r="Y9" s="66">
        <f t="shared" si="10"/>
        <v>5</v>
      </c>
      <c r="Z9" s="65">
        <f>VLOOKUP($A9,'Return Data'!$B$7:$R$2843,16,0)</f>
        <v>8.2077000000000009</v>
      </c>
      <c r="AA9" s="67">
        <f t="shared" si="11"/>
        <v>5</v>
      </c>
    </row>
    <row r="10" spans="1:27" x14ac:dyDescent="0.3">
      <c r="A10" s="63" t="s">
        <v>1017</v>
      </c>
      <c r="B10" s="64">
        <f>VLOOKUP($A10,'Return Data'!$B$7:$R$2843,3,0)</f>
        <v>44445</v>
      </c>
      <c r="C10" s="65">
        <f>VLOOKUP($A10,'Return Data'!$B$7:$R$2843,4,0)</f>
        <v>1621.2629999999999</v>
      </c>
      <c r="D10" s="65">
        <f>VLOOKUP($A10,'Return Data'!$B$7:$R$2843,5,0)</f>
        <v>1.6639999999999999</v>
      </c>
      <c r="E10" s="66">
        <f t="shared" si="0"/>
        <v>25</v>
      </c>
      <c r="F10" s="65">
        <f>VLOOKUP($A10,'Return Data'!$B$7:$R$2843,6,0)</f>
        <v>1.6639999999999999</v>
      </c>
      <c r="G10" s="66">
        <f t="shared" si="1"/>
        <v>25</v>
      </c>
      <c r="H10" s="65">
        <f>VLOOKUP($A10,'Return Data'!$B$7:$R$2843,7,0)</f>
        <v>5.6608000000000001</v>
      </c>
      <c r="I10" s="66">
        <f t="shared" si="2"/>
        <v>8</v>
      </c>
      <c r="J10" s="65">
        <f>VLOOKUP($A10,'Return Data'!$B$7:$R$2843,8,0)</f>
        <v>4.3047000000000004</v>
      </c>
      <c r="K10" s="66">
        <f t="shared" si="3"/>
        <v>25</v>
      </c>
      <c r="L10" s="65">
        <f>VLOOKUP($A10,'Return Data'!$B$7:$R$2843,9,0)</f>
        <v>5.6703999999999999</v>
      </c>
      <c r="M10" s="66">
        <f t="shared" si="4"/>
        <v>11</v>
      </c>
      <c r="N10" s="65">
        <f>VLOOKUP($A10,'Return Data'!$B$7:$R$2843,10,0)</f>
        <v>3.6751999999999998</v>
      </c>
      <c r="O10" s="66">
        <f t="shared" si="5"/>
        <v>25</v>
      </c>
      <c r="P10" s="65">
        <f>VLOOKUP($A10,'Return Data'!$B$7:$R$2843,11,0)</f>
        <v>5.0937000000000001</v>
      </c>
      <c r="Q10" s="66">
        <f t="shared" si="6"/>
        <v>11</v>
      </c>
      <c r="R10" s="65">
        <f>VLOOKUP($A10,'Return Data'!$B$7:$R$2843,12,0)</f>
        <v>7.6756000000000002</v>
      </c>
      <c r="S10" s="66">
        <f t="shared" si="7"/>
        <v>2</v>
      </c>
      <c r="T10" s="65">
        <f>VLOOKUP($A10,'Return Data'!$B$7:$R$2843,13,0)</f>
        <v>7.7698999999999998</v>
      </c>
      <c r="U10" s="66">
        <f t="shared" si="8"/>
        <v>2</v>
      </c>
      <c r="V10" s="65">
        <f>VLOOKUP($A10,'Return Data'!$B$7:$R$2843,17,0)</f>
        <v>-4.6924999999999999</v>
      </c>
      <c r="W10" s="66">
        <f t="shared" si="9"/>
        <v>25</v>
      </c>
      <c r="X10" s="65">
        <f>VLOOKUP($A10,'Return Data'!$B$7:$R$2843,14,0)</f>
        <v>-8.6572999999999993</v>
      </c>
      <c r="Y10" s="66">
        <f t="shared" si="10"/>
        <v>25</v>
      </c>
      <c r="Z10" s="65">
        <f>VLOOKUP($A10,'Return Data'!$B$7:$R$2843,16,0)</f>
        <v>2.5411999999999999</v>
      </c>
      <c r="AA10" s="67">
        <f t="shared" si="11"/>
        <v>25</v>
      </c>
    </row>
    <row r="11" spans="1:27" x14ac:dyDescent="0.3">
      <c r="A11" s="63" t="s">
        <v>1021</v>
      </c>
      <c r="B11" s="64">
        <f>VLOOKUP($A11,'Return Data'!$B$7:$R$2843,3,0)</f>
        <v>44445</v>
      </c>
      <c r="C11" s="65">
        <f>VLOOKUP($A11,'Return Data'!$B$7:$R$2843,4,0)</f>
        <v>34.424999999999997</v>
      </c>
      <c r="D11" s="65">
        <f>VLOOKUP($A11,'Return Data'!$B$7:$R$2843,5,0)</f>
        <v>3.2524000000000002</v>
      </c>
      <c r="E11" s="66">
        <f t="shared" si="0"/>
        <v>12</v>
      </c>
      <c r="F11" s="65">
        <f>VLOOKUP($A11,'Return Data'!$B$7:$R$2843,6,0)</f>
        <v>3.2524000000000002</v>
      </c>
      <c r="G11" s="66">
        <f t="shared" si="1"/>
        <v>12</v>
      </c>
      <c r="H11" s="65">
        <f>VLOOKUP($A11,'Return Data'!$B$7:$R$2843,7,0)</f>
        <v>5.5343999999999998</v>
      </c>
      <c r="I11" s="66">
        <f t="shared" si="2"/>
        <v>9</v>
      </c>
      <c r="J11" s="65">
        <f>VLOOKUP($A11,'Return Data'!$B$7:$R$2843,8,0)</f>
        <v>4.7191999999999998</v>
      </c>
      <c r="K11" s="66">
        <f t="shared" si="3"/>
        <v>12</v>
      </c>
      <c r="L11" s="65">
        <f>VLOOKUP($A11,'Return Data'!$B$7:$R$2843,9,0)</f>
        <v>5.0769000000000002</v>
      </c>
      <c r="M11" s="66">
        <f t="shared" si="4"/>
        <v>17</v>
      </c>
      <c r="N11" s="65">
        <f>VLOOKUP($A11,'Return Data'!$B$7:$R$2843,10,0)</f>
        <v>4.8063000000000002</v>
      </c>
      <c r="O11" s="66">
        <f t="shared" si="5"/>
        <v>10</v>
      </c>
      <c r="P11" s="65">
        <f>VLOOKUP($A11,'Return Data'!$B$7:$R$2843,11,0)</f>
        <v>5.4732000000000003</v>
      </c>
      <c r="Q11" s="66">
        <f t="shared" si="6"/>
        <v>5</v>
      </c>
      <c r="R11" s="65">
        <f>VLOOKUP($A11,'Return Data'!$B$7:$R$2843,12,0)</f>
        <v>4.6136999999999997</v>
      </c>
      <c r="S11" s="66">
        <f t="shared" si="7"/>
        <v>9</v>
      </c>
      <c r="T11" s="65">
        <f>VLOOKUP($A11,'Return Data'!$B$7:$R$2843,13,0)</f>
        <v>5.0228000000000002</v>
      </c>
      <c r="U11" s="66">
        <f t="shared" si="8"/>
        <v>8</v>
      </c>
      <c r="V11" s="65">
        <f>VLOOKUP($A11,'Return Data'!$B$7:$R$2843,17,0)</f>
        <v>6.8733000000000004</v>
      </c>
      <c r="W11" s="66">
        <f t="shared" si="9"/>
        <v>7</v>
      </c>
      <c r="X11" s="65">
        <f>VLOOKUP($A11,'Return Data'!$B$7:$R$2843,14,0)</f>
        <v>7.3708</v>
      </c>
      <c r="Y11" s="66">
        <f t="shared" si="10"/>
        <v>7</v>
      </c>
      <c r="Z11" s="65">
        <f>VLOOKUP($A11,'Return Data'!$B$7:$R$2843,16,0)</f>
        <v>8.1356000000000002</v>
      </c>
      <c r="AA11" s="67">
        <f t="shared" si="11"/>
        <v>7</v>
      </c>
    </row>
    <row r="12" spans="1:27" x14ac:dyDescent="0.3">
      <c r="A12" s="63" t="s">
        <v>1022</v>
      </c>
      <c r="B12" s="64">
        <f>VLOOKUP($A12,'Return Data'!$B$7:$R$2843,3,0)</f>
        <v>44445</v>
      </c>
      <c r="C12" s="65">
        <f>VLOOKUP($A12,'Return Data'!$B$7:$R$2843,4,0)</f>
        <v>34.2014</v>
      </c>
      <c r="D12" s="65">
        <f>VLOOKUP($A12,'Return Data'!$B$7:$R$2843,5,0)</f>
        <v>3.4516</v>
      </c>
      <c r="E12" s="66">
        <f t="shared" si="0"/>
        <v>7</v>
      </c>
      <c r="F12" s="65">
        <f>VLOOKUP($A12,'Return Data'!$B$7:$R$2843,6,0)</f>
        <v>3.4516</v>
      </c>
      <c r="G12" s="66">
        <f t="shared" si="1"/>
        <v>7</v>
      </c>
      <c r="H12" s="65">
        <f>VLOOKUP($A12,'Return Data'!$B$7:$R$2843,7,0)</f>
        <v>4.6235999999999997</v>
      </c>
      <c r="I12" s="66">
        <f t="shared" si="2"/>
        <v>20</v>
      </c>
      <c r="J12" s="65">
        <f>VLOOKUP($A12,'Return Data'!$B$7:$R$2843,8,0)</f>
        <v>4.5053000000000001</v>
      </c>
      <c r="K12" s="66">
        <f t="shared" si="3"/>
        <v>21</v>
      </c>
      <c r="L12" s="65">
        <f>VLOOKUP($A12,'Return Data'!$B$7:$R$2843,9,0)</f>
        <v>4.7248999999999999</v>
      </c>
      <c r="M12" s="66">
        <f t="shared" si="4"/>
        <v>24</v>
      </c>
      <c r="N12" s="65">
        <f>VLOOKUP($A12,'Return Data'!$B$7:$R$2843,10,0)</f>
        <v>4.1410999999999998</v>
      </c>
      <c r="O12" s="66">
        <f t="shared" si="5"/>
        <v>24</v>
      </c>
      <c r="P12" s="65">
        <f>VLOOKUP($A12,'Return Data'!$B$7:$R$2843,11,0)</f>
        <v>4.1296999999999997</v>
      </c>
      <c r="Q12" s="66">
        <f t="shared" si="6"/>
        <v>25</v>
      </c>
      <c r="R12" s="65">
        <f>VLOOKUP($A12,'Return Data'!$B$7:$R$2843,12,0)</f>
        <v>3.6225999999999998</v>
      </c>
      <c r="S12" s="66">
        <f t="shared" si="7"/>
        <v>24</v>
      </c>
      <c r="T12" s="65">
        <f>VLOOKUP($A12,'Return Data'!$B$7:$R$2843,13,0)</f>
        <v>3.8895</v>
      </c>
      <c r="U12" s="66">
        <f t="shared" si="8"/>
        <v>24</v>
      </c>
      <c r="V12" s="65">
        <f>VLOOKUP($A12,'Return Data'!$B$7:$R$2843,17,0)</f>
        <v>5.5670000000000002</v>
      </c>
      <c r="W12" s="66">
        <f t="shared" si="9"/>
        <v>20</v>
      </c>
      <c r="X12" s="65">
        <f>VLOOKUP($A12,'Return Data'!$B$7:$R$2843,14,0)</f>
        <v>6.6436000000000002</v>
      </c>
      <c r="Y12" s="66">
        <f t="shared" si="10"/>
        <v>13</v>
      </c>
      <c r="Z12" s="65">
        <f>VLOOKUP($A12,'Return Data'!$B$7:$R$2843,16,0)</f>
        <v>7.7164999999999999</v>
      </c>
      <c r="AA12" s="67">
        <f t="shared" si="11"/>
        <v>13</v>
      </c>
    </row>
    <row r="13" spans="1:27" x14ac:dyDescent="0.3">
      <c r="A13" s="63" t="s">
        <v>1024</v>
      </c>
      <c r="B13" s="64">
        <f>VLOOKUP($A13,'Return Data'!$B$7:$R$2843,3,0)</f>
        <v>44445</v>
      </c>
      <c r="C13" s="65">
        <f>VLOOKUP($A13,'Return Data'!$B$7:$R$2843,4,0)</f>
        <v>16.134399999999999</v>
      </c>
      <c r="D13" s="65">
        <f>VLOOKUP($A13,'Return Data'!$B$7:$R$2843,5,0)</f>
        <v>2.9416000000000002</v>
      </c>
      <c r="E13" s="66">
        <f t="shared" si="0"/>
        <v>18</v>
      </c>
      <c r="F13" s="65">
        <f>VLOOKUP($A13,'Return Data'!$B$7:$R$2843,6,0)</f>
        <v>2.9416000000000002</v>
      </c>
      <c r="G13" s="66">
        <f t="shared" si="1"/>
        <v>18</v>
      </c>
      <c r="H13" s="65">
        <f>VLOOKUP($A13,'Return Data'!$B$7:$R$2843,7,0)</f>
        <v>4.7550999999999997</v>
      </c>
      <c r="I13" s="66">
        <f t="shared" si="2"/>
        <v>18</v>
      </c>
      <c r="J13" s="65">
        <f>VLOOKUP($A13,'Return Data'!$B$7:$R$2843,8,0)</f>
        <v>4.5486000000000004</v>
      </c>
      <c r="K13" s="66">
        <f t="shared" si="3"/>
        <v>18</v>
      </c>
      <c r="L13" s="65">
        <f>VLOOKUP($A13,'Return Data'!$B$7:$R$2843,9,0)</f>
        <v>5.1525999999999996</v>
      </c>
      <c r="M13" s="66">
        <f t="shared" si="4"/>
        <v>16</v>
      </c>
      <c r="N13" s="65">
        <f>VLOOKUP($A13,'Return Data'!$B$7:$R$2843,10,0)</f>
        <v>4.5777999999999999</v>
      </c>
      <c r="O13" s="66">
        <f t="shared" si="5"/>
        <v>15</v>
      </c>
      <c r="P13" s="65">
        <f>VLOOKUP($A13,'Return Data'!$B$7:$R$2843,11,0)</f>
        <v>4.7819000000000003</v>
      </c>
      <c r="Q13" s="66">
        <f t="shared" si="6"/>
        <v>17</v>
      </c>
      <c r="R13" s="65">
        <f>VLOOKUP($A13,'Return Data'!$B$7:$R$2843,12,0)</f>
        <v>4.0305999999999997</v>
      </c>
      <c r="S13" s="66">
        <f t="shared" si="7"/>
        <v>18</v>
      </c>
      <c r="T13" s="65">
        <f>VLOOKUP($A13,'Return Data'!$B$7:$R$2843,13,0)</f>
        <v>4.3929</v>
      </c>
      <c r="U13" s="66">
        <f t="shared" si="8"/>
        <v>19</v>
      </c>
      <c r="V13" s="65">
        <f>VLOOKUP($A13,'Return Data'!$B$7:$R$2843,17,0)</f>
        <v>6.6220999999999997</v>
      </c>
      <c r="W13" s="66">
        <f t="shared" si="9"/>
        <v>8</v>
      </c>
      <c r="X13" s="65">
        <f>VLOOKUP($A13,'Return Data'!$B$7:$R$2843,14,0)</f>
        <v>7.1673</v>
      </c>
      <c r="Y13" s="66">
        <f t="shared" si="10"/>
        <v>10</v>
      </c>
      <c r="Z13" s="65">
        <f>VLOOKUP($A13,'Return Data'!$B$7:$R$2843,16,0)</f>
        <v>7.6387999999999998</v>
      </c>
      <c r="AA13" s="67">
        <f t="shared" si="11"/>
        <v>14</v>
      </c>
    </row>
    <row r="14" spans="1:27" x14ac:dyDescent="0.3">
      <c r="A14" s="63" t="s">
        <v>1931</v>
      </c>
      <c r="B14" s="64">
        <f>VLOOKUP($A14,'Return Data'!$B$7:$R$2843,3,0)</f>
        <v>44445</v>
      </c>
      <c r="C14" s="65">
        <f>VLOOKUP($A14,'Return Data'!$B$7:$R$2843,4,0)</f>
        <v>24.697099999999999</v>
      </c>
      <c r="D14" s="65">
        <f>VLOOKUP($A14,'Return Data'!$B$7:$R$2843,5,0)</f>
        <v>13.1182</v>
      </c>
      <c r="E14" s="66">
        <f t="shared" si="0"/>
        <v>1</v>
      </c>
      <c r="F14" s="65">
        <f>VLOOKUP($A14,'Return Data'!$B$7:$R$2843,6,0)</f>
        <v>13.1182</v>
      </c>
      <c r="G14" s="66">
        <f t="shared" si="1"/>
        <v>1</v>
      </c>
      <c r="H14" s="65">
        <f>VLOOKUP($A14,'Return Data'!$B$7:$R$2843,7,0)</f>
        <v>20.007100000000001</v>
      </c>
      <c r="I14" s="66">
        <f t="shared" si="2"/>
        <v>1</v>
      </c>
      <c r="J14" s="65">
        <f>VLOOKUP($A14,'Return Data'!$B$7:$R$2843,8,0)</f>
        <v>18.9376</v>
      </c>
      <c r="K14" s="66">
        <f t="shared" si="3"/>
        <v>1</v>
      </c>
      <c r="L14" s="65">
        <f>VLOOKUP($A14,'Return Data'!$B$7:$R$2843,9,0)</f>
        <v>13.394600000000001</v>
      </c>
      <c r="M14" s="66">
        <f t="shared" si="4"/>
        <v>1</v>
      </c>
      <c r="N14" s="65">
        <f>VLOOKUP($A14,'Return Data'!$B$7:$R$2843,10,0)</f>
        <v>8.5205000000000002</v>
      </c>
      <c r="O14" s="66">
        <f t="shared" si="5"/>
        <v>1</v>
      </c>
      <c r="P14" s="65">
        <f>VLOOKUP($A14,'Return Data'!$B$7:$R$2843,11,0)</f>
        <v>8.9978999999999996</v>
      </c>
      <c r="Q14" s="66">
        <f t="shared" si="6"/>
        <v>1</v>
      </c>
      <c r="R14" s="65">
        <f>VLOOKUP($A14,'Return Data'!$B$7:$R$2843,12,0)</f>
        <v>10.5984</v>
      </c>
      <c r="S14" s="66">
        <f t="shared" si="7"/>
        <v>1</v>
      </c>
      <c r="T14" s="65">
        <f>VLOOKUP($A14,'Return Data'!$B$7:$R$2843,13,0)</f>
        <v>11.8371</v>
      </c>
      <c r="U14" s="66">
        <f t="shared" si="8"/>
        <v>1</v>
      </c>
      <c r="V14" s="65">
        <f>VLOOKUP($A14,'Return Data'!$B$7:$R$2843,17,0)</f>
        <v>3.9939</v>
      </c>
      <c r="W14" s="66">
        <f t="shared" si="9"/>
        <v>24</v>
      </c>
      <c r="X14" s="65">
        <f>VLOOKUP($A14,'Return Data'!$B$7:$R$2843,14,0)</f>
        <v>5.6300999999999997</v>
      </c>
      <c r="Y14" s="66">
        <f t="shared" si="10"/>
        <v>17</v>
      </c>
      <c r="Z14" s="65">
        <f>VLOOKUP($A14,'Return Data'!$B$7:$R$2843,16,0)</f>
        <v>8.2187999999999999</v>
      </c>
      <c r="AA14" s="67">
        <f t="shared" si="11"/>
        <v>4</v>
      </c>
    </row>
    <row r="15" spans="1:27" x14ac:dyDescent="0.3">
      <c r="A15" s="63" t="s">
        <v>1031</v>
      </c>
      <c r="B15" s="64">
        <f>VLOOKUP($A15,'Return Data'!$B$7:$R$2843,3,0)</f>
        <v>44445</v>
      </c>
      <c r="C15" s="65">
        <f>VLOOKUP($A15,'Return Data'!$B$7:$R$2843,4,0)</f>
        <v>48.754899999999999</v>
      </c>
      <c r="D15" s="65">
        <f>VLOOKUP($A15,'Return Data'!$B$7:$R$2843,5,0)</f>
        <v>4.1688999999999998</v>
      </c>
      <c r="E15" s="66">
        <f t="shared" si="0"/>
        <v>4</v>
      </c>
      <c r="F15" s="65">
        <f>VLOOKUP($A15,'Return Data'!$B$7:$R$2843,6,0)</f>
        <v>4.1688999999999998</v>
      </c>
      <c r="G15" s="66">
        <f t="shared" si="1"/>
        <v>4</v>
      </c>
      <c r="H15" s="65">
        <f>VLOOKUP($A15,'Return Data'!$B$7:$R$2843,7,0)</f>
        <v>6.2426000000000004</v>
      </c>
      <c r="I15" s="66">
        <f t="shared" si="2"/>
        <v>3</v>
      </c>
      <c r="J15" s="65">
        <f>VLOOKUP($A15,'Return Data'!$B$7:$R$2843,8,0)</f>
        <v>5.5731999999999999</v>
      </c>
      <c r="K15" s="66">
        <f t="shared" si="3"/>
        <v>6</v>
      </c>
      <c r="L15" s="65">
        <f>VLOOKUP($A15,'Return Data'!$B$7:$R$2843,9,0)</f>
        <v>6.5006000000000004</v>
      </c>
      <c r="M15" s="66">
        <f t="shared" si="4"/>
        <v>5</v>
      </c>
      <c r="N15" s="65">
        <f>VLOOKUP($A15,'Return Data'!$B$7:$R$2843,10,0)</f>
        <v>5.5766999999999998</v>
      </c>
      <c r="O15" s="66">
        <f t="shared" si="5"/>
        <v>3</v>
      </c>
      <c r="P15" s="65">
        <f>VLOOKUP($A15,'Return Data'!$B$7:$R$2843,11,0)</f>
        <v>5.4027000000000003</v>
      </c>
      <c r="Q15" s="66">
        <f t="shared" si="6"/>
        <v>6</v>
      </c>
      <c r="R15" s="65">
        <f>VLOOKUP($A15,'Return Data'!$B$7:$R$2843,12,0)</f>
        <v>4.9268000000000001</v>
      </c>
      <c r="S15" s="66">
        <f t="shared" si="7"/>
        <v>4</v>
      </c>
      <c r="T15" s="65">
        <f>VLOOKUP($A15,'Return Data'!$B$7:$R$2843,13,0)</f>
        <v>5.6722000000000001</v>
      </c>
      <c r="U15" s="66">
        <f t="shared" si="8"/>
        <v>4</v>
      </c>
      <c r="V15" s="65">
        <f>VLOOKUP($A15,'Return Data'!$B$7:$R$2843,17,0)</f>
        <v>7.1445999999999996</v>
      </c>
      <c r="W15" s="66">
        <f t="shared" si="9"/>
        <v>3</v>
      </c>
      <c r="X15" s="65">
        <f>VLOOKUP($A15,'Return Data'!$B$7:$R$2843,14,0)</f>
        <v>7.7464000000000004</v>
      </c>
      <c r="Y15" s="66">
        <f t="shared" si="10"/>
        <v>4</v>
      </c>
      <c r="Z15" s="65">
        <f>VLOOKUP($A15,'Return Data'!$B$7:$R$2843,16,0)</f>
        <v>8.1677999999999997</v>
      </c>
      <c r="AA15" s="67">
        <f t="shared" si="11"/>
        <v>6</v>
      </c>
    </row>
    <row r="16" spans="1:27" x14ac:dyDescent="0.3">
      <c r="A16" s="63" t="s">
        <v>1033</v>
      </c>
      <c r="B16" s="64">
        <f>VLOOKUP($A16,'Return Data'!$B$7:$R$2843,3,0)</f>
        <v>44445</v>
      </c>
      <c r="C16" s="65">
        <f>VLOOKUP($A16,'Return Data'!$B$7:$R$2843,4,0)</f>
        <v>17.5776</v>
      </c>
      <c r="D16" s="65">
        <f>VLOOKUP($A16,'Return Data'!$B$7:$R$2843,5,0)</f>
        <v>3.3925999999999998</v>
      </c>
      <c r="E16" s="66">
        <f t="shared" si="0"/>
        <v>10</v>
      </c>
      <c r="F16" s="65">
        <f>VLOOKUP($A16,'Return Data'!$B$7:$R$2843,6,0)</f>
        <v>3.3925999999999998</v>
      </c>
      <c r="G16" s="66">
        <f t="shared" si="1"/>
        <v>10</v>
      </c>
      <c r="H16" s="65">
        <f>VLOOKUP($A16,'Return Data'!$B$7:$R$2843,7,0)</f>
        <v>5.1073000000000004</v>
      </c>
      <c r="I16" s="66">
        <f t="shared" si="2"/>
        <v>12</v>
      </c>
      <c r="J16" s="65">
        <f>VLOOKUP($A16,'Return Data'!$B$7:$R$2843,8,0)</f>
        <v>4.6210000000000004</v>
      </c>
      <c r="K16" s="66">
        <f t="shared" si="3"/>
        <v>15</v>
      </c>
      <c r="L16" s="65">
        <f>VLOOKUP($A16,'Return Data'!$B$7:$R$2843,9,0)</f>
        <v>5.7077999999999998</v>
      </c>
      <c r="M16" s="66">
        <f t="shared" si="4"/>
        <v>10</v>
      </c>
      <c r="N16" s="65">
        <f>VLOOKUP($A16,'Return Data'!$B$7:$R$2843,10,0)</f>
        <v>4.8263999999999996</v>
      </c>
      <c r="O16" s="66">
        <f t="shared" si="5"/>
        <v>9</v>
      </c>
      <c r="P16" s="65">
        <f>VLOOKUP($A16,'Return Data'!$B$7:$R$2843,11,0)</f>
        <v>5.2096999999999998</v>
      </c>
      <c r="Q16" s="66">
        <f t="shared" si="6"/>
        <v>9</v>
      </c>
      <c r="R16" s="65">
        <f>VLOOKUP($A16,'Return Data'!$B$7:$R$2843,12,0)</f>
        <v>4.2644000000000002</v>
      </c>
      <c r="S16" s="66">
        <f t="shared" si="7"/>
        <v>15</v>
      </c>
      <c r="T16" s="65">
        <f>VLOOKUP($A16,'Return Data'!$B$7:$R$2843,13,0)</f>
        <v>4.6200999999999999</v>
      </c>
      <c r="U16" s="66">
        <f t="shared" si="8"/>
        <v>15</v>
      </c>
      <c r="V16" s="65">
        <f>VLOOKUP($A16,'Return Data'!$B$7:$R$2843,17,0)</f>
        <v>4.5914999999999999</v>
      </c>
      <c r="W16" s="66">
        <f t="shared" si="9"/>
        <v>22</v>
      </c>
      <c r="X16" s="65">
        <f>VLOOKUP($A16,'Return Data'!$B$7:$R$2843,14,0)</f>
        <v>2.5703</v>
      </c>
      <c r="Y16" s="66">
        <f t="shared" si="10"/>
        <v>22</v>
      </c>
      <c r="Z16" s="65">
        <f>VLOOKUP($A16,'Return Data'!$B$7:$R$2843,16,0)</f>
        <v>6.4253</v>
      </c>
      <c r="AA16" s="67">
        <f t="shared" si="11"/>
        <v>22</v>
      </c>
    </row>
    <row r="17" spans="1:27" x14ac:dyDescent="0.3">
      <c r="A17" s="63" t="s">
        <v>1035</v>
      </c>
      <c r="B17" s="64">
        <f>VLOOKUP($A17,'Return Data'!$B$7:$R$2843,3,0)</f>
        <v>44445</v>
      </c>
      <c r="C17" s="65">
        <f>VLOOKUP($A17,'Return Data'!$B$7:$R$2843,4,0)</f>
        <v>430.81970000000001</v>
      </c>
      <c r="D17" s="65">
        <f>VLOOKUP($A17,'Return Data'!$B$7:$R$2843,5,0)</f>
        <v>2.3048999999999999</v>
      </c>
      <c r="E17" s="66">
        <f t="shared" si="0"/>
        <v>22</v>
      </c>
      <c r="F17" s="65">
        <f>VLOOKUP($A17,'Return Data'!$B$7:$R$2843,6,0)</f>
        <v>2.3048999999999999</v>
      </c>
      <c r="G17" s="66">
        <f t="shared" si="1"/>
        <v>22</v>
      </c>
      <c r="H17" s="65">
        <f>VLOOKUP($A17,'Return Data'!$B$7:$R$2843,7,0)</f>
        <v>4.7172000000000001</v>
      </c>
      <c r="I17" s="66">
        <f t="shared" si="2"/>
        <v>19</v>
      </c>
      <c r="J17" s="65">
        <f>VLOOKUP($A17,'Return Data'!$B$7:$R$2843,8,0)</f>
        <v>6.8307000000000002</v>
      </c>
      <c r="K17" s="66">
        <f t="shared" si="3"/>
        <v>2</v>
      </c>
      <c r="L17" s="65">
        <f>VLOOKUP($A17,'Return Data'!$B$7:$R$2843,9,0)</f>
        <v>7.3082000000000003</v>
      </c>
      <c r="M17" s="66">
        <f t="shared" si="4"/>
        <v>2</v>
      </c>
      <c r="N17" s="65">
        <f>VLOOKUP($A17,'Return Data'!$B$7:$R$2843,10,0)</f>
        <v>6.2550999999999997</v>
      </c>
      <c r="O17" s="66">
        <f t="shared" si="5"/>
        <v>2</v>
      </c>
      <c r="P17" s="65">
        <f>VLOOKUP($A17,'Return Data'!$B$7:$R$2843,11,0)</f>
        <v>5.3879000000000001</v>
      </c>
      <c r="Q17" s="66">
        <f t="shared" si="6"/>
        <v>7</v>
      </c>
      <c r="R17" s="65">
        <f>VLOOKUP($A17,'Return Data'!$B$7:$R$2843,12,0)</f>
        <v>4.7729999999999997</v>
      </c>
      <c r="S17" s="66">
        <f t="shared" si="7"/>
        <v>5</v>
      </c>
      <c r="T17" s="65">
        <f>VLOOKUP($A17,'Return Data'!$B$7:$R$2843,13,0)</f>
        <v>5.4741999999999997</v>
      </c>
      <c r="U17" s="66">
        <f t="shared" si="8"/>
        <v>5</v>
      </c>
      <c r="V17" s="65">
        <f>VLOOKUP($A17,'Return Data'!$B$7:$R$2843,17,0)</f>
        <v>7.1432000000000002</v>
      </c>
      <c r="W17" s="66">
        <f t="shared" si="9"/>
        <v>5</v>
      </c>
      <c r="X17" s="65">
        <f>VLOOKUP($A17,'Return Data'!$B$7:$R$2843,14,0)</f>
        <v>7.7533000000000003</v>
      </c>
      <c r="Y17" s="66">
        <f t="shared" si="10"/>
        <v>3</v>
      </c>
      <c r="Z17" s="65">
        <f>VLOOKUP($A17,'Return Data'!$B$7:$R$2843,16,0)</f>
        <v>8.3618000000000006</v>
      </c>
      <c r="AA17" s="67">
        <f t="shared" si="11"/>
        <v>3</v>
      </c>
    </row>
    <row r="18" spans="1:27" x14ac:dyDescent="0.3">
      <c r="A18" s="63" t="s">
        <v>1036</v>
      </c>
      <c r="B18" s="64">
        <f>VLOOKUP($A18,'Return Data'!$B$7:$R$2843,3,0)</f>
        <v>44445</v>
      </c>
      <c r="C18" s="65">
        <f>VLOOKUP($A18,'Return Data'!$B$7:$R$2843,4,0)</f>
        <v>31.240600000000001</v>
      </c>
      <c r="D18" s="65">
        <f>VLOOKUP($A18,'Return Data'!$B$7:$R$2843,5,0)</f>
        <v>2.8437000000000001</v>
      </c>
      <c r="E18" s="66">
        <f t="shared" si="0"/>
        <v>19</v>
      </c>
      <c r="F18" s="65">
        <f>VLOOKUP($A18,'Return Data'!$B$7:$R$2843,6,0)</f>
        <v>2.8437000000000001</v>
      </c>
      <c r="G18" s="66">
        <f t="shared" si="1"/>
        <v>19</v>
      </c>
      <c r="H18" s="65">
        <f>VLOOKUP($A18,'Return Data'!$B$7:$R$2843,7,0)</f>
        <v>5.0288000000000004</v>
      </c>
      <c r="I18" s="66">
        <f t="shared" si="2"/>
        <v>13</v>
      </c>
      <c r="J18" s="65">
        <f>VLOOKUP($A18,'Return Data'!$B$7:$R$2843,8,0)</f>
        <v>4.5058999999999996</v>
      </c>
      <c r="K18" s="66">
        <f t="shared" si="3"/>
        <v>20</v>
      </c>
      <c r="L18" s="65">
        <f>VLOOKUP($A18,'Return Data'!$B$7:$R$2843,9,0)</f>
        <v>5.0529999999999999</v>
      </c>
      <c r="M18" s="66">
        <f t="shared" si="4"/>
        <v>19</v>
      </c>
      <c r="N18" s="65">
        <f>VLOOKUP($A18,'Return Data'!$B$7:$R$2843,10,0)</f>
        <v>4.2610000000000001</v>
      </c>
      <c r="O18" s="66">
        <f t="shared" si="5"/>
        <v>21</v>
      </c>
      <c r="P18" s="65">
        <f>VLOOKUP($A18,'Return Data'!$B$7:$R$2843,11,0)</f>
        <v>4.7211999999999996</v>
      </c>
      <c r="Q18" s="66">
        <f t="shared" si="6"/>
        <v>18</v>
      </c>
      <c r="R18" s="65">
        <f>VLOOKUP($A18,'Return Data'!$B$7:$R$2843,12,0)</f>
        <v>3.9134000000000002</v>
      </c>
      <c r="S18" s="66">
        <f t="shared" si="7"/>
        <v>23</v>
      </c>
      <c r="T18" s="65">
        <f>VLOOKUP($A18,'Return Data'!$B$7:$R$2843,13,0)</f>
        <v>4.2521000000000004</v>
      </c>
      <c r="U18" s="66">
        <f t="shared" si="8"/>
        <v>21</v>
      </c>
      <c r="V18" s="65">
        <f>VLOOKUP($A18,'Return Data'!$B$7:$R$2843,17,0)</f>
        <v>6.0279999999999996</v>
      </c>
      <c r="W18" s="66">
        <f t="shared" si="9"/>
        <v>17</v>
      </c>
      <c r="X18" s="65">
        <f>VLOOKUP($A18,'Return Data'!$B$7:$R$2843,14,0)</f>
        <v>7.0366999999999997</v>
      </c>
      <c r="Y18" s="66">
        <f t="shared" si="10"/>
        <v>12</v>
      </c>
      <c r="Z18" s="65">
        <f>VLOOKUP($A18,'Return Data'!$B$7:$R$2843,16,0)</f>
        <v>8.0395000000000003</v>
      </c>
      <c r="AA18" s="67">
        <f t="shared" si="11"/>
        <v>10</v>
      </c>
    </row>
    <row r="19" spans="1:27" x14ac:dyDescent="0.3">
      <c r="A19" s="63" t="s">
        <v>1039</v>
      </c>
      <c r="B19" s="64">
        <f>VLOOKUP($A19,'Return Data'!$B$7:$R$2843,3,0)</f>
        <v>44445</v>
      </c>
      <c r="C19" s="65">
        <f>VLOOKUP($A19,'Return Data'!$B$7:$R$2843,4,0)</f>
        <v>3112.3854000000001</v>
      </c>
      <c r="D19" s="65">
        <f>VLOOKUP($A19,'Return Data'!$B$7:$R$2843,5,0)</f>
        <v>3.0049000000000001</v>
      </c>
      <c r="E19" s="66">
        <f t="shared" si="0"/>
        <v>17</v>
      </c>
      <c r="F19" s="65">
        <f>VLOOKUP($A19,'Return Data'!$B$7:$R$2843,6,0)</f>
        <v>3.0049000000000001</v>
      </c>
      <c r="G19" s="66">
        <f t="shared" si="1"/>
        <v>17</v>
      </c>
      <c r="H19" s="65">
        <f>VLOOKUP($A19,'Return Data'!$B$7:$R$2843,7,0)</f>
        <v>5.2695999999999996</v>
      </c>
      <c r="I19" s="66">
        <f t="shared" si="2"/>
        <v>11</v>
      </c>
      <c r="J19" s="65">
        <f>VLOOKUP($A19,'Return Data'!$B$7:$R$2843,8,0)</f>
        <v>4.6386000000000003</v>
      </c>
      <c r="K19" s="66">
        <f t="shared" si="3"/>
        <v>14</v>
      </c>
      <c r="L19" s="65">
        <f>VLOOKUP($A19,'Return Data'!$B$7:$R$2843,9,0)</f>
        <v>5.1914999999999996</v>
      </c>
      <c r="M19" s="66">
        <f t="shared" si="4"/>
        <v>14</v>
      </c>
      <c r="N19" s="65">
        <f>VLOOKUP($A19,'Return Data'!$B$7:$R$2843,10,0)</f>
        <v>4.4763000000000002</v>
      </c>
      <c r="O19" s="66">
        <f t="shared" si="5"/>
        <v>17</v>
      </c>
      <c r="P19" s="65">
        <f>VLOOKUP($A19,'Return Data'!$B$7:$R$2843,11,0)</f>
        <v>4.8357999999999999</v>
      </c>
      <c r="Q19" s="66">
        <f t="shared" si="6"/>
        <v>15</v>
      </c>
      <c r="R19" s="65">
        <f>VLOOKUP($A19,'Return Data'!$B$7:$R$2843,12,0)</f>
        <v>4.1005000000000003</v>
      </c>
      <c r="S19" s="66">
        <f t="shared" si="7"/>
        <v>17</v>
      </c>
      <c r="T19" s="65">
        <f>VLOOKUP($A19,'Return Data'!$B$7:$R$2843,13,0)</f>
        <v>4.4294000000000002</v>
      </c>
      <c r="U19" s="66">
        <f t="shared" si="8"/>
        <v>18</v>
      </c>
      <c r="V19" s="65">
        <f>VLOOKUP($A19,'Return Data'!$B$7:$R$2843,17,0)</f>
        <v>6.3262999999999998</v>
      </c>
      <c r="W19" s="66">
        <f t="shared" si="9"/>
        <v>13</v>
      </c>
      <c r="X19" s="65">
        <f>VLOOKUP($A19,'Return Data'!$B$7:$R$2843,14,0)</f>
        <v>7.4001999999999999</v>
      </c>
      <c r="Y19" s="66">
        <f t="shared" si="10"/>
        <v>6</v>
      </c>
      <c r="Z19" s="65">
        <f>VLOOKUP($A19,'Return Data'!$B$7:$R$2843,16,0)</f>
        <v>8.0467999999999993</v>
      </c>
      <c r="AA19" s="67">
        <f t="shared" si="11"/>
        <v>9</v>
      </c>
    </row>
    <row r="20" spans="1:27" x14ac:dyDescent="0.3">
      <c r="A20" s="63" t="s">
        <v>1041</v>
      </c>
      <c r="B20" s="64">
        <f>VLOOKUP($A20,'Return Data'!$B$7:$R$2843,3,0)</f>
        <v>44445</v>
      </c>
      <c r="C20" s="65">
        <f>VLOOKUP($A20,'Return Data'!$B$7:$R$2843,4,0)</f>
        <v>30.000399999999999</v>
      </c>
      <c r="D20" s="65">
        <f>VLOOKUP($A20,'Return Data'!$B$7:$R$2843,5,0)</f>
        <v>1.9875</v>
      </c>
      <c r="E20" s="66">
        <f t="shared" si="0"/>
        <v>24</v>
      </c>
      <c r="F20" s="65">
        <f>VLOOKUP($A20,'Return Data'!$B$7:$R$2843,6,0)</f>
        <v>1.9875</v>
      </c>
      <c r="G20" s="66">
        <f t="shared" si="1"/>
        <v>24</v>
      </c>
      <c r="H20" s="65">
        <f>VLOOKUP($A20,'Return Data'!$B$7:$R$2843,7,0)</f>
        <v>4.3836000000000004</v>
      </c>
      <c r="I20" s="66">
        <f t="shared" si="2"/>
        <v>23</v>
      </c>
      <c r="J20" s="65">
        <f>VLOOKUP($A20,'Return Data'!$B$7:$R$2843,8,0)</f>
        <v>4.5180999999999996</v>
      </c>
      <c r="K20" s="66">
        <f t="shared" si="3"/>
        <v>19</v>
      </c>
      <c r="L20" s="65">
        <f>VLOOKUP($A20,'Return Data'!$B$7:$R$2843,9,0)</f>
        <v>5.0768000000000004</v>
      </c>
      <c r="M20" s="66">
        <f t="shared" si="4"/>
        <v>18</v>
      </c>
      <c r="N20" s="65">
        <f>VLOOKUP($A20,'Return Data'!$B$7:$R$2843,10,0)</f>
        <v>4.2736999999999998</v>
      </c>
      <c r="O20" s="66">
        <f t="shared" si="5"/>
        <v>20</v>
      </c>
      <c r="P20" s="65">
        <f>VLOOKUP($A20,'Return Data'!$B$7:$R$2843,11,0)</f>
        <v>4.2279</v>
      </c>
      <c r="Q20" s="66">
        <f t="shared" si="6"/>
        <v>24</v>
      </c>
      <c r="R20" s="65">
        <f>VLOOKUP($A20,'Return Data'!$B$7:$R$2843,12,0)</f>
        <v>3.6063999999999998</v>
      </c>
      <c r="S20" s="66">
        <f t="shared" si="7"/>
        <v>25</v>
      </c>
      <c r="T20" s="65">
        <f>VLOOKUP($A20,'Return Data'!$B$7:$R$2843,13,0)</f>
        <v>3.8330000000000002</v>
      </c>
      <c r="U20" s="66">
        <f t="shared" si="8"/>
        <v>25</v>
      </c>
      <c r="V20" s="65">
        <f>VLOOKUP($A20,'Return Data'!$B$7:$R$2843,17,0)</f>
        <v>10.723599999999999</v>
      </c>
      <c r="W20" s="66">
        <f t="shared" si="9"/>
        <v>1</v>
      </c>
      <c r="X20" s="65">
        <f>VLOOKUP($A20,'Return Data'!$B$7:$R$2843,14,0)</f>
        <v>5.4661</v>
      </c>
      <c r="Y20" s="66">
        <f t="shared" si="10"/>
        <v>18</v>
      </c>
      <c r="Z20" s="65">
        <f>VLOOKUP($A20,'Return Data'!$B$7:$R$2843,16,0)</f>
        <v>7.2889999999999997</v>
      </c>
      <c r="AA20" s="67">
        <f t="shared" si="11"/>
        <v>18</v>
      </c>
    </row>
    <row r="21" spans="1:27" x14ac:dyDescent="0.3">
      <c r="A21" s="63" t="s">
        <v>1043</v>
      </c>
      <c r="B21" s="64">
        <f>VLOOKUP($A21,'Return Data'!$B$7:$R$2843,3,0)</f>
        <v>44445</v>
      </c>
      <c r="C21" s="65">
        <f>VLOOKUP($A21,'Return Data'!$B$7:$R$2843,4,0)</f>
        <v>2841.8829000000001</v>
      </c>
      <c r="D21" s="65">
        <f>VLOOKUP($A21,'Return Data'!$B$7:$R$2843,5,0)</f>
        <v>4.5697999999999999</v>
      </c>
      <c r="E21" s="66">
        <f t="shared" si="0"/>
        <v>2</v>
      </c>
      <c r="F21" s="65">
        <f>VLOOKUP($A21,'Return Data'!$B$7:$R$2843,6,0)</f>
        <v>4.5697999999999999</v>
      </c>
      <c r="G21" s="66">
        <f t="shared" si="1"/>
        <v>2</v>
      </c>
      <c r="H21" s="65">
        <f>VLOOKUP($A21,'Return Data'!$B$7:$R$2843,7,0)</f>
        <v>7.984</v>
      </c>
      <c r="I21" s="66">
        <f t="shared" si="2"/>
        <v>2</v>
      </c>
      <c r="J21" s="65">
        <f>VLOOKUP($A21,'Return Data'!$B$7:$R$2843,8,0)</f>
        <v>6.8116000000000003</v>
      </c>
      <c r="K21" s="66">
        <f t="shared" si="3"/>
        <v>3</v>
      </c>
      <c r="L21" s="65">
        <f>VLOOKUP($A21,'Return Data'!$B$7:$R$2843,9,0)</f>
        <v>7.1269999999999998</v>
      </c>
      <c r="M21" s="66">
        <f t="shared" si="4"/>
        <v>3</v>
      </c>
      <c r="N21" s="65">
        <f>VLOOKUP($A21,'Return Data'!$B$7:$R$2843,10,0)</f>
        <v>5.3765999999999998</v>
      </c>
      <c r="O21" s="66">
        <f t="shared" si="5"/>
        <v>5</v>
      </c>
      <c r="P21" s="65">
        <f>VLOOKUP($A21,'Return Data'!$B$7:$R$2843,11,0)</f>
        <v>5.64</v>
      </c>
      <c r="Q21" s="66">
        <f t="shared" si="6"/>
        <v>4</v>
      </c>
      <c r="R21" s="65">
        <f>VLOOKUP($A21,'Return Data'!$B$7:$R$2843,12,0)</f>
        <v>4.6577000000000002</v>
      </c>
      <c r="S21" s="66">
        <f t="shared" si="7"/>
        <v>8</v>
      </c>
      <c r="T21" s="65">
        <f>VLOOKUP($A21,'Return Data'!$B$7:$R$2843,13,0)</f>
        <v>5.2596999999999996</v>
      </c>
      <c r="U21" s="66">
        <f t="shared" si="8"/>
        <v>7</v>
      </c>
      <c r="V21" s="65">
        <f>VLOOKUP($A21,'Return Data'!$B$7:$R$2843,17,0)</f>
        <v>7.3548</v>
      </c>
      <c r="W21" s="66">
        <f t="shared" si="9"/>
        <v>2</v>
      </c>
      <c r="X21" s="65">
        <f>VLOOKUP($A21,'Return Data'!$B$7:$R$2843,14,0)</f>
        <v>7.9356999999999998</v>
      </c>
      <c r="Y21" s="66">
        <f t="shared" si="10"/>
        <v>2</v>
      </c>
      <c r="Z21" s="65">
        <f>VLOOKUP($A21,'Return Data'!$B$7:$R$2843,16,0)</f>
        <v>8.5368999999999993</v>
      </c>
      <c r="AA21" s="67">
        <f t="shared" si="11"/>
        <v>1</v>
      </c>
    </row>
    <row r="22" spans="1:27" x14ac:dyDescent="0.3">
      <c r="A22" s="63" t="s">
        <v>1044</v>
      </c>
      <c r="B22" s="64">
        <f>VLOOKUP($A22,'Return Data'!$B$7:$R$2843,3,0)</f>
        <v>44445</v>
      </c>
      <c r="C22" s="65">
        <f>VLOOKUP($A22,'Return Data'!$B$7:$R$2843,4,0)</f>
        <v>23.37</v>
      </c>
      <c r="D22" s="65">
        <f>VLOOKUP($A22,'Return Data'!$B$7:$R$2843,5,0)</f>
        <v>3.7496</v>
      </c>
      <c r="E22" s="66">
        <f t="shared" si="0"/>
        <v>5</v>
      </c>
      <c r="F22" s="65">
        <f>VLOOKUP($A22,'Return Data'!$B$7:$R$2843,6,0)</f>
        <v>3.7496</v>
      </c>
      <c r="G22" s="66">
        <f t="shared" si="1"/>
        <v>5</v>
      </c>
      <c r="H22" s="65">
        <f>VLOOKUP($A22,'Return Data'!$B$7:$R$2843,7,0)</f>
        <v>5.4721000000000002</v>
      </c>
      <c r="I22" s="66">
        <f t="shared" si="2"/>
        <v>10</v>
      </c>
      <c r="J22" s="65">
        <f>VLOOKUP($A22,'Return Data'!$B$7:$R$2843,8,0)</f>
        <v>5.3323</v>
      </c>
      <c r="K22" s="66">
        <f t="shared" si="3"/>
        <v>8</v>
      </c>
      <c r="L22" s="65">
        <f>VLOOKUP($A22,'Return Data'!$B$7:$R$2843,9,0)</f>
        <v>6.1585000000000001</v>
      </c>
      <c r="M22" s="66">
        <f t="shared" si="4"/>
        <v>6</v>
      </c>
      <c r="N22" s="65">
        <f>VLOOKUP($A22,'Return Data'!$B$7:$R$2843,10,0)</f>
        <v>4.8756000000000004</v>
      </c>
      <c r="O22" s="66">
        <f t="shared" si="5"/>
        <v>8</v>
      </c>
      <c r="P22" s="65">
        <f>VLOOKUP($A22,'Return Data'!$B$7:$R$2843,11,0)</f>
        <v>5.1740000000000004</v>
      </c>
      <c r="Q22" s="66">
        <f t="shared" si="6"/>
        <v>10</v>
      </c>
      <c r="R22" s="65">
        <f>VLOOKUP($A22,'Return Data'!$B$7:$R$2843,12,0)</f>
        <v>4.4325999999999999</v>
      </c>
      <c r="S22" s="66">
        <f t="shared" si="7"/>
        <v>10</v>
      </c>
      <c r="T22" s="65">
        <f>VLOOKUP($A22,'Return Data'!$B$7:$R$2843,13,0)</f>
        <v>4.9893999999999998</v>
      </c>
      <c r="U22" s="66">
        <f t="shared" si="8"/>
        <v>9</v>
      </c>
      <c r="V22" s="65">
        <f>VLOOKUP($A22,'Return Data'!$B$7:$R$2843,17,0)</f>
        <v>6.3030999999999997</v>
      </c>
      <c r="W22" s="66">
        <f t="shared" si="9"/>
        <v>14</v>
      </c>
      <c r="X22" s="65">
        <f>VLOOKUP($A22,'Return Data'!$B$7:$R$2843,14,0)</f>
        <v>6.2843</v>
      </c>
      <c r="Y22" s="66">
        <f t="shared" si="10"/>
        <v>15</v>
      </c>
      <c r="Z22" s="65">
        <f>VLOOKUP($A22,'Return Data'!$B$7:$R$2843,16,0)</f>
        <v>8.0106999999999999</v>
      </c>
      <c r="AA22" s="67">
        <f t="shared" si="11"/>
        <v>11</v>
      </c>
    </row>
    <row r="23" spans="1:27" x14ac:dyDescent="0.3">
      <c r="A23" s="63" t="s">
        <v>1047</v>
      </c>
      <c r="B23" s="64">
        <f>VLOOKUP($A23,'Return Data'!$B$7:$R$2843,3,0)</f>
        <v>44445</v>
      </c>
      <c r="C23" s="65">
        <f>VLOOKUP($A23,'Return Data'!$B$7:$R$2843,4,0)</f>
        <v>33.755000000000003</v>
      </c>
      <c r="D23" s="65">
        <f>VLOOKUP($A23,'Return Data'!$B$7:$R$2843,5,0)</f>
        <v>3.3530000000000002</v>
      </c>
      <c r="E23" s="66">
        <f t="shared" si="0"/>
        <v>11</v>
      </c>
      <c r="F23" s="65">
        <f>VLOOKUP($A23,'Return Data'!$B$7:$R$2843,6,0)</f>
        <v>3.3530000000000002</v>
      </c>
      <c r="G23" s="66">
        <f t="shared" si="1"/>
        <v>11</v>
      </c>
      <c r="H23" s="65">
        <f>VLOOKUP($A23,'Return Data'!$B$7:$R$2843,7,0)</f>
        <v>4.53</v>
      </c>
      <c r="I23" s="66">
        <f t="shared" si="2"/>
        <v>21</v>
      </c>
      <c r="J23" s="65">
        <f>VLOOKUP($A23,'Return Data'!$B$7:$R$2843,8,0)</f>
        <v>4.4565000000000001</v>
      </c>
      <c r="K23" s="66">
        <f t="shared" si="3"/>
        <v>22</v>
      </c>
      <c r="L23" s="65">
        <f>VLOOKUP($A23,'Return Data'!$B$7:$R$2843,9,0)</f>
        <v>4.9565000000000001</v>
      </c>
      <c r="M23" s="66">
        <f t="shared" si="4"/>
        <v>21</v>
      </c>
      <c r="N23" s="65">
        <f>VLOOKUP($A23,'Return Data'!$B$7:$R$2843,10,0)</f>
        <v>4.3669000000000002</v>
      </c>
      <c r="O23" s="66">
        <f t="shared" si="5"/>
        <v>18</v>
      </c>
      <c r="P23" s="65">
        <f>VLOOKUP($A23,'Return Data'!$B$7:$R$2843,11,0)</f>
        <v>4.4851999999999999</v>
      </c>
      <c r="Q23" s="66">
        <f t="shared" si="6"/>
        <v>22</v>
      </c>
      <c r="R23" s="65">
        <f>VLOOKUP($A23,'Return Data'!$B$7:$R$2843,12,0)</f>
        <v>4.6858000000000004</v>
      </c>
      <c r="S23" s="66">
        <f t="shared" si="7"/>
        <v>7</v>
      </c>
      <c r="T23" s="65">
        <f>VLOOKUP($A23,'Return Data'!$B$7:$R$2843,13,0)</f>
        <v>4.8281000000000001</v>
      </c>
      <c r="U23" s="66">
        <f t="shared" si="8"/>
        <v>11</v>
      </c>
      <c r="V23" s="65">
        <f>VLOOKUP($A23,'Return Data'!$B$7:$R$2843,17,0)</f>
        <v>6.5465</v>
      </c>
      <c r="W23" s="66">
        <f t="shared" si="9"/>
        <v>9</v>
      </c>
      <c r="X23" s="65">
        <f>VLOOKUP($A23,'Return Data'!$B$7:$R$2843,14,0)</f>
        <v>5.8287000000000004</v>
      </c>
      <c r="Y23" s="66">
        <f t="shared" si="10"/>
        <v>16</v>
      </c>
      <c r="Z23" s="65">
        <f>VLOOKUP($A23,'Return Data'!$B$7:$R$2843,16,0)</f>
        <v>7.5873999999999997</v>
      </c>
      <c r="AA23" s="67">
        <f t="shared" si="11"/>
        <v>15</v>
      </c>
    </row>
    <row r="24" spans="1:27" x14ac:dyDescent="0.3">
      <c r="A24" s="63" t="s">
        <v>1048</v>
      </c>
      <c r="B24" s="64">
        <f>VLOOKUP($A24,'Return Data'!$B$7:$R$2843,3,0)</f>
        <v>44445</v>
      </c>
      <c r="C24" s="65">
        <f>VLOOKUP($A24,'Return Data'!$B$7:$R$2843,4,0)</f>
        <v>1371.8296</v>
      </c>
      <c r="D24" s="65">
        <f>VLOOKUP($A24,'Return Data'!$B$7:$R$2843,5,0)</f>
        <v>4.2923</v>
      </c>
      <c r="E24" s="66">
        <f t="shared" si="0"/>
        <v>3</v>
      </c>
      <c r="F24" s="65">
        <f>VLOOKUP($A24,'Return Data'!$B$7:$R$2843,6,0)</f>
        <v>4.2923</v>
      </c>
      <c r="G24" s="66">
        <f t="shared" si="1"/>
        <v>3</v>
      </c>
      <c r="H24" s="65">
        <f>VLOOKUP($A24,'Return Data'!$B$7:$R$2843,7,0)</f>
        <v>5.8947000000000003</v>
      </c>
      <c r="I24" s="66">
        <f t="shared" si="2"/>
        <v>5</v>
      </c>
      <c r="J24" s="65">
        <f>VLOOKUP($A24,'Return Data'!$B$7:$R$2843,8,0)</f>
        <v>5.3648999999999996</v>
      </c>
      <c r="K24" s="66">
        <f t="shared" si="3"/>
        <v>7</v>
      </c>
      <c r="L24" s="65">
        <f>VLOOKUP($A24,'Return Data'!$B$7:$R$2843,9,0)</f>
        <v>5.8287000000000004</v>
      </c>
      <c r="M24" s="66">
        <f t="shared" si="4"/>
        <v>8</v>
      </c>
      <c r="N24" s="65">
        <f>VLOOKUP($A24,'Return Data'!$B$7:$R$2843,10,0)</f>
        <v>4.6630000000000003</v>
      </c>
      <c r="O24" s="66">
        <f t="shared" si="5"/>
        <v>12</v>
      </c>
      <c r="P24" s="65">
        <f>VLOOKUP($A24,'Return Data'!$B$7:$R$2843,11,0)</f>
        <v>4.9976000000000003</v>
      </c>
      <c r="Q24" s="66">
        <f t="shared" si="6"/>
        <v>13</v>
      </c>
      <c r="R24" s="65">
        <f>VLOOKUP($A24,'Return Data'!$B$7:$R$2843,12,0)</f>
        <v>4.2824</v>
      </c>
      <c r="S24" s="66">
        <f t="shared" si="7"/>
        <v>14</v>
      </c>
      <c r="T24" s="65">
        <f>VLOOKUP($A24,'Return Data'!$B$7:$R$2843,13,0)</f>
        <v>4.6623999999999999</v>
      </c>
      <c r="U24" s="66">
        <f t="shared" si="8"/>
        <v>13</v>
      </c>
      <c r="V24" s="65">
        <f>VLOOKUP($A24,'Return Data'!$B$7:$R$2843,17,0)</f>
        <v>6.2613000000000003</v>
      </c>
      <c r="W24" s="66">
        <f t="shared" si="9"/>
        <v>15</v>
      </c>
      <c r="X24" s="65">
        <f>VLOOKUP($A24,'Return Data'!$B$7:$R$2843,14,0)</f>
        <v>7.2121000000000004</v>
      </c>
      <c r="Y24" s="66">
        <f t="shared" si="10"/>
        <v>9</v>
      </c>
      <c r="Z24" s="65">
        <f>VLOOKUP($A24,'Return Data'!$B$7:$R$2843,16,0)</f>
        <v>7.1807999999999996</v>
      </c>
      <c r="AA24" s="67">
        <f t="shared" si="11"/>
        <v>19</v>
      </c>
    </row>
    <row r="25" spans="1:27" x14ac:dyDescent="0.3">
      <c r="A25" s="63" t="s">
        <v>1050</v>
      </c>
      <c r="B25" s="64">
        <f>VLOOKUP($A25,'Return Data'!$B$7:$R$2843,3,0)</f>
        <v>44445</v>
      </c>
      <c r="C25" s="65">
        <f>VLOOKUP($A25,'Return Data'!$B$7:$R$2843,4,0)</f>
        <v>1928.1882000000001</v>
      </c>
      <c r="D25" s="65">
        <f>VLOOKUP($A25,'Return Data'!$B$7:$R$2843,5,0)</f>
        <v>3.032</v>
      </c>
      <c r="E25" s="66">
        <f t="shared" si="0"/>
        <v>15</v>
      </c>
      <c r="F25" s="65">
        <f>VLOOKUP($A25,'Return Data'!$B$7:$R$2843,6,0)</f>
        <v>3.032</v>
      </c>
      <c r="G25" s="66">
        <f t="shared" si="1"/>
        <v>15</v>
      </c>
      <c r="H25" s="65">
        <f>VLOOKUP($A25,'Return Data'!$B$7:$R$2843,7,0)</f>
        <v>4.8052999999999999</v>
      </c>
      <c r="I25" s="66">
        <f t="shared" si="2"/>
        <v>17</v>
      </c>
      <c r="J25" s="65">
        <f>VLOOKUP($A25,'Return Data'!$B$7:$R$2843,8,0)</f>
        <v>4.5598999999999998</v>
      </c>
      <c r="K25" s="66">
        <f t="shared" si="3"/>
        <v>17</v>
      </c>
      <c r="L25" s="65">
        <f>VLOOKUP($A25,'Return Data'!$B$7:$R$2843,9,0)</f>
        <v>5.5143000000000004</v>
      </c>
      <c r="M25" s="66">
        <f t="shared" si="4"/>
        <v>13</v>
      </c>
      <c r="N25" s="65">
        <f>VLOOKUP($A25,'Return Data'!$B$7:$R$2843,10,0)</f>
        <v>4.5425000000000004</v>
      </c>
      <c r="O25" s="66">
        <f t="shared" si="5"/>
        <v>16</v>
      </c>
      <c r="P25" s="65">
        <f>VLOOKUP($A25,'Return Data'!$B$7:$R$2843,11,0)</f>
        <v>4.7899000000000003</v>
      </c>
      <c r="Q25" s="66">
        <f t="shared" si="6"/>
        <v>16</v>
      </c>
      <c r="R25" s="65">
        <f>VLOOKUP($A25,'Return Data'!$B$7:$R$2843,12,0)</f>
        <v>3.9935999999999998</v>
      </c>
      <c r="S25" s="66">
        <f t="shared" si="7"/>
        <v>20</v>
      </c>
      <c r="T25" s="65">
        <f>VLOOKUP($A25,'Return Data'!$B$7:$R$2843,13,0)</f>
        <v>4.4588999999999999</v>
      </c>
      <c r="U25" s="66">
        <f t="shared" si="8"/>
        <v>17</v>
      </c>
      <c r="V25" s="65">
        <f>VLOOKUP($A25,'Return Data'!$B$7:$R$2843,17,0)</f>
        <v>5.7992999999999997</v>
      </c>
      <c r="W25" s="66">
        <f t="shared" si="9"/>
        <v>18</v>
      </c>
      <c r="X25" s="65">
        <f>VLOOKUP($A25,'Return Data'!$B$7:$R$2843,14,0)</f>
        <v>6.3712999999999997</v>
      </c>
      <c r="Y25" s="66">
        <f t="shared" si="10"/>
        <v>14</v>
      </c>
      <c r="Z25" s="65">
        <f>VLOOKUP($A25,'Return Data'!$B$7:$R$2843,16,0)</f>
        <v>7.3109999999999999</v>
      </c>
      <c r="AA25" s="67">
        <f t="shared" si="11"/>
        <v>17</v>
      </c>
    </row>
    <row r="26" spans="1:27" x14ac:dyDescent="0.3">
      <c r="A26" s="63" t="s">
        <v>1053</v>
      </c>
      <c r="B26" s="64">
        <f>VLOOKUP($A26,'Return Data'!$B$7:$R$2843,3,0)</f>
        <v>44445</v>
      </c>
      <c r="C26" s="65">
        <f>VLOOKUP($A26,'Return Data'!$B$7:$R$2843,4,0)</f>
        <v>3094.9070000000002</v>
      </c>
      <c r="D26" s="65">
        <f>VLOOKUP($A26,'Return Data'!$B$7:$R$2843,5,0)</f>
        <v>3.4239000000000002</v>
      </c>
      <c r="E26" s="66">
        <f t="shared" si="0"/>
        <v>8</v>
      </c>
      <c r="F26" s="65">
        <f>VLOOKUP($A26,'Return Data'!$B$7:$R$2843,6,0)</f>
        <v>3.4239000000000002</v>
      </c>
      <c r="G26" s="66">
        <f t="shared" si="1"/>
        <v>8</v>
      </c>
      <c r="H26" s="65">
        <f>VLOOKUP($A26,'Return Data'!$B$7:$R$2843,7,0)</f>
        <v>6.1416000000000004</v>
      </c>
      <c r="I26" s="66">
        <f t="shared" si="2"/>
        <v>4</v>
      </c>
      <c r="J26" s="65">
        <f>VLOOKUP($A26,'Return Data'!$B$7:$R$2843,8,0)</f>
        <v>5.0834000000000001</v>
      </c>
      <c r="K26" s="66">
        <f t="shared" si="3"/>
        <v>10</v>
      </c>
      <c r="L26" s="65">
        <f>VLOOKUP($A26,'Return Data'!$B$7:$R$2843,9,0)</f>
        <v>5.7988</v>
      </c>
      <c r="M26" s="66">
        <f t="shared" si="4"/>
        <v>9</v>
      </c>
      <c r="N26" s="65">
        <f>VLOOKUP($A26,'Return Data'!$B$7:$R$2843,10,0)</f>
        <v>5.2729999999999997</v>
      </c>
      <c r="O26" s="66">
        <f t="shared" si="5"/>
        <v>6</v>
      </c>
      <c r="P26" s="65">
        <f>VLOOKUP($A26,'Return Data'!$B$7:$R$2843,11,0)</f>
        <v>6.0217000000000001</v>
      </c>
      <c r="Q26" s="66">
        <f t="shared" si="6"/>
        <v>2</v>
      </c>
      <c r="R26" s="65">
        <f>VLOOKUP($A26,'Return Data'!$B$7:$R$2843,12,0)</f>
        <v>5.2062999999999997</v>
      </c>
      <c r="S26" s="66">
        <f t="shared" si="7"/>
        <v>3</v>
      </c>
      <c r="T26" s="65">
        <f>VLOOKUP($A26,'Return Data'!$B$7:$R$2843,13,0)</f>
        <v>5.6932999999999998</v>
      </c>
      <c r="U26" s="66">
        <f t="shared" si="8"/>
        <v>3</v>
      </c>
      <c r="V26" s="65">
        <f>VLOOKUP($A26,'Return Data'!$B$7:$R$2843,17,0)</f>
        <v>7.1436000000000002</v>
      </c>
      <c r="W26" s="66">
        <f t="shared" si="9"/>
        <v>4</v>
      </c>
      <c r="X26" s="65">
        <f>VLOOKUP($A26,'Return Data'!$B$7:$R$2843,14,0)</f>
        <v>7.2404999999999999</v>
      </c>
      <c r="Y26" s="66">
        <f t="shared" si="10"/>
        <v>8</v>
      </c>
      <c r="Z26" s="65">
        <f>VLOOKUP($A26,'Return Data'!$B$7:$R$2843,16,0)</f>
        <v>8.1248000000000005</v>
      </c>
      <c r="AA26" s="67">
        <f t="shared" si="11"/>
        <v>8</v>
      </c>
    </row>
    <row r="27" spans="1:27" x14ac:dyDescent="0.3">
      <c r="A27" s="63" t="s">
        <v>1055</v>
      </c>
      <c r="B27" s="64">
        <f>VLOOKUP($A27,'Return Data'!$B$7:$R$2843,3,0)</f>
        <v>44445</v>
      </c>
      <c r="C27" s="65">
        <f>VLOOKUP($A27,'Return Data'!$B$7:$R$2843,4,0)</f>
        <v>25.020499999999998</v>
      </c>
      <c r="D27" s="65">
        <f>VLOOKUP($A27,'Return Data'!$B$7:$R$2843,5,0)</f>
        <v>2.7237</v>
      </c>
      <c r="E27" s="66">
        <f t="shared" si="0"/>
        <v>20</v>
      </c>
      <c r="F27" s="65">
        <f>VLOOKUP($A27,'Return Data'!$B$7:$R$2843,6,0)</f>
        <v>2.7237</v>
      </c>
      <c r="G27" s="66">
        <f t="shared" si="1"/>
        <v>20</v>
      </c>
      <c r="H27" s="65">
        <f>VLOOKUP($A27,'Return Data'!$B$7:$R$2843,7,0)</f>
        <v>4.1295999999999999</v>
      </c>
      <c r="I27" s="66">
        <f t="shared" si="2"/>
        <v>25</v>
      </c>
      <c r="J27" s="65">
        <f>VLOOKUP($A27,'Return Data'!$B$7:$R$2843,8,0)</f>
        <v>4.6452</v>
      </c>
      <c r="K27" s="66">
        <f t="shared" si="3"/>
        <v>13</v>
      </c>
      <c r="L27" s="65">
        <f>VLOOKUP($A27,'Return Data'!$B$7:$R$2843,9,0)</f>
        <v>4.516</v>
      </c>
      <c r="M27" s="66">
        <f t="shared" si="4"/>
        <v>25</v>
      </c>
      <c r="N27" s="65">
        <f>VLOOKUP($A27,'Return Data'!$B$7:$R$2843,10,0)</f>
        <v>4.1867000000000001</v>
      </c>
      <c r="O27" s="66">
        <f t="shared" si="5"/>
        <v>23</v>
      </c>
      <c r="P27" s="65">
        <f>VLOOKUP($A27,'Return Data'!$B$7:$R$2843,11,0)</f>
        <v>4.6845999999999997</v>
      </c>
      <c r="Q27" s="66">
        <f t="shared" si="6"/>
        <v>19</v>
      </c>
      <c r="R27" s="65">
        <f>VLOOKUP($A27,'Return Data'!$B$7:$R$2843,12,0)</f>
        <v>4.3251999999999997</v>
      </c>
      <c r="S27" s="66">
        <f t="shared" si="7"/>
        <v>13</v>
      </c>
      <c r="T27" s="65">
        <f>VLOOKUP($A27,'Return Data'!$B$7:$R$2843,13,0)</f>
        <v>4.9318</v>
      </c>
      <c r="U27" s="66">
        <f t="shared" si="8"/>
        <v>10</v>
      </c>
      <c r="V27" s="65">
        <f>VLOOKUP($A27,'Return Data'!$B$7:$R$2843,17,0)</f>
        <v>4.3905000000000003</v>
      </c>
      <c r="W27" s="66">
        <f t="shared" si="9"/>
        <v>23</v>
      </c>
      <c r="X27" s="65">
        <f>VLOOKUP($A27,'Return Data'!$B$7:$R$2843,14,0)</f>
        <v>-0.19620000000000001</v>
      </c>
      <c r="Y27" s="66">
        <f t="shared" si="10"/>
        <v>23</v>
      </c>
      <c r="Z27" s="65">
        <f>VLOOKUP($A27,'Return Data'!$B$7:$R$2843,16,0)</f>
        <v>5.8159000000000001</v>
      </c>
      <c r="AA27" s="67">
        <f t="shared" si="11"/>
        <v>23</v>
      </c>
    </row>
    <row r="28" spans="1:27" x14ac:dyDescent="0.3">
      <c r="A28" s="63" t="s">
        <v>1057</v>
      </c>
      <c r="B28" s="64">
        <f>VLOOKUP($A28,'Return Data'!$B$7:$R$2843,3,0)</f>
        <v>44445</v>
      </c>
      <c r="C28" s="65">
        <f>VLOOKUP($A28,'Return Data'!$B$7:$R$2843,4,0)</f>
        <v>2900.6608000000001</v>
      </c>
      <c r="D28" s="65">
        <f>VLOOKUP($A28,'Return Data'!$B$7:$R$2843,5,0)</f>
        <v>3.4622000000000002</v>
      </c>
      <c r="E28" s="66">
        <f t="shared" si="0"/>
        <v>6</v>
      </c>
      <c r="F28" s="65">
        <f>VLOOKUP($A28,'Return Data'!$B$7:$R$2843,6,0)</f>
        <v>3.4622000000000002</v>
      </c>
      <c r="G28" s="66">
        <f t="shared" si="1"/>
        <v>6</v>
      </c>
      <c r="H28" s="65">
        <f>VLOOKUP($A28,'Return Data'!$B$7:$R$2843,7,0)</f>
        <v>4.3013000000000003</v>
      </c>
      <c r="I28" s="66">
        <f t="shared" si="2"/>
        <v>24</v>
      </c>
      <c r="J28" s="65">
        <f>VLOOKUP($A28,'Return Data'!$B$7:$R$2843,8,0)</f>
        <v>4.3166000000000002</v>
      </c>
      <c r="K28" s="66">
        <f t="shared" si="3"/>
        <v>24</v>
      </c>
      <c r="L28" s="65">
        <f>VLOOKUP($A28,'Return Data'!$B$7:$R$2843,9,0)</f>
        <v>4.8371000000000004</v>
      </c>
      <c r="M28" s="66">
        <f t="shared" si="4"/>
        <v>22</v>
      </c>
      <c r="N28" s="65">
        <f>VLOOKUP($A28,'Return Data'!$B$7:$R$2843,10,0)</f>
        <v>4.3574000000000002</v>
      </c>
      <c r="O28" s="66">
        <f t="shared" si="5"/>
        <v>19</v>
      </c>
      <c r="P28" s="65">
        <f>VLOOKUP($A28,'Return Data'!$B$7:$R$2843,11,0)</f>
        <v>4.5030999999999999</v>
      </c>
      <c r="Q28" s="66">
        <f t="shared" si="6"/>
        <v>20</v>
      </c>
      <c r="R28" s="65">
        <f>VLOOKUP($A28,'Return Data'!$B$7:$R$2843,12,0)</f>
        <v>3.9998</v>
      </c>
      <c r="S28" s="66">
        <f t="shared" si="7"/>
        <v>19</v>
      </c>
      <c r="T28" s="65">
        <f>VLOOKUP($A28,'Return Data'!$B$7:$R$2843,13,0)</f>
        <v>4.1538000000000004</v>
      </c>
      <c r="U28" s="66">
        <f t="shared" si="8"/>
        <v>22</v>
      </c>
      <c r="V28" s="65">
        <f>VLOOKUP($A28,'Return Data'!$B$7:$R$2843,17,0)</f>
        <v>5.0046999999999997</v>
      </c>
      <c r="W28" s="66">
        <f t="shared" si="9"/>
        <v>21</v>
      </c>
      <c r="X28" s="65">
        <f>VLOOKUP($A28,'Return Data'!$B$7:$R$2843,14,0)</f>
        <v>-0.48670000000000002</v>
      </c>
      <c r="Y28" s="66">
        <f t="shared" si="10"/>
        <v>24</v>
      </c>
      <c r="Z28" s="65">
        <f>VLOOKUP($A28,'Return Data'!$B$7:$R$2843,16,0)</f>
        <v>5.4825999999999997</v>
      </c>
      <c r="AA28" s="67">
        <f t="shared" si="11"/>
        <v>24</v>
      </c>
    </row>
    <row r="29" spans="1:27" x14ac:dyDescent="0.3">
      <c r="A29" s="63" t="s">
        <v>1059</v>
      </c>
      <c r="B29" s="64">
        <f>VLOOKUP($A29,'Return Data'!$B$7:$R$2843,3,0)</f>
        <v>44445</v>
      </c>
      <c r="C29" s="65">
        <f>VLOOKUP($A29,'Return Data'!$B$7:$R$2843,4,0)</f>
        <v>2851.0776000000001</v>
      </c>
      <c r="D29" s="65">
        <f>VLOOKUP($A29,'Return Data'!$B$7:$R$2843,5,0)</f>
        <v>3.0190999999999999</v>
      </c>
      <c r="E29" s="66">
        <f t="shared" si="0"/>
        <v>16</v>
      </c>
      <c r="F29" s="65">
        <f>VLOOKUP($A29,'Return Data'!$B$7:$R$2843,6,0)</f>
        <v>3.0190999999999999</v>
      </c>
      <c r="G29" s="66">
        <f t="shared" si="1"/>
        <v>16</v>
      </c>
      <c r="H29" s="65">
        <f>VLOOKUP($A29,'Return Data'!$B$7:$R$2843,7,0)</f>
        <v>4.8324999999999996</v>
      </c>
      <c r="I29" s="66">
        <f t="shared" si="2"/>
        <v>16</v>
      </c>
      <c r="J29" s="65">
        <f>VLOOKUP($A29,'Return Data'!$B$7:$R$2843,8,0)</f>
        <v>4.7835999999999999</v>
      </c>
      <c r="K29" s="66">
        <f t="shared" si="3"/>
        <v>11</v>
      </c>
      <c r="L29" s="65">
        <f>VLOOKUP($A29,'Return Data'!$B$7:$R$2843,9,0)</f>
        <v>5.032</v>
      </c>
      <c r="M29" s="66">
        <f t="shared" si="4"/>
        <v>20</v>
      </c>
      <c r="N29" s="65">
        <f>VLOOKUP($A29,'Return Data'!$B$7:$R$2843,10,0)</f>
        <v>4.6029999999999998</v>
      </c>
      <c r="O29" s="66">
        <f t="shared" si="5"/>
        <v>14</v>
      </c>
      <c r="P29" s="65">
        <f>VLOOKUP($A29,'Return Data'!$B$7:$R$2843,11,0)</f>
        <v>4.4926000000000004</v>
      </c>
      <c r="Q29" s="66">
        <f t="shared" si="6"/>
        <v>21</v>
      </c>
      <c r="R29" s="65">
        <f>VLOOKUP($A29,'Return Data'!$B$7:$R$2843,12,0)</f>
        <v>3.9702000000000002</v>
      </c>
      <c r="S29" s="66">
        <f t="shared" si="7"/>
        <v>21</v>
      </c>
      <c r="T29" s="65">
        <f>VLOOKUP($A29,'Return Data'!$B$7:$R$2843,13,0)</f>
        <v>4.3811999999999998</v>
      </c>
      <c r="U29" s="66">
        <f t="shared" si="8"/>
        <v>20</v>
      </c>
      <c r="V29" s="65">
        <f>VLOOKUP($A29,'Return Data'!$B$7:$R$2843,17,0)</f>
        <v>6.1981999999999999</v>
      </c>
      <c r="W29" s="66">
        <f t="shared" si="9"/>
        <v>16</v>
      </c>
      <c r="X29" s="65">
        <f>VLOOKUP($A29,'Return Data'!$B$7:$R$2843,14,0)</f>
        <v>7.1372999999999998</v>
      </c>
      <c r="Y29" s="66">
        <f t="shared" si="10"/>
        <v>11</v>
      </c>
      <c r="Z29" s="65">
        <f>VLOOKUP($A29,'Return Data'!$B$7:$R$2843,16,0)</f>
        <v>7.8815999999999997</v>
      </c>
      <c r="AA29" s="67">
        <f t="shared" si="11"/>
        <v>12</v>
      </c>
    </row>
    <row r="30" spans="1:27" x14ac:dyDescent="0.3">
      <c r="A30" s="63" t="s">
        <v>1060</v>
      </c>
      <c r="B30" s="64">
        <f>VLOOKUP($A30,'Return Data'!$B$7:$R$2843,3,0)</f>
        <v>44445</v>
      </c>
      <c r="C30" s="65">
        <f>VLOOKUP($A30,'Return Data'!$B$7:$R$2843,4,0)</f>
        <v>27.611000000000001</v>
      </c>
      <c r="D30" s="65">
        <f>VLOOKUP($A30,'Return Data'!$B$7:$R$2843,5,0)</f>
        <v>2.2917999999999998</v>
      </c>
      <c r="E30" s="66">
        <f t="shared" si="0"/>
        <v>23</v>
      </c>
      <c r="F30" s="65">
        <f>VLOOKUP($A30,'Return Data'!$B$7:$R$2843,6,0)</f>
        <v>2.2917999999999998</v>
      </c>
      <c r="G30" s="66">
        <f t="shared" si="1"/>
        <v>23</v>
      </c>
      <c r="H30" s="65">
        <f>VLOOKUP($A30,'Return Data'!$B$7:$R$2843,7,0)</f>
        <v>4.3849999999999998</v>
      </c>
      <c r="I30" s="66">
        <f t="shared" si="2"/>
        <v>22</v>
      </c>
      <c r="J30" s="65">
        <f>VLOOKUP($A30,'Return Data'!$B$7:$R$2843,8,0)</f>
        <v>4.3318000000000003</v>
      </c>
      <c r="K30" s="66">
        <f t="shared" si="3"/>
        <v>23</v>
      </c>
      <c r="L30" s="65">
        <f>VLOOKUP($A30,'Return Data'!$B$7:$R$2843,9,0)</f>
        <v>4.8212999999999999</v>
      </c>
      <c r="M30" s="66">
        <f t="shared" si="4"/>
        <v>23</v>
      </c>
      <c r="N30" s="65">
        <f>VLOOKUP($A30,'Return Data'!$B$7:$R$2843,10,0)</f>
        <v>4.2035</v>
      </c>
      <c r="O30" s="66">
        <f t="shared" si="5"/>
        <v>22</v>
      </c>
      <c r="P30" s="65">
        <f>VLOOKUP($A30,'Return Data'!$B$7:$R$2843,11,0)</f>
        <v>4.4325999999999999</v>
      </c>
      <c r="Q30" s="66">
        <f t="shared" si="6"/>
        <v>23</v>
      </c>
      <c r="R30" s="65">
        <f>VLOOKUP($A30,'Return Data'!$B$7:$R$2843,12,0)</f>
        <v>3.9348999999999998</v>
      </c>
      <c r="S30" s="66">
        <f t="shared" si="7"/>
        <v>22</v>
      </c>
      <c r="T30" s="65">
        <f>VLOOKUP($A30,'Return Data'!$B$7:$R$2843,13,0)</f>
        <v>4.1124999999999998</v>
      </c>
      <c r="U30" s="66">
        <f t="shared" si="8"/>
        <v>23</v>
      </c>
      <c r="V30" s="65">
        <f>VLOOKUP($A30,'Return Data'!$B$7:$R$2843,17,0)</f>
        <v>5.7492000000000001</v>
      </c>
      <c r="W30" s="66">
        <f t="shared" si="9"/>
        <v>19</v>
      </c>
      <c r="X30" s="65">
        <f>VLOOKUP($A30,'Return Data'!$B$7:$R$2843,14,0)</f>
        <v>3.2564000000000002</v>
      </c>
      <c r="Y30" s="66">
        <f t="shared" si="10"/>
        <v>20</v>
      </c>
      <c r="Z30" s="65">
        <f>VLOOKUP($A30,'Return Data'!$B$7:$R$2843,16,0)</f>
        <v>6.7595000000000001</v>
      </c>
      <c r="AA30" s="67">
        <f t="shared" si="11"/>
        <v>20</v>
      </c>
    </row>
    <row r="31" spans="1:27" x14ac:dyDescent="0.3">
      <c r="A31" s="63" t="s">
        <v>1064</v>
      </c>
      <c r="B31" s="64">
        <f>VLOOKUP($A31,'Return Data'!$B$7:$R$2843,3,0)</f>
        <v>44445</v>
      </c>
      <c r="C31" s="65">
        <f>VLOOKUP($A31,'Return Data'!$B$7:$R$2843,4,0)</f>
        <v>3183.0774000000001</v>
      </c>
      <c r="D31" s="65">
        <f>VLOOKUP($A31,'Return Data'!$B$7:$R$2843,5,0)</f>
        <v>3.1756000000000002</v>
      </c>
      <c r="E31" s="66">
        <f t="shared" si="0"/>
        <v>13</v>
      </c>
      <c r="F31" s="65">
        <f>VLOOKUP($A31,'Return Data'!$B$7:$R$2843,6,0)</f>
        <v>3.1756000000000002</v>
      </c>
      <c r="G31" s="66">
        <f t="shared" si="1"/>
        <v>13</v>
      </c>
      <c r="H31" s="65">
        <f>VLOOKUP($A31,'Return Data'!$B$7:$R$2843,7,0)</f>
        <v>4.9207000000000001</v>
      </c>
      <c r="I31" s="66">
        <f t="shared" si="2"/>
        <v>15</v>
      </c>
      <c r="J31" s="65">
        <f>VLOOKUP($A31,'Return Data'!$B$7:$R$2843,8,0)</f>
        <v>4.6205999999999996</v>
      </c>
      <c r="K31" s="66">
        <f t="shared" si="3"/>
        <v>16</v>
      </c>
      <c r="L31" s="65">
        <f>VLOOKUP($A31,'Return Data'!$B$7:$R$2843,9,0)</f>
        <v>5.1849999999999996</v>
      </c>
      <c r="M31" s="66">
        <f t="shared" si="4"/>
        <v>15</v>
      </c>
      <c r="N31" s="65">
        <f>VLOOKUP($A31,'Return Data'!$B$7:$R$2843,10,0)</f>
        <v>4.6165000000000003</v>
      </c>
      <c r="O31" s="66">
        <f t="shared" si="5"/>
        <v>13</v>
      </c>
      <c r="P31" s="65">
        <f>VLOOKUP($A31,'Return Data'!$B$7:$R$2843,11,0)</f>
        <v>4.9645999999999999</v>
      </c>
      <c r="Q31" s="66">
        <f t="shared" si="6"/>
        <v>14</v>
      </c>
      <c r="R31" s="65">
        <f>VLOOKUP($A31,'Return Data'!$B$7:$R$2843,12,0)</f>
        <v>4.1064999999999996</v>
      </c>
      <c r="S31" s="66">
        <f t="shared" si="7"/>
        <v>16</v>
      </c>
      <c r="T31" s="65">
        <f>VLOOKUP($A31,'Return Data'!$B$7:$R$2843,13,0)</f>
        <v>4.5965999999999996</v>
      </c>
      <c r="U31" s="66">
        <f t="shared" si="8"/>
        <v>16</v>
      </c>
      <c r="V31" s="65">
        <f>VLOOKUP($A31,'Return Data'!$B$7:$R$2843,17,0)</f>
        <v>6.3482000000000003</v>
      </c>
      <c r="W31" s="66">
        <f t="shared" si="9"/>
        <v>11</v>
      </c>
      <c r="X31" s="65">
        <f>VLOOKUP($A31,'Return Data'!$B$7:$R$2843,14,0)</f>
        <v>5.1444999999999999</v>
      </c>
      <c r="Y31" s="66">
        <f t="shared" si="10"/>
        <v>19</v>
      </c>
      <c r="Z31" s="65">
        <f>VLOOKUP($A31,'Return Data'!$B$7:$R$2843,16,0)</f>
        <v>7.3375000000000004</v>
      </c>
      <c r="AA31" s="67">
        <f t="shared" si="11"/>
        <v>16</v>
      </c>
    </row>
    <row r="32" spans="1:27" x14ac:dyDescent="0.3">
      <c r="A32" s="63" t="s">
        <v>1065</v>
      </c>
      <c r="B32" s="64">
        <f>VLOOKUP($A32,'Return Data'!$B$7:$R$2843,3,0)</f>
        <v>44445</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-7.4999999999999997E-3</v>
      </c>
      <c r="Q32" s="66">
        <f t="shared" si="6"/>
        <v>26</v>
      </c>
      <c r="R32" s="65">
        <f>VLOOKUP($A32,'Return Data'!$B$7:$R$2843,12,0)</f>
        <v>-5.0000000000000001E-3</v>
      </c>
      <c r="S32" s="66">
        <f t="shared" si="7"/>
        <v>26</v>
      </c>
      <c r="T32" s="65">
        <f>VLOOKUP($A32,'Return Data'!$B$7:$R$2843,13,0)</f>
        <v>-3.8E-3</v>
      </c>
      <c r="U32" s="66">
        <f t="shared" si="8"/>
        <v>26</v>
      </c>
      <c r="V32" s="65"/>
      <c r="W32" s="66"/>
      <c r="X32" s="65"/>
      <c r="Y32" s="66"/>
      <c r="Z32" s="65">
        <f>VLOOKUP($A32,'Return Data'!$B$7:$R$2843,16,0)</f>
        <v>-16.224399999999999</v>
      </c>
      <c r="AA32" s="67">
        <f t="shared" si="11"/>
        <v>26</v>
      </c>
    </row>
    <row r="33" spans="1:27" x14ac:dyDescent="0.3">
      <c r="A33" s="63" t="s">
        <v>1066</v>
      </c>
      <c r="B33" s="64">
        <f>VLOOKUP($A33,'Return Data'!$B$7:$R$2843,3,0)</f>
        <v>44445</v>
      </c>
      <c r="C33" s="65">
        <f>VLOOKUP($A33,'Return Data'!$B$7:$R$2843,4,0)</f>
        <v>2703.7766000000001</v>
      </c>
      <c r="D33" s="65">
        <f>VLOOKUP($A33,'Return Data'!$B$7:$R$2843,5,0)</f>
        <v>2.6518999999999999</v>
      </c>
      <c r="E33" s="66">
        <f t="shared" si="0"/>
        <v>21</v>
      </c>
      <c r="F33" s="65">
        <f>VLOOKUP($A33,'Return Data'!$B$7:$R$2843,6,0)</f>
        <v>2.6518999999999999</v>
      </c>
      <c r="G33" s="66">
        <f t="shared" si="1"/>
        <v>21</v>
      </c>
      <c r="H33" s="65">
        <f>VLOOKUP($A33,'Return Data'!$B$7:$R$2843,7,0)</f>
        <v>5.0014000000000003</v>
      </c>
      <c r="I33" s="66">
        <f t="shared" si="2"/>
        <v>14</v>
      </c>
      <c r="J33" s="65">
        <f>VLOOKUP($A33,'Return Data'!$B$7:$R$2843,8,0)</f>
        <v>6.0068999999999999</v>
      </c>
      <c r="K33" s="66">
        <f t="shared" si="3"/>
        <v>4</v>
      </c>
      <c r="L33" s="65">
        <f>VLOOKUP($A33,'Return Data'!$B$7:$R$2843,9,0)</f>
        <v>6.7491000000000003</v>
      </c>
      <c r="M33" s="66">
        <f t="shared" si="4"/>
        <v>4</v>
      </c>
      <c r="N33" s="65">
        <f>VLOOKUP($A33,'Return Data'!$B$7:$R$2843,10,0)</f>
        <v>5.4420000000000002</v>
      </c>
      <c r="O33" s="66">
        <f t="shared" si="5"/>
        <v>4</v>
      </c>
      <c r="P33" s="65">
        <f>VLOOKUP($A33,'Return Data'!$B$7:$R$2843,11,0)</f>
        <v>5.2758000000000003</v>
      </c>
      <c r="Q33" s="66">
        <f t="shared" si="6"/>
        <v>8</v>
      </c>
      <c r="R33" s="65">
        <f>VLOOKUP($A33,'Return Data'!$B$7:$R$2843,12,0)</f>
        <v>4.4039000000000001</v>
      </c>
      <c r="S33" s="66">
        <f t="shared" si="7"/>
        <v>11</v>
      </c>
      <c r="T33" s="65">
        <f>VLOOKUP($A33,'Return Data'!$B$7:$R$2843,13,0)</f>
        <v>4.6239999999999997</v>
      </c>
      <c r="U33" s="66">
        <f t="shared" si="8"/>
        <v>14</v>
      </c>
      <c r="V33" s="65">
        <f>VLOOKUP($A33,'Return Data'!$B$7:$R$2843,17,0)</f>
        <v>6.3319000000000001</v>
      </c>
      <c r="W33" s="66">
        <f>RANK(V33,V$8:V$33,0)</f>
        <v>12</v>
      </c>
      <c r="X33" s="65">
        <f>VLOOKUP($A33,'Return Data'!$B$7:$R$2843,14,0)</f>
        <v>2.8439000000000001</v>
      </c>
      <c r="Y33" s="66">
        <f>RANK(X33,X$8:X$33,0)</f>
        <v>21</v>
      </c>
      <c r="Z33" s="65">
        <f>VLOOKUP($A33,'Return Data'!$B$7:$R$2843,16,0)</f>
        <v>6.6075999999999997</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3.4012269230769223</v>
      </c>
      <c r="E35" s="74"/>
      <c r="F35" s="75">
        <f>AVERAGE(F8:F33)</f>
        <v>3.4012269230769223</v>
      </c>
      <c r="G35" s="74"/>
      <c r="H35" s="75">
        <f>AVERAGE(H8:H33)</f>
        <v>5.5815230769230766</v>
      </c>
      <c r="I35" s="74"/>
      <c r="J35" s="75">
        <f>AVERAGE(J8:J33)</f>
        <v>5.3464884615384616</v>
      </c>
      <c r="K35" s="74"/>
      <c r="L35" s="75">
        <f>AVERAGE(L8:L33)</f>
        <v>5.6534538461538473</v>
      </c>
      <c r="M35" s="74"/>
      <c r="N35" s="75">
        <f>AVERAGE(N8:N33)</f>
        <v>4.6897961538461548</v>
      </c>
      <c r="O35" s="74"/>
      <c r="P35" s="75">
        <f>AVERAGE(P8:P33)</f>
        <v>4.9385000000000012</v>
      </c>
      <c r="Q35" s="74"/>
      <c r="R35" s="75">
        <f>AVERAGE(R8:R33)</f>
        <v>4.5061153846153843</v>
      </c>
      <c r="S35" s="74"/>
      <c r="T35" s="75">
        <f>AVERAGE(T8:T33)</f>
        <v>4.91976923076923</v>
      </c>
      <c r="U35" s="74"/>
      <c r="V35" s="75">
        <f>AVERAGE(V8:V33)</f>
        <v>5.894768</v>
      </c>
      <c r="W35" s="74"/>
      <c r="X35" s="75">
        <f>AVERAGE(X8:X33)</f>
        <v>5.205627999999999</v>
      </c>
      <c r="Y35" s="74"/>
      <c r="Z35" s="75">
        <f>AVERAGE(Z8:Z33)</f>
        <v>6.4514423076923082</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-7.4999999999999997E-3</v>
      </c>
      <c r="Q36" s="74"/>
      <c r="R36" s="75">
        <f>MIN(R8:R33)</f>
        <v>-5.0000000000000001E-3</v>
      </c>
      <c r="S36" s="74"/>
      <c r="T36" s="75">
        <f>MIN(T8:T33)</f>
        <v>-3.8E-3</v>
      </c>
      <c r="U36" s="74"/>
      <c r="V36" s="75">
        <f>MIN(V8:V33)</f>
        <v>-4.6924999999999999</v>
      </c>
      <c r="W36" s="74"/>
      <c r="X36" s="75">
        <f>MIN(X8:X33)</f>
        <v>-8.6572999999999993</v>
      </c>
      <c r="Y36" s="74"/>
      <c r="Z36" s="75">
        <f>MIN(Z8:Z33)</f>
        <v>-16.224399999999999</v>
      </c>
      <c r="AA36" s="76"/>
    </row>
    <row r="37" spans="1:27" ht="15" thickBot="1" x14ac:dyDescent="0.35">
      <c r="A37" s="77" t="s">
        <v>29</v>
      </c>
      <c r="B37" s="78"/>
      <c r="C37" s="78"/>
      <c r="D37" s="79">
        <f>MAX(D8:D33)</f>
        <v>13.1182</v>
      </c>
      <c r="E37" s="78"/>
      <c r="F37" s="79">
        <f>MAX(F8:F33)</f>
        <v>13.1182</v>
      </c>
      <c r="G37" s="78"/>
      <c r="H37" s="79">
        <f>MAX(H8:H33)</f>
        <v>20.007100000000001</v>
      </c>
      <c r="I37" s="78"/>
      <c r="J37" s="79">
        <f>MAX(J8:J33)</f>
        <v>18.9376</v>
      </c>
      <c r="K37" s="78"/>
      <c r="L37" s="79">
        <f>MAX(L8:L33)</f>
        <v>13.394600000000001</v>
      </c>
      <c r="M37" s="78"/>
      <c r="N37" s="79">
        <f>MAX(N8:N33)</f>
        <v>8.5205000000000002</v>
      </c>
      <c r="O37" s="78"/>
      <c r="P37" s="79">
        <f>MAX(P8:P33)</f>
        <v>8.9978999999999996</v>
      </c>
      <c r="Q37" s="78"/>
      <c r="R37" s="79">
        <f>MAX(R8:R33)</f>
        <v>10.5984</v>
      </c>
      <c r="S37" s="78"/>
      <c r="T37" s="79">
        <f>MAX(T8:T33)</f>
        <v>11.8371</v>
      </c>
      <c r="U37" s="78"/>
      <c r="V37" s="79">
        <f>MAX(V8:V33)</f>
        <v>10.723599999999999</v>
      </c>
      <c r="W37" s="78"/>
      <c r="X37" s="79">
        <f>MAX(X8:X33)</f>
        <v>7.9433999999999996</v>
      </c>
      <c r="Y37" s="78"/>
      <c r="Z37" s="79">
        <f>MAX(Z8:Z33)</f>
        <v>8.5368999999999993</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44445</v>
      </c>
      <c r="C8" s="65">
        <f>VLOOKUP($A8,'Return Data'!$B$7:$R$2843,4,0)</f>
        <v>526.19970000000001</v>
      </c>
      <c r="D8" s="65">
        <f>VLOOKUP($A8,'Return Data'!$B$7:$R$2843,5,0)</f>
        <v>2.3056999999999999</v>
      </c>
      <c r="E8" s="66">
        <f t="shared" ref="E8:E33" si="0">RANK(D8,D$8:D$33,0)</f>
        <v>20</v>
      </c>
      <c r="F8" s="65">
        <f>VLOOKUP($A8,'Return Data'!$B$7:$R$2843,6,0)</f>
        <v>2.3056999999999999</v>
      </c>
      <c r="G8" s="66">
        <f t="shared" ref="G8:G33" si="1">RANK(F8,F$8:F$33,0)</f>
        <v>20</v>
      </c>
      <c r="H8" s="65">
        <f>VLOOKUP($A8,'Return Data'!$B$7:$R$2843,7,0)</f>
        <v>4.8818999999999999</v>
      </c>
      <c r="I8" s="66">
        <f t="shared" ref="I8:I33" si="2">RANK(H8,H$8:H$33,0)</f>
        <v>9</v>
      </c>
      <c r="J8" s="65">
        <f>VLOOKUP($A8,'Return Data'!$B$7:$R$2843,8,0)</f>
        <v>4.8437000000000001</v>
      </c>
      <c r="K8" s="66">
        <f t="shared" ref="K8:K33" si="3">RANK(J8,J$8:J$33,0)</f>
        <v>7</v>
      </c>
      <c r="L8" s="65">
        <f>VLOOKUP($A8,'Return Data'!$B$7:$R$2843,9,0)</f>
        <v>5.2055999999999996</v>
      </c>
      <c r="M8" s="66">
        <f t="shared" ref="M8:M33" si="4">RANK(L8,L$8:L$33,0)</f>
        <v>9</v>
      </c>
      <c r="N8" s="65">
        <f>VLOOKUP($A8,'Return Data'!$B$7:$R$2843,10,0)</f>
        <v>4.4138999999999999</v>
      </c>
      <c r="O8" s="66">
        <f t="shared" ref="O8:O33" si="5">RANK(N8,N$8:N$33,0)</f>
        <v>8</v>
      </c>
      <c r="P8" s="65">
        <f>VLOOKUP($A8,'Return Data'!$B$7:$R$2843,11,0)</f>
        <v>4.8697999999999997</v>
      </c>
      <c r="Q8" s="66">
        <f t="shared" ref="Q8:Q33" si="6">RANK(P8,P$8:P$33,0)</f>
        <v>6</v>
      </c>
      <c r="R8" s="65">
        <f>VLOOKUP($A8,'Return Data'!$B$7:$R$2843,12,0)</f>
        <v>3.8879999999999999</v>
      </c>
      <c r="S8" s="66">
        <f t="shared" ref="S8:S33" si="7">RANK(R8,R$8:R$33,0)</f>
        <v>9</v>
      </c>
      <c r="T8" s="65">
        <f>VLOOKUP($A8,'Return Data'!$B$7:$R$2843,13,0)</f>
        <v>4.4291999999999998</v>
      </c>
      <c r="U8" s="66">
        <f t="shared" ref="U8:U33" si="8">RANK(T8,T$8:T$33,0)</f>
        <v>9</v>
      </c>
      <c r="V8" s="65">
        <f>VLOOKUP($A8,'Return Data'!$B$7:$R$2843,17,0)</f>
        <v>6.2611999999999997</v>
      </c>
      <c r="W8" s="66">
        <f t="shared" ref="W8:W31" si="9">RANK(V8,V$8:V$33,0)</f>
        <v>7</v>
      </c>
      <c r="X8" s="65">
        <f>VLOOKUP($A8,'Return Data'!$B$7:$R$2843,14,0)</f>
        <v>7.0583</v>
      </c>
      <c r="Y8" s="66">
        <f t="shared" ref="Y8:Y31" si="10">RANK(X8,X$8:X$33,0)</f>
        <v>6</v>
      </c>
      <c r="Z8" s="65">
        <f>VLOOKUP($A8,'Return Data'!$B$7:$R$2843,16,0)</f>
        <v>7.3764000000000003</v>
      </c>
      <c r="AA8" s="67">
        <f t="shared" ref="AA8:AA33" si="11">RANK(Z8,Z$8:Z$33,0)</f>
        <v>14</v>
      </c>
    </row>
    <row r="9" spans="1:27" x14ac:dyDescent="0.3">
      <c r="A9" s="63" t="s">
        <v>1015</v>
      </c>
      <c r="B9" s="64">
        <f>VLOOKUP($A9,'Return Data'!$B$7:$R$2843,3,0)</f>
        <v>44445</v>
      </c>
      <c r="C9" s="65">
        <f>VLOOKUP($A9,'Return Data'!$B$7:$R$2843,4,0)</f>
        <v>2448.3530999999998</v>
      </c>
      <c r="D9" s="65">
        <f>VLOOKUP($A9,'Return Data'!$B$7:$R$2843,5,0)</f>
        <v>3.1244999999999998</v>
      </c>
      <c r="E9" s="66">
        <f t="shared" si="0"/>
        <v>8</v>
      </c>
      <c r="F9" s="65">
        <f>VLOOKUP($A9,'Return Data'!$B$7:$R$2843,6,0)</f>
        <v>3.1244999999999998</v>
      </c>
      <c r="G9" s="66">
        <f t="shared" si="1"/>
        <v>8</v>
      </c>
      <c r="H9" s="65">
        <f>VLOOKUP($A9,'Return Data'!$B$7:$R$2843,7,0)</f>
        <v>5.3811999999999998</v>
      </c>
      <c r="I9" s="66">
        <f t="shared" si="2"/>
        <v>6</v>
      </c>
      <c r="J9" s="65">
        <f>VLOOKUP($A9,'Return Data'!$B$7:$R$2843,8,0)</f>
        <v>5.0179</v>
      </c>
      <c r="K9" s="66">
        <f t="shared" si="3"/>
        <v>5</v>
      </c>
      <c r="L9" s="65">
        <f>VLOOKUP($A9,'Return Data'!$B$7:$R$2843,9,0)</f>
        <v>5.2686999999999999</v>
      </c>
      <c r="M9" s="66">
        <f t="shared" si="4"/>
        <v>8</v>
      </c>
      <c r="N9" s="65">
        <f>VLOOKUP($A9,'Return Data'!$B$7:$R$2843,10,0)</f>
        <v>4.4869000000000003</v>
      </c>
      <c r="O9" s="66">
        <f t="shared" si="5"/>
        <v>7</v>
      </c>
      <c r="P9" s="65">
        <f>VLOOKUP($A9,'Return Data'!$B$7:$R$2843,11,0)</f>
        <v>4.6939000000000002</v>
      </c>
      <c r="Q9" s="66">
        <f t="shared" si="6"/>
        <v>10</v>
      </c>
      <c r="R9" s="65">
        <f>VLOOKUP($A9,'Return Data'!$B$7:$R$2843,12,0)</f>
        <v>4.0191999999999997</v>
      </c>
      <c r="S9" s="66">
        <f t="shared" si="7"/>
        <v>8</v>
      </c>
      <c r="T9" s="65">
        <f>VLOOKUP($A9,'Return Data'!$B$7:$R$2843,13,0)</f>
        <v>4.4450000000000003</v>
      </c>
      <c r="U9" s="66">
        <f t="shared" si="8"/>
        <v>8</v>
      </c>
      <c r="V9" s="65">
        <f>VLOOKUP($A9,'Return Data'!$B$7:$R$2843,17,0)</f>
        <v>6.1595000000000004</v>
      </c>
      <c r="W9" s="66">
        <f t="shared" si="9"/>
        <v>9</v>
      </c>
      <c r="X9" s="65">
        <f>VLOOKUP($A9,'Return Data'!$B$7:$R$2843,14,0)</f>
        <v>7.1478999999999999</v>
      </c>
      <c r="Y9" s="66">
        <f t="shared" si="10"/>
        <v>2</v>
      </c>
      <c r="Z9" s="65">
        <f>VLOOKUP($A9,'Return Data'!$B$7:$R$2843,16,0)</f>
        <v>7.8026999999999997</v>
      </c>
      <c r="AA9" s="67">
        <f t="shared" si="11"/>
        <v>6</v>
      </c>
    </row>
    <row r="10" spans="1:27" x14ac:dyDescent="0.3">
      <c r="A10" s="63" t="s">
        <v>1016</v>
      </c>
      <c r="B10" s="64">
        <f>VLOOKUP($A10,'Return Data'!$B$7:$R$2843,3,0)</f>
        <v>44445</v>
      </c>
      <c r="C10" s="65">
        <f>VLOOKUP($A10,'Return Data'!$B$7:$R$2843,4,0)</f>
        <v>1579.5166999999999</v>
      </c>
      <c r="D10" s="65">
        <f>VLOOKUP($A10,'Return Data'!$B$7:$R$2843,5,0)</f>
        <v>1.4575</v>
      </c>
      <c r="E10" s="66">
        <f t="shared" si="0"/>
        <v>25</v>
      </c>
      <c r="F10" s="65">
        <f>VLOOKUP($A10,'Return Data'!$B$7:$R$2843,6,0)</f>
        <v>1.4575</v>
      </c>
      <c r="G10" s="66">
        <f t="shared" si="1"/>
        <v>25</v>
      </c>
      <c r="H10" s="65">
        <f>VLOOKUP($A10,'Return Data'!$B$7:$R$2843,7,0)</f>
        <v>5.4532999999999996</v>
      </c>
      <c r="I10" s="66">
        <f t="shared" si="2"/>
        <v>4</v>
      </c>
      <c r="J10" s="65">
        <f>VLOOKUP($A10,'Return Data'!$B$7:$R$2843,8,0)</f>
        <v>4.0953999999999997</v>
      </c>
      <c r="K10" s="66">
        <f t="shared" si="3"/>
        <v>18</v>
      </c>
      <c r="L10" s="65">
        <f>VLOOKUP($A10,'Return Data'!$B$7:$R$2843,9,0)</f>
        <v>5.4596999999999998</v>
      </c>
      <c r="M10" s="66">
        <f t="shared" si="4"/>
        <v>7</v>
      </c>
      <c r="N10" s="65">
        <f>VLOOKUP($A10,'Return Data'!$B$7:$R$2843,10,0)</f>
        <v>3.4628999999999999</v>
      </c>
      <c r="O10" s="66">
        <f t="shared" si="5"/>
        <v>25</v>
      </c>
      <c r="P10" s="65">
        <f>VLOOKUP($A10,'Return Data'!$B$7:$R$2843,11,0)</f>
        <v>4.8781999999999996</v>
      </c>
      <c r="Q10" s="66">
        <f t="shared" si="6"/>
        <v>5</v>
      </c>
      <c r="R10" s="65">
        <f>VLOOKUP($A10,'Return Data'!$B$7:$R$2843,12,0)</f>
        <v>7.4535999999999998</v>
      </c>
      <c r="S10" s="66">
        <f t="shared" si="7"/>
        <v>2</v>
      </c>
      <c r="T10" s="65">
        <f>VLOOKUP($A10,'Return Data'!$B$7:$R$2843,13,0)</f>
        <v>7.5437000000000003</v>
      </c>
      <c r="U10" s="66">
        <f t="shared" si="8"/>
        <v>2</v>
      </c>
      <c r="V10" s="65">
        <f>VLOOKUP($A10,'Return Data'!$B$7:$R$2843,17,0)</f>
        <v>-4.9276</v>
      </c>
      <c r="W10" s="66">
        <f t="shared" si="9"/>
        <v>25</v>
      </c>
      <c r="X10" s="65">
        <f>VLOOKUP($A10,'Return Data'!$B$7:$R$2843,14,0)</f>
        <v>-8.8984000000000005</v>
      </c>
      <c r="Y10" s="66">
        <f t="shared" si="10"/>
        <v>25</v>
      </c>
      <c r="Z10" s="65">
        <f>VLOOKUP($A10,'Return Data'!$B$7:$R$2843,16,0)</f>
        <v>3.8144999999999998</v>
      </c>
      <c r="AA10" s="67">
        <f t="shared" si="11"/>
        <v>24</v>
      </c>
    </row>
    <row r="11" spans="1:27" x14ac:dyDescent="0.3">
      <c r="A11" s="63" t="s">
        <v>1020</v>
      </c>
      <c r="B11" s="64">
        <f>VLOOKUP($A11,'Return Data'!$B$7:$R$2843,3,0)</f>
        <v>44445</v>
      </c>
      <c r="C11" s="65">
        <f>VLOOKUP($A11,'Return Data'!$B$7:$R$2843,4,0)</f>
        <v>32.358600000000003</v>
      </c>
      <c r="D11" s="65">
        <f>VLOOKUP($A11,'Return Data'!$B$7:$R$2843,5,0)</f>
        <v>2.4821</v>
      </c>
      <c r="E11" s="66">
        <f t="shared" si="0"/>
        <v>18</v>
      </c>
      <c r="F11" s="65">
        <f>VLOOKUP($A11,'Return Data'!$B$7:$R$2843,6,0)</f>
        <v>2.4821</v>
      </c>
      <c r="G11" s="66">
        <f t="shared" si="1"/>
        <v>18</v>
      </c>
      <c r="H11" s="65">
        <f>VLOOKUP($A11,'Return Data'!$B$7:$R$2843,7,0)</f>
        <v>4.758</v>
      </c>
      <c r="I11" s="66">
        <f t="shared" si="2"/>
        <v>13</v>
      </c>
      <c r="J11" s="65">
        <f>VLOOKUP($A11,'Return Data'!$B$7:$R$2843,8,0)</f>
        <v>3.9378000000000002</v>
      </c>
      <c r="K11" s="66">
        <f t="shared" si="3"/>
        <v>21</v>
      </c>
      <c r="L11" s="65">
        <f>VLOOKUP($A11,'Return Data'!$B$7:$R$2843,9,0)</f>
        <v>4.2983000000000002</v>
      </c>
      <c r="M11" s="66">
        <f t="shared" si="4"/>
        <v>23</v>
      </c>
      <c r="N11" s="65">
        <f>VLOOKUP($A11,'Return Data'!$B$7:$R$2843,10,0)</f>
        <v>4.0167000000000002</v>
      </c>
      <c r="O11" s="66">
        <f t="shared" si="5"/>
        <v>16</v>
      </c>
      <c r="P11" s="65">
        <f>VLOOKUP($A11,'Return Data'!$B$7:$R$2843,11,0)</f>
        <v>4.6341000000000001</v>
      </c>
      <c r="Q11" s="66">
        <f t="shared" si="6"/>
        <v>11</v>
      </c>
      <c r="R11" s="65">
        <f>VLOOKUP($A11,'Return Data'!$B$7:$R$2843,12,0)</f>
        <v>3.7869000000000002</v>
      </c>
      <c r="S11" s="66">
        <f t="shared" si="7"/>
        <v>12</v>
      </c>
      <c r="T11" s="65">
        <f>VLOOKUP($A11,'Return Data'!$B$7:$R$2843,13,0)</f>
        <v>4.1894999999999998</v>
      </c>
      <c r="U11" s="66">
        <f t="shared" si="8"/>
        <v>14</v>
      </c>
      <c r="V11" s="65">
        <f>VLOOKUP($A11,'Return Data'!$B$7:$R$2843,17,0)</f>
        <v>6.0077999999999996</v>
      </c>
      <c r="W11" s="66">
        <f t="shared" si="9"/>
        <v>11</v>
      </c>
      <c r="X11" s="65">
        <f>VLOOKUP($A11,'Return Data'!$B$7:$R$2843,14,0)</f>
        <v>6.5056000000000003</v>
      </c>
      <c r="Y11" s="66">
        <f t="shared" si="10"/>
        <v>11</v>
      </c>
      <c r="Z11" s="65">
        <f>VLOOKUP($A11,'Return Data'!$B$7:$R$2843,16,0)</f>
        <v>7.6711999999999998</v>
      </c>
      <c r="AA11" s="67">
        <f t="shared" si="11"/>
        <v>7</v>
      </c>
    </row>
    <row r="12" spans="1:27" x14ac:dyDescent="0.3">
      <c r="A12" s="63" t="s">
        <v>1023</v>
      </c>
      <c r="B12" s="64">
        <f>VLOOKUP($A12,'Return Data'!$B$7:$R$2843,3,0)</f>
        <v>44445</v>
      </c>
      <c r="C12" s="65">
        <f>VLOOKUP($A12,'Return Data'!$B$7:$R$2843,4,0)</f>
        <v>33.633099999999999</v>
      </c>
      <c r="D12" s="65">
        <f>VLOOKUP($A12,'Return Data'!$B$7:$R$2843,5,0)</f>
        <v>3.1842000000000001</v>
      </c>
      <c r="E12" s="66">
        <f t="shared" si="0"/>
        <v>5</v>
      </c>
      <c r="F12" s="65">
        <f>VLOOKUP($A12,'Return Data'!$B$7:$R$2843,6,0)</f>
        <v>3.1842000000000001</v>
      </c>
      <c r="G12" s="66">
        <f t="shared" si="1"/>
        <v>5</v>
      </c>
      <c r="H12" s="65">
        <f>VLOOKUP($A12,'Return Data'!$B$7:$R$2843,7,0)</f>
        <v>4.3445999999999998</v>
      </c>
      <c r="I12" s="66">
        <f t="shared" si="2"/>
        <v>17</v>
      </c>
      <c r="J12" s="65">
        <f>VLOOKUP($A12,'Return Data'!$B$7:$R$2843,8,0)</f>
        <v>4.2470999999999997</v>
      </c>
      <c r="K12" s="66">
        <f t="shared" si="3"/>
        <v>16</v>
      </c>
      <c r="L12" s="65">
        <f>VLOOKUP($A12,'Return Data'!$B$7:$R$2843,9,0)</f>
        <v>4.4592999999999998</v>
      </c>
      <c r="M12" s="66">
        <f t="shared" si="4"/>
        <v>21</v>
      </c>
      <c r="N12" s="65">
        <f>VLOOKUP($A12,'Return Data'!$B$7:$R$2843,10,0)</f>
        <v>3.8746999999999998</v>
      </c>
      <c r="O12" s="66">
        <f t="shared" si="5"/>
        <v>20</v>
      </c>
      <c r="P12" s="65">
        <f>VLOOKUP($A12,'Return Data'!$B$7:$R$2843,11,0)</f>
        <v>3.8534000000000002</v>
      </c>
      <c r="Q12" s="66">
        <f t="shared" si="6"/>
        <v>24</v>
      </c>
      <c r="R12" s="65">
        <f>VLOOKUP($A12,'Return Data'!$B$7:$R$2843,12,0)</f>
        <v>3.3582000000000001</v>
      </c>
      <c r="S12" s="66">
        <f t="shared" si="7"/>
        <v>22</v>
      </c>
      <c r="T12" s="65">
        <f>VLOOKUP($A12,'Return Data'!$B$7:$R$2843,13,0)</f>
        <v>3.6229</v>
      </c>
      <c r="U12" s="66">
        <f t="shared" si="8"/>
        <v>23</v>
      </c>
      <c r="V12" s="65">
        <f>VLOOKUP($A12,'Return Data'!$B$7:$R$2843,17,0)</f>
        <v>5.3074000000000003</v>
      </c>
      <c r="W12" s="66">
        <f t="shared" si="9"/>
        <v>18</v>
      </c>
      <c r="X12" s="65">
        <f>VLOOKUP($A12,'Return Data'!$B$7:$R$2843,14,0)</f>
        <v>6.3815999999999997</v>
      </c>
      <c r="Y12" s="66">
        <f t="shared" si="10"/>
        <v>12</v>
      </c>
      <c r="Z12" s="65">
        <f>VLOOKUP($A12,'Return Data'!$B$7:$R$2843,16,0)</f>
        <v>7.6181999999999999</v>
      </c>
      <c r="AA12" s="67">
        <f t="shared" si="11"/>
        <v>8</v>
      </c>
    </row>
    <row r="13" spans="1:27" x14ac:dyDescent="0.3">
      <c r="A13" s="63" t="s">
        <v>1025</v>
      </c>
      <c r="B13" s="64">
        <f>VLOOKUP($A13,'Return Data'!$B$7:$R$2843,3,0)</f>
        <v>44445</v>
      </c>
      <c r="C13" s="65">
        <f>VLOOKUP($A13,'Return Data'!$B$7:$R$2843,4,0)</f>
        <v>15.8096</v>
      </c>
      <c r="D13" s="65">
        <f>VLOOKUP($A13,'Return Data'!$B$7:$R$2843,5,0)</f>
        <v>2.6941000000000002</v>
      </c>
      <c r="E13" s="66">
        <f t="shared" si="0"/>
        <v>12</v>
      </c>
      <c r="F13" s="65">
        <f>VLOOKUP($A13,'Return Data'!$B$7:$R$2843,6,0)</f>
        <v>2.6941000000000002</v>
      </c>
      <c r="G13" s="66">
        <f t="shared" si="1"/>
        <v>12</v>
      </c>
      <c r="H13" s="65">
        <f>VLOOKUP($A13,'Return Data'!$B$7:$R$2843,7,0)</f>
        <v>4.4562999999999997</v>
      </c>
      <c r="I13" s="66">
        <f t="shared" si="2"/>
        <v>16</v>
      </c>
      <c r="J13" s="65">
        <f>VLOOKUP($A13,'Return Data'!$B$7:$R$2843,8,0)</f>
        <v>4.2615999999999996</v>
      </c>
      <c r="K13" s="66">
        <f t="shared" si="3"/>
        <v>15</v>
      </c>
      <c r="L13" s="65">
        <f>VLOOKUP($A13,'Return Data'!$B$7:$R$2843,9,0)</f>
        <v>4.8609</v>
      </c>
      <c r="M13" s="66">
        <f t="shared" si="4"/>
        <v>15</v>
      </c>
      <c r="N13" s="65">
        <f>VLOOKUP($A13,'Return Data'!$B$7:$R$2843,10,0)</f>
        <v>4.2835000000000001</v>
      </c>
      <c r="O13" s="66">
        <f t="shared" si="5"/>
        <v>10</v>
      </c>
      <c r="P13" s="65">
        <f>VLOOKUP($A13,'Return Data'!$B$7:$R$2843,11,0)</f>
        <v>4.4927999999999999</v>
      </c>
      <c r="Q13" s="66">
        <f t="shared" si="6"/>
        <v>15</v>
      </c>
      <c r="R13" s="65">
        <f>VLOOKUP($A13,'Return Data'!$B$7:$R$2843,12,0)</f>
        <v>3.7444000000000002</v>
      </c>
      <c r="S13" s="66">
        <f t="shared" si="7"/>
        <v>15</v>
      </c>
      <c r="T13" s="65">
        <f>VLOOKUP($A13,'Return Data'!$B$7:$R$2843,13,0)</f>
        <v>4.1078999999999999</v>
      </c>
      <c r="U13" s="66">
        <f t="shared" si="8"/>
        <v>15</v>
      </c>
      <c r="V13" s="65">
        <f>VLOOKUP($A13,'Return Data'!$B$7:$R$2843,17,0)</f>
        <v>6.3232999999999997</v>
      </c>
      <c r="W13" s="66">
        <f t="shared" si="9"/>
        <v>6</v>
      </c>
      <c r="X13" s="65">
        <f>VLOOKUP($A13,'Return Data'!$B$7:$R$2843,14,0)</f>
        <v>6.8577000000000004</v>
      </c>
      <c r="Y13" s="66">
        <f t="shared" si="10"/>
        <v>7</v>
      </c>
      <c r="Z13" s="65">
        <f>VLOOKUP($A13,'Return Data'!$B$7:$R$2843,16,0)</f>
        <v>7.3025000000000002</v>
      </c>
      <c r="AA13" s="67">
        <f t="shared" si="11"/>
        <v>15</v>
      </c>
    </row>
    <row r="14" spans="1:27" x14ac:dyDescent="0.3">
      <c r="A14" s="63" t="s">
        <v>1930</v>
      </c>
      <c r="B14" s="64">
        <f>VLOOKUP($A14,'Return Data'!$B$7:$R$2843,3,0)</f>
        <v>44445</v>
      </c>
      <c r="C14" s="65">
        <f>VLOOKUP($A14,'Return Data'!$B$7:$R$2843,4,0)</f>
        <v>24.046900000000001</v>
      </c>
      <c r="D14" s="65">
        <f>VLOOKUP($A14,'Return Data'!$B$7:$R$2843,5,0)</f>
        <v>13.118399999999999</v>
      </c>
      <c r="E14" s="66">
        <f t="shared" si="0"/>
        <v>1</v>
      </c>
      <c r="F14" s="65">
        <f>VLOOKUP($A14,'Return Data'!$B$7:$R$2843,6,0)</f>
        <v>13.118399999999999</v>
      </c>
      <c r="G14" s="66">
        <f t="shared" si="1"/>
        <v>1</v>
      </c>
      <c r="H14" s="65">
        <f>VLOOKUP($A14,'Return Data'!$B$7:$R$2843,7,0)</f>
        <v>20.003900000000002</v>
      </c>
      <c r="I14" s="66">
        <f t="shared" si="2"/>
        <v>1</v>
      </c>
      <c r="J14" s="65">
        <f>VLOOKUP($A14,'Return Data'!$B$7:$R$2843,8,0)</f>
        <v>18.958400000000001</v>
      </c>
      <c r="K14" s="66">
        <f t="shared" si="3"/>
        <v>1</v>
      </c>
      <c r="L14" s="65">
        <f>VLOOKUP($A14,'Return Data'!$B$7:$R$2843,9,0)</f>
        <v>13.4003</v>
      </c>
      <c r="M14" s="66">
        <f t="shared" si="4"/>
        <v>1</v>
      </c>
      <c r="N14" s="65">
        <f>VLOOKUP($A14,'Return Data'!$B$7:$R$2843,10,0)</f>
        <v>8.5233000000000008</v>
      </c>
      <c r="O14" s="66">
        <f t="shared" si="5"/>
        <v>1</v>
      </c>
      <c r="P14" s="65">
        <f>VLOOKUP($A14,'Return Data'!$B$7:$R$2843,11,0)</f>
        <v>8.9823000000000004</v>
      </c>
      <c r="Q14" s="66">
        <f t="shared" si="6"/>
        <v>1</v>
      </c>
      <c r="R14" s="65">
        <f>VLOOKUP($A14,'Return Data'!$B$7:$R$2843,12,0)</f>
        <v>10.4595</v>
      </c>
      <c r="S14" s="66">
        <f t="shared" si="7"/>
        <v>1</v>
      </c>
      <c r="T14" s="65">
        <f>VLOOKUP($A14,'Return Data'!$B$7:$R$2843,13,0)</f>
        <v>11.629099999999999</v>
      </c>
      <c r="U14" s="66">
        <f t="shared" si="8"/>
        <v>1</v>
      </c>
      <c r="V14" s="65">
        <f>VLOOKUP($A14,'Return Data'!$B$7:$R$2843,17,0)</f>
        <v>3.7090999999999998</v>
      </c>
      <c r="W14" s="66">
        <f t="shared" si="9"/>
        <v>23</v>
      </c>
      <c r="X14" s="65">
        <f>VLOOKUP($A14,'Return Data'!$B$7:$R$2843,14,0)</f>
        <v>5.3083</v>
      </c>
      <c r="Y14" s="66">
        <f t="shared" si="10"/>
        <v>17</v>
      </c>
      <c r="Z14" s="65">
        <f>VLOOKUP($A14,'Return Data'!$B$7:$R$2843,16,0)</f>
        <v>8.2075999999999993</v>
      </c>
      <c r="AA14" s="67">
        <f t="shared" si="11"/>
        <v>1</v>
      </c>
    </row>
    <row r="15" spans="1:27" x14ac:dyDescent="0.3">
      <c r="A15" s="63" t="s">
        <v>1030</v>
      </c>
      <c r="B15" s="64">
        <f>VLOOKUP($A15,'Return Data'!$B$7:$R$2843,3,0)</f>
        <v>44445</v>
      </c>
      <c r="C15" s="65">
        <f>VLOOKUP($A15,'Return Data'!$B$7:$R$2843,4,0)</f>
        <v>46.006399999999999</v>
      </c>
      <c r="D15" s="65">
        <f>VLOOKUP($A15,'Return Data'!$B$7:$R$2843,5,0)</f>
        <v>3.5712000000000002</v>
      </c>
      <c r="E15" s="66">
        <f t="shared" si="0"/>
        <v>3</v>
      </c>
      <c r="F15" s="65">
        <f>VLOOKUP($A15,'Return Data'!$B$7:$R$2843,6,0)</f>
        <v>3.5712000000000002</v>
      </c>
      <c r="G15" s="66">
        <f t="shared" si="1"/>
        <v>3</v>
      </c>
      <c r="H15" s="65">
        <f>VLOOKUP($A15,'Return Data'!$B$7:$R$2843,7,0)</f>
        <v>5.6390000000000002</v>
      </c>
      <c r="I15" s="66">
        <f t="shared" si="2"/>
        <v>3</v>
      </c>
      <c r="J15" s="65">
        <f>VLOOKUP($A15,'Return Data'!$B$7:$R$2843,8,0)</f>
        <v>4.9737</v>
      </c>
      <c r="K15" s="66">
        <f t="shared" si="3"/>
        <v>6</v>
      </c>
      <c r="L15" s="65">
        <f>VLOOKUP($A15,'Return Data'!$B$7:$R$2843,9,0)</f>
        <v>5.8978000000000002</v>
      </c>
      <c r="M15" s="66">
        <f t="shared" si="4"/>
        <v>5</v>
      </c>
      <c r="N15" s="65">
        <f>VLOOKUP($A15,'Return Data'!$B$7:$R$2843,10,0)</f>
        <v>4.9715999999999996</v>
      </c>
      <c r="O15" s="66">
        <f t="shared" si="5"/>
        <v>4</v>
      </c>
      <c r="P15" s="65">
        <f>VLOOKUP($A15,'Return Data'!$B$7:$R$2843,11,0)</f>
        <v>4.7882999999999996</v>
      </c>
      <c r="Q15" s="66">
        <f t="shared" si="6"/>
        <v>8</v>
      </c>
      <c r="R15" s="65">
        <f>VLOOKUP($A15,'Return Data'!$B$7:$R$2843,12,0)</f>
        <v>4.3068</v>
      </c>
      <c r="S15" s="66">
        <f t="shared" si="7"/>
        <v>5</v>
      </c>
      <c r="T15" s="65">
        <f>VLOOKUP($A15,'Return Data'!$B$7:$R$2843,13,0)</f>
        <v>5.0404999999999998</v>
      </c>
      <c r="U15" s="66">
        <f t="shared" si="8"/>
        <v>4</v>
      </c>
      <c r="V15" s="65">
        <f>VLOOKUP($A15,'Return Data'!$B$7:$R$2843,17,0)</f>
        <v>6.5046999999999997</v>
      </c>
      <c r="W15" s="66">
        <f t="shared" si="9"/>
        <v>4</v>
      </c>
      <c r="X15" s="65">
        <f>VLOOKUP($A15,'Return Data'!$B$7:$R$2843,14,0)</f>
        <v>7.1010999999999997</v>
      </c>
      <c r="Y15" s="66">
        <f t="shared" si="10"/>
        <v>4</v>
      </c>
      <c r="Z15" s="65">
        <f>VLOOKUP($A15,'Return Data'!$B$7:$R$2843,16,0)</f>
        <v>7.2461000000000002</v>
      </c>
      <c r="AA15" s="67">
        <f t="shared" si="11"/>
        <v>16</v>
      </c>
    </row>
    <row r="16" spans="1:27" x14ac:dyDescent="0.3">
      <c r="A16" s="63" t="s">
        <v>1032</v>
      </c>
      <c r="B16" s="64">
        <f>VLOOKUP($A16,'Return Data'!$B$7:$R$2843,3,0)</f>
        <v>44445</v>
      </c>
      <c r="C16" s="65">
        <f>VLOOKUP($A16,'Return Data'!$B$7:$R$2843,4,0)</f>
        <v>16.474900000000002</v>
      </c>
      <c r="D16" s="65">
        <f>VLOOKUP($A16,'Return Data'!$B$7:$R$2843,5,0)</f>
        <v>2.5853000000000002</v>
      </c>
      <c r="E16" s="66">
        <f t="shared" si="0"/>
        <v>15</v>
      </c>
      <c r="F16" s="65">
        <f>VLOOKUP($A16,'Return Data'!$B$7:$R$2843,6,0)</f>
        <v>2.5853000000000002</v>
      </c>
      <c r="G16" s="66">
        <f t="shared" si="1"/>
        <v>15</v>
      </c>
      <c r="H16" s="65">
        <f>VLOOKUP($A16,'Return Data'!$B$7:$R$2843,7,0)</f>
        <v>4.3079000000000001</v>
      </c>
      <c r="I16" s="66">
        <f t="shared" si="2"/>
        <v>19</v>
      </c>
      <c r="J16" s="65">
        <f>VLOOKUP($A16,'Return Data'!$B$7:$R$2843,8,0)</f>
        <v>3.8035000000000001</v>
      </c>
      <c r="K16" s="66">
        <f t="shared" si="3"/>
        <v>24</v>
      </c>
      <c r="L16" s="65">
        <f>VLOOKUP($A16,'Return Data'!$B$7:$R$2843,9,0)</f>
        <v>4.8943000000000003</v>
      </c>
      <c r="M16" s="66">
        <f t="shared" si="4"/>
        <v>12</v>
      </c>
      <c r="N16" s="65">
        <f>VLOOKUP($A16,'Return Data'!$B$7:$R$2843,10,0)</f>
        <v>4.0076000000000001</v>
      </c>
      <c r="O16" s="66">
        <f t="shared" si="5"/>
        <v>17</v>
      </c>
      <c r="P16" s="65">
        <f>VLOOKUP($A16,'Return Data'!$B$7:$R$2843,11,0)</f>
        <v>4.3762999999999996</v>
      </c>
      <c r="Q16" s="66">
        <f t="shared" si="6"/>
        <v>16</v>
      </c>
      <c r="R16" s="65">
        <f>VLOOKUP($A16,'Return Data'!$B$7:$R$2843,12,0)</f>
        <v>3.4241000000000001</v>
      </c>
      <c r="S16" s="66">
        <f t="shared" si="7"/>
        <v>21</v>
      </c>
      <c r="T16" s="65">
        <f>VLOOKUP($A16,'Return Data'!$B$7:$R$2843,13,0)</f>
        <v>3.7686999999999999</v>
      </c>
      <c r="U16" s="66">
        <f t="shared" si="8"/>
        <v>22</v>
      </c>
      <c r="V16" s="65">
        <f>VLOOKUP($A16,'Return Data'!$B$7:$R$2843,17,0)</f>
        <v>3.7429999999999999</v>
      </c>
      <c r="W16" s="66">
        <f t="shared" si="9"/>
        <v>22</v>
      </c>
      <c r="X16" s="65">
        <f>VLOOKUP($A16,'Return Data'!$B$7:$R$2843,14,0)</f>
        <v>1.7434000000000001</v>
      </c>
      <c r="Y16" s="66">
        <f t="shared" si="10"/>
        <v>22</v>
      </c>
      <c r="Z16" s="65">
        <f>VLOOKUP($A16,'Return Data'!$B$7:$R$2843,16,0)</f>
        <v>3.4077999999999999</v>
      </c>
      <c r="AA16" s="67">
        <f t="shared" si="11"/>
        <v>25</v>
      </c>
    </row>
    <row r="17" spans="1:27" x14ac:dyDescent="0.3">
      <c r="A17" s="63" t="s">
        <v>1034</v>
      </c>
      <c r="B17" s="64">
        <f>VLOOKUP($A17,'Return Data'!$B$7:$R$2843,3,0)</f>
        <v>44445</v>
      </c>
      <c r="C17" s="65">
        <f>VLOOKUP($A17,'Return Data'!$B$7:$R$2843,4,0)</f>
        <v>426.8279</v>
      </c>
      <c r="D17" s="65">
        <f>VLOOKUP($A17,'Return Data'!$B$7:$R$2843,5,0)</f>
        <v>2.1839</v>
      </c>
      <c r="E17" s="66">
        <f t="shared" si="0"/>
        <v>21</v>
      </c>
      <c r="F17" s="65">
        <f>VLOOKUP($A17,'Return Data'!$B$7:$R$2843,6,0)</f>
        <v>2.1839</v>
      </c>
      <c r="G17" s="66">
        <f t="shared" si="1"/>
        <v>21</v>
      </c>
      <c r="H17" s="65">
        <f>VLOOKUP($A17,'Return Data'!$B$7:$R$2843,7,0)</f>
        <v>4.5961999999999996</v>
      </c>
      <c r="I17" s="66">
        <f t="shared" si="2"/>
        <v>15</v>
      </c>
      <c r="J17" s="65">
        <f>VLOOKUP($A17,'Return Data'!$B$7:$R$2843,8,0)</f>
        <v>6.71</v>
      </c>
      <c r="K17" s="66">
        <f t="shared" si="3"/>
        <v>2</v>
      </c>
      <c r="L17" s="65">
        <f>VLOOKUP($A17,'Return Data'!$B$7:$R$2843,9,0)</f>
        <v>7.1879</v>
      </c>
      <c r="M17" s="66">
        <f t="shared" si="4"/>
        <v>2</v>
      </c>
      <c r="N17" s="65">
        <f>VLOOKUP($A17,'Return Data'!$B$7:$R$2843,10,0)</f>
        <v>6.1402000000000001</v>
      </c>
      <c r="O17" s="66">
        <f t="shared" si="5"/>
        <v>2</v>
      </c>
      <c r="P17" s="65">
        <f>VLOOKUP($A17,'Return Data'!$B$7:$R$2843,11,0)</f>
        <v>5.2732000000000001</v>
      </c>
      <c r="Q17" s="66">
        <f t="shared" si="6"/>
        <v>3</v>
      </c>
      <c r="R17" s="65">
        <f>VLOOKUP($A17,'Return Data'!$B$7:$R$2843,12,0)</f>
        <v>4.6578999999999997</v>
      </c>
      <c r="S17" s="66">
        <f t="shared" si="7"/>
        <v>3</v>
      </c>
      <c r="T17" s="65">
        <f>VLOOKUP($A17,'Return Data'!$B$7:$R$2843,13,0)</f>
        <v>5.3573000000000004</v>
      </c>
      <c r="U17" s="66">
        <f t="shared" si="8"/>
        <v>3</v>
      </c>
      <c r="V17" s="65">
        <f>VLOOKUP($A17,'Return Data'!$B$7:$R$2843,17,0)</f>
        <v>7.0338000000000003</v>
      </c>
      <c r="W17" s="66">
        <f t="shared" si="9"/>
        <v>2</v>
      </c>
      <c r="X17" s="65">
        <f>VLOOKUP($A17,'Return Data'!$B$7:$R$2843,14,0)</f>
        <v>7.6321000000000003</v>
      </c>
      <c r="Y17" s="66">
        <f t="shared" si="10"/>
        <v>1</v>
      </c>
      <c r="Z17" s="65">
        <f>VLOOKUP($A17,'Return Data'!$B$7:$R$2843,16,0)</f>
        <v>7.9562999999999997</v>
      </c>
      <c r="AA17" s="67">
        <f t="shared" si="11"/>
        <v>2</v>
      </c>
    </row>
    <row r="18" spans="1:27" x14ac:dyDescent="0.3">
      <c r="A18" s="63" t="s">
        <v>1037</v>
      </c>
      <c r="B18" s="64">
        <f>VLOOKUP($A18,'Return Data'!$B$7:$R$2843,3,0)</f>
        <v>44445</v>
      </c>
      <c r="C18" s="65">
        <f>VLOOKUP($A18,'Return Data'!$B$7:$R$2843,4,0)</f>
        <v>30.790500000000002</v>
      </c>
      <c r="D18" s="65">
        <f>VLOOKUP($A18,'Return Data'!$B$7:$R$2843,5,0)</f>
        <v>2.6084999999999998</v>
      </c>
      <c r="E18" s="66">
        <f t="shared" si="0"/>
        <v>14</v>
      </c>
      <c r="F18" s="65">
        <f>VLOOKUP($A18,'Return Data'!$B$7:$R$2843,6,0)</f>
        <v>2.6084999999999998</v>
      </c>
      <c r="G18" s="66">
        <f t="shared" si="1"/>
        <v>14</v>
      </c>
      <c r="H18" s="65">
        <f>VLOOKUP($A18,'Return Data'!$B$7:$R$2843,7,0)</f>
        <v>4.8139000000000003</v>
      </c>
      <c r="I18" s="66">
        <f t="shared" si="2"/>
        <v>12</v>
      </c>
      <c r="J18" s="65">
        <f>VLOOKUP($A18,'Return Data'!$B$7:$R$2843,8,0)</f>
        <v>4.2830000000000004</v>
      </c>
      <c r="K18" s="66">
        <f t="shared" si="3"/>
        <v>13</v>
      </c>
      <c r="L18" s="65">
        <f>VLOOKUP($A18,'Return Data'!$B$7:$R$2843,9,0)</f>
        <v>4.8263999999999996</v>
      </c>
      <c r="M18" s="66">
        <f t="shared" si="4"/>
        <v>17</v>
      </c>
      <c r="N18" s="65">
        <f>VLOOKUP($A18,'Return Data'!$B$7:$R$2843,10,0)</f>
        <v>4.0392999999999999</v>
      </c>
      <c r="O18" s="66">
        <f t="shared" si="5"/>
        <v>14</v>
      </c>
      <c r="P18" s="65">
        <f>VLOOKUP($A18,'Return Data'!$B$7:$R$2843,11,0)</f>
        <v>4.5026000000000002</v>
      </c>
      <c r="Q18" s="66">
        <f t="shared" si="6"/>
        <v>13</v>
      </c>
      <c r="R18" s="65">
        <f>VLOOKUP($A18,'Return Data'!$B$7:$R$2843,12,0)</f>
        <v>3.694</v>
      </c>
      <c r="S18" s="66">
        <f t="shared" si="7"/>
        <v>16</v>
      </c>
      <c r="T18" s="65">
        <f>VLOOKUP($A18,'Return Data'!$B$7:$R$2843,13,0)</f>
        <v>4.0277000000000003</v>
      </c>
      <c r="U18" s="66">
        <f t="shared" si="8"/>
        <v>17</v>
      </c>
      <c r="V18" s="65">
        <f>VLOOKUP($A18,'Return Data'!$B$7:$R$2843,17,0)</f>
        <v>5.7965</v>
      </c>
      <c r="W18" s="66">
        <f t="shared" si="9"/>
        <v>14</v>
      </c>
      <c r="X18" s="65">
        <f>VLOOKUP($A18,'Return Data'!$B$7:$R$2843,14,0)</f>
        <v>6.8075000000000001</v>
      </c>
      <c r="Y18" s="66">
        <f t="shared" si="10"/>
        <v>8</v>
      </c>
      <c r="Z18" s="65">
        <f>VLOOKUP($A18,'Return Data'!$B$7:$R$2843,16,0)</f>
        <v>7.4523000000000001</v>
      </c>
      <c r="AA18" s="67">
        <f t="shared" si="11"/>
        <v>12</v>
      </c>
    </row>
    <row r="19" spans="1:27" x14ac:dyDescent="0.3">
      <c r="A19" s="63" t="s">
        <v>1038</v>
      </c>
      <c r="B19" s="64">
        <f>VLOOKUP($A19,'Return Data'!$B$7:$R$2843,3,0)</f>
        <v>44445</v>
      </c>
      <c r="C19" s="65">
        <f>VLOOKUP($A19,'Return Data'!$B$7:$R$2843,4,0)</f>
        <v>3019.9315000000001</v>
      </c>
      <c r="D19" s="65">
        <f>VLOOKUP($A19,'Return Data'!$B$7:$R$2843,5,0)</f>
        <v>2.6753</v>
      </c>
      <c r="E19" s="66">
        <f t="shared" si="0"/>
        <v>13</v>
      </c>
      <c r="F19" s="65">
        <f>VLOOKUP($A19,'Return Data'!$B$7:$R$2843,6,0)</f>
        <v>2.6753</v>
      </c>
      <c r="G19" s="66">
        <f t="shared" si="1"/>
        <v>13</v>
      </c>
      <c r="H19" s="65">
        <f>VLOOKUP($A19,'Return Data'!$B$7:$R$2843,7,0)</f>
        <v>4.9394</v>
      </c>
      <c r="I19" s="66">
        <f t="shared" si="2"/>
        <v>8</v>
      </c>
      <c r="J19" s="65">
        <f>VLOOKUP($A19,'Return Data'!$B$7:$R$2843,8,0)</f>
        <v>4.3080999999999996</v>
      </c>
      <c r="K19" s="66">
        <f t="shared" si="3"/>
        <v>12</v>
      </c>
      <c r="L19" s="65">
        <f>VLOOKUP($A19,'Return Data'!$B$7:$R$2843,9,0)</f>
        <v>4.8601000000000001</v>
      </c>
      <c r="M19" s="66">
        <f t="shared" si="4"/>
        <v>16</v>
      </c>
      <c r="N19" s="65">
        <f>VLOOKUP($A19,'Return Data'!$B$7:$R$2843,10,0)</f>
        <v>4.1425999999999998</v>
      </c>
      <c r="O19" s="66">
        <f t="shared" si="5"/>
        <v>12</v>
      </c>
      <c r="P19" s="65">
        <f>VLOOKUP($A19,'Return Data'!$B$7:$R$2843,11,0)</f>
        <v>4.4980000000000002</v>
      </c>
      <c r="Q19" s="66">
        <f t="shared" si="6"/>
        <v>14</v>
      </c>
      <c r="R19" s="65">
        <f>VLOOKUP($A19,'Return Data'!$B$7:$R$2843,12,0)</f>
        <v>3.7608000000000001</v>
      </c>
      <c r="S19" s="66">
        <f t="shared" si="7"/>
        <v>14</v>
      </c>
      <c r="T19" s="65">
        <f>VLOOKUP($A19,'Return Data'!$B$7:$R$2843,13,0)</f>
        <v>4.0853999999999999</v>
      </c>
      <c r="U19" s="66">
        <f t="shared" si="8"/>
        <v>16</v>
      </c>
      <c r="V19" s="65">
        <f>VLOOKUP($A19,'Return Data'!$B$7:$R$2843,17,0)</f>
        <v>5.9903000000000004</v>
      </c>
      <c r="W19" s="66">
        <f t="shared" si="9"/>
        <v>12</v>
      </c>
      <c r="X19" s="65">
        <f>VLOOKUP($A19,'Return Data'!$B$7:$R$2843,14,0)</f>
        <v>7.0671999999999997</v>
      </c>
      <c r="Y19" s="66">
        <f t="shared" si="10"/>
        <v>5</v>
      </c>
      <c r="Z19" s="65">
        <f>VLOOKUP($A19,'Return Data'!$B$7:$R$2843,16,0)</f>
        <v>7.8380999999999998</v>
      </c>
      <c r="AA19" s="67">
        <f t="shared" si="11"/>
        <v>5</v>
      </c>
    </row>
    <row r="20" spans="1:27" x14ac:dyDescent="0.3">
      <c r="A20" s="63" t="s">
        <v>1040</v>
      </c>
      <c r="B20" s="64">
        <f>VLOOKUP($A20,'Return Data'!$B$7:$R$2843,3,0)</f>
        <v>44445</v>
      </c>
      <c r="C20" s="65">
        <f>VLOOKUP($A20,'Return Data'!$B$7:$R$2843,4,0)</f>
        <v>29.685099999999998</v>
      </c>
      <c r="D20" s="65">
        <f>VLOOKUP($A20,'Return Data'!$B$7:$R$2843,5,0)</f>
        <v>1.6806000000000001</v>
      </c>
      <c r="E20" s="66">
        <f t="shared" si="0"/>
        <v>23</v>
      </c>
      <c r="F20" s="65">
        <f>VLOOKUP($A20,'Return Data'!$B$7:$R$2843,6,0)</f>
        <v>1.6806000000000001</v>
      </c>
      <c r="G20" s="66">
        <f t="shared" si="1"/>
        <v>23</v>
      </c>
      <c r="H20" s="65">
        <f>VLOOKUP($A20,'Return Data'!$B$7:$R$2843,7,0)</f>
        <v>4.0782999999999996</v>
      </c>
      <c r="I20" s="66">
        <f t="shared" si="2"/>
        <v>21</v>
      </c>
      <c r="J20" s="65">
        <f>VLOOKUP($A20,'Return Data'!$B$7:$R$2843,8,0)</f>
        <v>4.2137000000000002</v>
      </c>
      <c r="K20" s="66">
        <f t="shared" si="3"/>
        <v>17</v>
      </c>
      <c r="L20" s="65">
        <f>VLOOKUP($A20,'Return Data'!$B$7:$R$2843,9,0)</f>
        <v>4.7750000000000004</v>
      </c>
      <c r="M20" s="66">
        <f t="shared" si="4"/>
        <v>18</v>
      </c>
      <c r="N20" s="65">
        <f>VLOOKUP($A20,'Return Data'!$B$7:$R$2843,10,0)</f>
        <v>3.9695999999999998</v>
      </c>
      <c r="O20" s="66">
        <f t="shared" si="5"/>
        <v>18</v>
      </c>
      <c r="P20" s="65">
        <f>VLOOKUP($A20,'Return Data'!$B$7:$R$2843,11,0)</f>
        <v>3.9213</v>
      </c>
      <c r="Q20" s="66">
        <f t="shared" si="6"/>
        <v>23</v>
      </c>
      <c r="R20" s="65">
        <f>VLOOKUP($A20,'Return Data'!$B$7:$R$2843,12,0)</f>
        <v>3.3176999999999999</v>
      </c>
      <c r="S20" s="66">
        <f t="shared" si="7"/>
        <v>24</v>
      </c>
      <c r="T20" s="65">
        <f>VLOOKUP($A20,'Return Data'!$B$7:$R$2843,13,0)</f>
        <v>3.5878000000000001</v>
      </c>
      <c r="U20" s="66">
        <f t="shared" si="8"/>
        <v>24</v>
      </c>
      <c r="V20" s="65">
        <f>VLOOKUP($A20,'Return Data'!$B$7:$R$2843,17,0)</f>
        <v>10.5372</v>
      </c>
      <c r="W20" s="66">
        <f t="shared" si="9"/>
        <v>1</v>
      </c>
      <c r="X20" s="65">
        <f>VLOOKUP($A20,'Return Data'!$B$7:$R$2843,14,0)</f>
        <v>5.3117999999999999</v>
      </c>
      <c r="Y20" s="66">
        <f t="shared" si="10"/>
        <v>16</v>
      </c>
      <c r="Z20" s="65">
        <f>VLOOKUP($A20,'Return Data'!$B$7:$R$2843,16,0)</f>
        <v>7.5476000000000001</v>
      </c>
      <c r="AA20" s="67">
        <f t="shared" si="11"/>
        <v>11</v>
      </c>
    </row>
    <row r="21" spans="1:27" x14ac:dyDescent="0.3">
      <c r="A21" s="63" t="s">
        <v>1042</v>
      </c>
      <c r="B21" s="64">
        <f>VLOOKUP($A21,'Return Data'!$B$7:$R$2843,3,0)</f>
        <v>44445</v>
      </c>
      <c r="C21" s="65">
        <f>VLOOKUP($A21,'Return Data'!$B$7:$R$2843,4,0)</f>
        <v>2683.5255999999999</v>
      </c>
      <c r="D21" s="65">
        <f>VLOOKUP($A21,'Return Data'!$B$7:$R$2843,5,0)</f>
        <v>3.7900999999999998</v>
      </c>
      <c r="E21" s="66">
        <f t="shared" si="0"/>
        <v>2</v>
      </c>
      <c r="F21" s="65">
        <f>VLOOKUP($A21,'Return Data'!$B$7:$R$2843,6,0)</f>
        <v>3.7900999999999998</v>
      </c>
      <c r="G21" s="66">
        <f t="shared" si="1"/>
        <v>2</v>
      </c>
      <c r="H21" s="65">
        <f>VLOOKUP($A21,'Return Data'!$B$7:$R$2843,7,0)</f>
        <v>7.2031999999999998</v>
      </c>
      <c r="I21" s="66">
        <f t="shared" si="2"/>
        <v>2</v>
      </c>
      <c r="J21" s="65">
        <f>VLOOKUP($A21,'Return Data'!$B$7:$R$2843,8,0)</f>
        <v>6.0545</v>
      </c>
      <c r="K21" s="66">
        <f t="shared" si="3"/>
        <v>3</v>
      </c>
      <c r="L21" s="65">
        <f>VLOOKUP($A21,'Return Data'!$B$7:$R$2843,9,0)</f>
        <v>6.3548</v>
      </c>
      <c r="M21" s="66">
        <f t="shared" si="4"/>
        <v>4</v>
      </c>
      <c r="N21" s="65">
        <f>VLOOKUP($A21,'Return Data'!$B$7:$R$2843,10,0)</f>
        <v>4.5940000000000003</v>
      </c>
      <c r="O21" s="66">
        <f t="shared" si="5"/>
        <v>5</v>
      </c>
      <c r="P21" s="65">
        <f>VLOOKUP($A21,'Return Data'!$B$7:$R$2843,11,0)</f>
        <v>4.8410000000000002</v>
      </c>
      <c r="Q21" s="66">
        <f t="shared" si="6"/>
        <v>7</v>
      </c>
      <c r="R21" s="65">
        <f>VLOOKUP($A21,'Return Data'!$B$7:$R$2843,12,0)</f>
        <v>3.8544999999999998</v>
      </c>
      <c r="S21" s="66">
        <f t="shared" si="7"/>
        <v>11</v>
      </c>
      <c r="T21" s="65">
        <f>VLOOKUP($A21,'Return Data'!$B$7:$R$2843,13,0)</f>
        <v>4.4466000000000001</v>
      </c>
      <c r="U21" s="66">
        <f t="shared" si="8"/>
        <v>7</v>
      </c>
      <c r="V21" s="65">
        <f>VLOOKUP($A21,'Return Data'!$B$7:$R$2843,17,0)</f>
        <v>6.5393999999999997</v>
      </c>
      <c r="W21" s="66">
        <f t="shared" si="9"/>
        <v>3</v>
      </c>
      <c r="X21" s="65">
        <f>VLOOKUP($A21,'Return Data'!$B$7:$R$2843,14,0)</f>
        <v>7.1226000000000003</v>
      </c>
      <c r="Y21" s="66">
        <f t="shared" si="10"/>
        <v>3</v>
      </c>
      <c r="Z21" s="65">
        <f>VLOOKUP($A21,'Return Data'!$B$7:$R$2843,16,0)</f>
        <v>7.5789</v>
      </c>
      <c r="AA21" s="67">
        <f t="shared" si="11"/>
        <v>9</v>
      </c>
    </row>
    <row r="22" spans="1:27" x14ac:dyDescent="0.3">
      <c r="A22" s="63" t="s">
        <v>1045</v>
      </c>
      <c r="B22" s="64">
        <f>VLOOKUP($A22,'Return Data'!$B$7:$R$2843,3,0)</f>
        <v>44445</v>
      </c>
      <c r="C22" s="65">
        <f>VLOOKUP($A22,'Return Data'!$B$7:$R$2843,4,0)</f>
        <v>22.5823</v>
      </c>
      <c r="D22" s="65">
        <f>VLOOKUP($A22,'Return Data'!$B$7:$R$2843,5,0)</f>
        <v>3.1257000000000001</v>
      </c>
      <c r="E22" s="66">
        <f t="shared" si="0"/>
        <v>7</v>
      </c>
      <c r="F22" s="65">
        <f>VLOOKUP($A22,'Return Data'!$B$7:$R$2843,6,0)</f>
        <v>3.1257000000000001</v>
      </c>
      <c r="G22" s="66">
        <f t="shared" si="1"/>
        <v>7</v>
      </c>
      <c r="H22" s="65">
        <f>VLOOKUP($A22,'Return Data'!$B$7:$R$2843,7,0)</f>
        <v>4.8533999999999997</v>
      </c>
      <c r="I22" s="66">
        <f t="shared" si="2"/>
        <v>11</v>
      </c>
      <c r="J22" s="65">
        <f>VLOOKUP($A22,'Return Data'!$B$7:$R$2843,8,0)</f>
        <v>4.6957000000000004</v>
      </c>
      <c r="K22" s="66">
        <f t="shared" si="3"/>
        <v>8</v>
      </c>
      <c r="L22" s="65">
        <f>VLOOKUP($A22,'Return Data'!$B$7:$R$2843,9,0)</f>
        <v>5.5106999999999999</v>
      </c>
      <c r="M22" s="66">
        <f t="shared" si="4"/>
        <v>6</v>
      </c>
      <c r="N22" s="65">
        <f>VLOOKUP($A22,'Return Data'!$B$7:$R$2843,10,0)</f>
        <v>4.2202999999999999</v>
      </c>
      <c r="O22" s="66">
        <f t="shared" si="5"/>
        <v>11</v>
      </c>
      <c r="P22" s="65">
        <f>VLOOKUP($A22,'Return Data'!$B$7:$R$2843,11,0)</f>
        <v>4.5094000000000003</v>
      </c>
      <c r="Q22" s="66">
        <f t="shared" si="6"/>
        <v>12</v>
      </c>
      <c r="R22" s="65">
        <f>VLOOKUP($A22,'Return Data'!$B$7:$R$2843,12,0)</f>
        <v>3.7631000000000001</v>
      </c>
      <c r="S22" s="66">
        <f t="shared" si="7"/>
        <v>13</v>
      </c>
      <c r="T22" s="65">
        <f>VLOOKUP($A22,'Return Data'!$B$7:$R$2843,13,0)</f>
        <v>4.3090999999999999</v>
      </c>
      <c r="U22" s="66">
        <f t="shared" si="8"/>
        <v>11</v>
      </c>
      <c r="V22" s="65">
        <f>VLOOKUP($A22,'Return Data'!$B$7:$R$2843,17,0)</f>
        <v>5.6798000000000002</v>
      </c>
      <c r="W22" s="66">
        <f t="shared" si="9"/>
        <v>15</v>
      </c>
      <c r="X22" s="65">
        <f>VLOOKUP($A22,'Return Data'!$B$7:$R$2843,14,0)</f>
        <v>5.6984000000000004</v>
      </c>
      <c r="Y22" s="66">
        <f t="shared" si="10"/>
        <v>14</v>
      </c>
      <c r="Z22" s="65">
        <f>VLOOKUP($A22,'Return Data'!$B$7:$R$2843,16,0)</f>
        <v>7.8611000000000004</v>
      </c>
      <c r="AA22" s="67">
        <f t="shared" si="11"/>
        <v>3</v>
      </c>
    </row>
    <row r="23" spans="1:27" x14ac:dyDescent="0.3">
      <c r="A23" s="63" t="s">
        <v>1046</v>
      </c>
      <c r="B23" s="64">
        <f>VLOOKUP($A23,'Return Data'!$B$7:$R$2843,3,0)</f>
        <v>44445</v>
      </c>
      <c r="C23" s="65">
        <f>VLOOKUP($A23,'Return Data'!$B$7:$R$2843,4,0)</f>
        <v>31.88</v>
      </c>
      <c r="D23" s="65">
        <f>VLOOKUP($A23,'Return Data'!$B$7:$R$2843,5,0)</f>
        <v>2.8248000000000002</v>
      </c>
      <c r="E23" s="66">
        <f t="shared" si="0"/>
        <v>10</v>
      </c>
      <c r="F23" s="65">
        <f>VLOOKUP($A23,'Return Data'!$B$7:$R$2843,6,0)</f>
        <v>2.8248000000000002</v>
      </c>
      <c r="G23" s="66">
        <f t="shared" si="1"/>
        <v>10</v>
      </c>
      <c r="H23" s="65">
        <f>VLOOKUP($A23,'Return Data'!$B$7:$R$2843,7,0)</f>
        <v>3.9939</v>
      </c>
      <c r="I23" s="66">
        <f t="shared" si="2"/>
        <v>22</v>
      </c>
      <c r="J23" s="65">
        <f>VLOOKUP($A23,'Return Data'!$B$7:$R$2843,8,0)</f>
        <v>3.9148999999999998</v>
      </c>
      <c r="K23" s="66">
        <f t="shared" si="3"/>
        <v>23</v>
      </c>
      <c r="L23" s="65">
        <f>VLOOKUP($A23,'Return Data'!$B$7:$R$2843,9,0)</f>
        <v>4.4188999999999998</v>
      </c>
      <c r="M23" s="66">
        <f t="shared" si="4"/>
        <v>22</v>
      </c>
      <c r="N23" s="65">
        <f>VLOOKUP($A23,'Return Data'!$B$7:$R$2843,10,0)</f>
        <v>3.8239999999999998</v>
      </c>
      <c r="O23" s="66">
        <f t="shared" si="5"/>
        <v>22</v>
      </c>
      <c r="P23" s="65">
        <f>VLOOKUP($A23,'Return Data'!$B$7:$R$2843,11,0)</f>
        <v>3.9331</v>
      </c>
      <c r="Q23" s="66">
        <f t="shared" si="6"/>
        <v>21</v>
      </c>
      <c r="R23" s="65">
        <f>VLOOKUP($A23,'Return Data'!$B$7:$R$2843,12,0)</f>
        <v>4.1302000000000003</v>
      </c>
      <c r="S23" s="66">
        <f t="shared" si="7"/>
        <v>7</v>
      </c>
      <c r="T23" s="65">
        <f>VLOOKUP($A23,'Return Data'!$B$7:$R$2843,13,0)</f>
        <v>4.2648999999999999</v>
      </c>
      <c r="U23" s="66">
        <f t="shared" si="8"/>
        <v>12</v>
      </c>
      <c r="V23" s="65">
        <f>VLOOKUP($A23,'Return Data'!$B$7:$R$2843,17,0)</f>
        <v>5.9863</v>
      </c>
      <c r="W23" s="66">
        <f t="shared" si="9"/>
        <v>13</v>
      </c>
      <c r="X23" s="65">
        <f>VLOOKUP($A23,'Return Data'!$B$7:$R$2843,14,0)</f>
        <v>5.2811000000000003</v>
      </c>
      <c r="Y23" s="66">
        <f t="shared" si="10"/>
        <v>18</v>
      </c>
      <c r="Z23" s="65">
        <f>VLOOKUP($A23,'Return Data'!$B$7:$R$2843,16,0)</f>
        <v>6.5510999999999999</v>
      </c>
      <c r="AA23" s="67">
        <f t="shared" si="11"/>
        <v>19</v>
      </c>
    </row>
    <row r="24" spans="1:27" x14ac:dyDescent="0.3">
      <c r="A24" s="63" t="s">
        <v>1049</v>
      </c>
      <c r="B24" s="64">
        <f>VLOOKUP($A24,'Return Data'!$B$7:$R$2843,3,0)</f>
        <v>44445</v>
      </c>
      <c r="C24" s="65">
        <f>VLOOKUP($A24,'Return Data'!$B$7:$R$2843,4,0)</f>
        <v>1318.0255</v>
      </c>
      <c r="D24" s="65">
        <f>VLOOKUP($A24,'Return Data'!$B$7:$R$2843,5,0)</f>
        <v>3.4922</v>
      </c>
      <c r="E24" s="66">
        <f t="shared" si="0"/>
        <v>4</v>
      </c>
      <c r="F24" s="65">
        <f>VLOOKUP($A24,'Return Data'!$B$7:$R$2843,6,0)</f>
        <v>3.4922</v>
      </c>
      <c r="G24" s="66">
        <f t="shared" si="1"/>
        <v>4</v>
      </c>
      <c r="H24" s="65">
        <f>VLOOKUP($A24,'Return Data'!$B$7:$R$2843,7,0)</f>
        <v>5.0941000000000001</v>
      </c>
      <c r="I24" s="66">
        <f t="shared" si="2"/>
        <v>7</v>
      </c>
      <c r="J24" s="65">
        <f>VLOOKUP($A24,'Return Data'!$B$7:$R$2843,8,0)</f>
        <v>4.5635000000000003</v>
      </c>
      <c r="K24" s="66">
        <f t="shared" si="3"/>
        <v>9</v>
      </c>
      <c r="L24" s="65">
        <f>VLOOKUP($A24,'Return Data'!$B$7:$R$2843,9,0)</f>
        <v>5.0248999999999997</v>
      </c>
      <c r="M24" s="66">
        <f t="shared" si="4"/>
        <v>11</v>
      </c>
      <c r="N24" s="65">
        <f>VLOOKUP($A24,'Return Data'!$B$7:$R$2843,10,0)</f>
        <v>3.8542000000000001</v>
      </c>
      <c r="O24" s="66">
        <f t="shared" si="5"/>
        <v>21</v>
      </c>
      <c r="P24" s="65">
        <f>VLOOKUP($A24,'Return Data'!$B$7:$R$2843,11,0)</f>
        <v>4.1704999999999997</v>
      </c>
      <c r="Q24" s="66">
        <f t="shared" si="6"/>
        <v>17</v>
      </c>
      <c r="R24" s="65">
        <f>VLOOKUP($A24,'Return Data'!$B$7:$R$2843,12,0)</f>
        <v>3.4464999999999999</v>
      </c>
      <c r="S24" s="66">
        <f t="shared" si="7"/>
        <v>19</v>
      </c>
      <c r="T24" s="65">
        <f>VLOOKUP($A24,'Return Data'!$B$7:$R$2843,13,0)</f>
        <v>3.8138000000000001</v>
      </c>
      <c r="U24" s="66">
        <f t="shared" si="8"/>
        <v>18</v>
      </c>
      <c r="V24" s="65">
        <f>VLOOKUP($A24,'Return Data'!$B$7:$R$2843,17,0)</f>
        <v>5.3987999999999996</v>
      </c>
      <c r="W24" s="66">
        <f t="shared" si="9"/>
        <v>17</v>
      </c>
      <c r="X24" s="65">
        <f>VLOOKUP($A24,'Return Data'!$B$7:$R$2843,14,0)</f>
        <v>6.3380000000000001</v>
      </c>
      <c r="Y24" s="66">
        <f t="shared" si="10"/>
        <v>13</v>
      </c>
      <c r="Z24" s="65">
        <f>VLOOKUP($A24,'Return Data'!$B$7:$R$2843,16,0)</f>
        <v>6.2442000000000002</v>
      </c>
      <c r="AA24" s="67">
        <f t="shared" si="11"/>
        <v>21</v>
      </c>
    </row>
    <row r="25" spans="1:27" x14ac:dyDescent="0.3">
      <c r="A25" s="63" t="s">
        <v>1051</v>
      </c>
      <c r="B25" s="64">
        <f>VLOOKUP($A25,'Return Data'!$B$7:$R$2843,3,0)</f>
        <v>44445</v>
      </c>
      <c r="C25" s="65">
        <f>VLOOKUP($A25,'Return Data'!$B$7:$R$2843,4,0)</f>
        <v>1813.2483999999999</v>
      </c>
      <c r="D25" s="65">
        <f>VLOOKUP($A25,'Return Data'!$B$7:$R$2843,5,0)</f>
        <v>2.3904999999999998</v>
      </c>
      <c r="E25" s="66">
        <f t="shared" si="0"/>
        <v>19</v>
      </c>
      <c r="F25" s="65">
        <f>VLOOKUP($A25,'Return Data'!$B$7:$R$2843,6,0)</f>
        <v>2.3904999999999998</v>
      </c>
      <c r="G25" s="66">
        <f t="shared" si="1"/>
        <v>19</v>
      </c>
      <c r="H25" s="65">
        <f>VLOOKUP($A25,'Return Data'!$B$7:$R$2843,7,0)</f>
        <v>4.1641000000000004</v>
      </c>
      <c r="I25" s="66">
        <f t="shared" si="2"/>
        <v>20</v>
      </c>
      <c r="J25" s="65">
        <f>VLOOKUP($A25,'Return Data'!$B$7:$R$2843,8,0)</f>
        <v>3.9184999999999999</v>
      </c>
      <c r="K25" s="66">
        <f t="shared" si="3"/>
        <v>22</v>
      </c>
      <c r="L25" s="65">
        <f>VLOOKUP($A25,'Return Data'!$B$7:$R$2843,9,0)</f>
        <v>4.8708999999999998</v>
      </c>
      <c r="M25" s="66">
        <f t="shared" si="4"/>
        <v>13</v>
      </c>
      <c r="N25" s="65">
        <f>VLOOKUP($A25,'Return Data'!$B$7:$R$2843,10,0)</f>
        <v>3.8923000000000001</v>
      </c>
      <c r="O25" s="66">
        <f t="shared" si="5"/>
        <v>19</v>
      </c>
      <c r="P25" s="65">
        <f>VLOOKUP($A25,'Return Data'!$B$7:$R$2843,11,0)</f>
        <v>4.1227999999999998</v>
      </c>
      <c r="Q25" s="66">
        <f t="shared" si="6"/>
        <v>19</v>
      </c>
      <c r="R25" s="65">
        <f>VLOOKUP($A25,'Return Data'!$B$7:$R$2843,12,0)</f>
        <v>3.3308</v>
      </c>
      <c r="S25" s="66">
        <f t="shared" si="7"/>
        <v>23</v>
      </c>
      <c r="T25" s="65">
        <f>VLOOKUP($A25,'Return Data'!$B$7:$R$2843,13,0)</f>
        <v>3.7909999999999999</v>
      </c>
      <c r="U25" s="66">
        <f t="shared" si="8"/>
        <v>21</v>
      </c>
      <c r="V25" s="65">
        <f>VLOOKUP($A25,'Return Data'!$B$7:$R$2843,17,0)</f>
        <v>5.1468999999999996</v>
      </c>
      <c r="W25" s="66">
        <f t="shared" si="9"/>
        <v>20</v>
      </c>
      <c r="X25" s="65">
        <f>VLOOKUP($A25,'Return Data'!$B$7:$R$2843,14,0)</f>
        <v>5.6898999999999997</v>
      </c>
      <c r="Y25" s="66">
        <f t="shared" si="10"/>
        <v>15</v>
      </c>
      <c r="Z25" s="65">
        <f>VLOOKUP($A25,'Return Data'!$B$7:$R$2843,16,0)</f>
        <v>4.5018000000000002</v>
      </c>
      <c r="AA25" s="67">
        <f t="shared" si="11"/>
        <v>23</v>
      </c>
    </row>
    <row r="26" spans="1:27" x14ac:dyDescent="0.3">
      <c r="A26" s="63" t="s">
        <v>1052</v>
      </c>
      <c r="B26" s="64">
        <f>VLOOKUP($A26,'Return Data'!$B$7:$R$2843,3,0)</f>
        <v>44445</v>
      </c>
      <c r="C26" s="65">
        <f>VLOOKUP($A26,'Return Data'!$B$7:$R$2843,4,0)</f>
        <v>2987.0167000000001</v>
      </c>
      <c r="D26" s="65">
        <f>VLOOKUP($A26,'Return Data'!$B$7:$R$2843,5,0)</f>
        <v>2.7336999999999998</v>
      </c>
      <c r="E26" s="66">
        <f t="shared" si="0"/>
        <v>11</v>
      </c>
      <c r="F26" s="65">
        <f>VLOOKUP($A26,'Return Data'!$B$7:$R$2843,6,0)</f>
        <v>2.7336999999999998</v>
      </c>
      <c r="G26" s="66">
        <f t="shared" si="1"/>
        <v>11</v>
      </c>
      <c r="H26" s="65">
        <f>VLOOKUP($A26,'Return Data'!$B$7:$R$2843,7,0)</f>
        <v>5.4504999999999999</v>
      </c>
      <c r="I26" s="66">
        <f t="shared" si="2"/>
        <v>5</v>
      </c>
      <c r="J26" s="65">
        <f>VLOOKUP($A26,'Return Data'!$B$7:$R$2843,8,0)</f>
        <v>4.3898999999999999</v>
      </c>
      <c r="K26" s="66">
        <f t="shared" si="3"/>
        <v>10</v>
      </c>
      <c r="L26" s="65">
        <f>VLOOKUP($A26,'Return Data'!$B$7:$R$2843,9,0)</f>
        <v>5.1047000000000002</v>
      </c>
      <c r="M26" s="66">
        <f t="shared" si="4"/>
        <v>10</v>
      </c>
      <c r="N26" s="65">
        <f>VLOOKUP($A26,'Return Data'!$B$7:$R$2843,10,0)</f>
        <v>4.5739000000000001</v>
      </c>
      <c r="O26" s="66">
        <f t="shared" si="5"/>
        <v>6</v>
      </c>
      <c r="P26" s="65">
        <f>VLOOKUP($A26,'Return Data'!$B$7:$R$2843,11,0)</f>
        <v>5.3117000000000001</v>
      </c>
      <c r="Q26" s="66">
        <f t="shared" si="6"/>
        <v>2</v>
      </c>
      <c r="R26" s="65">
        <f>VLOOKUP($A26,'Return Data'!$B$7:$R$2843,12,0)</f>
        <v>4.4908000000000001</v>
      </c>
      <c r="S26" s="66">
        <f t="shared" si="7"/>
        <v>4</v>
      </c>
      <c r="T26" s="65">
        <f>VLOOKUP($A26,'Return Data'!$B$7:$R$2843,13,0)</f>
        <v>4.9661999999999997</v>
      </c>
      <c r="U26" s="66">
        <f t="shared" si="8"/>
        <v>5</v>
      </c>
      <c r="V26" s="65">
        <f>VLOOKUP($A26,'Return Data'!$B$7:$R$2843,17,0)</f>
        <v>6.4629000000000003</v>
      </c>
      <c r="W26" s="66">
        <f t="shared" si="9"/>
        <v>5</v>
      </c>
      <c r="X26" s="65">
        <f>VLOOKUP($A26,'Return Data'!$B$7:$R$2843,14,0)</f>
        <v>6.6753</v>
      </c>
      <c r="Y26" s="66">
        <f t="shared" si="10"/>
        <v>9</v>
      </c>
      <c r="Z26" s="65">
        <f>VLOOKUP($A26,'Return Data'!$B$7:$R$2843,16,0)</f>
        <v>7.8518999999999997</v>
      </c>
      <c r="AA26" s="67">
        <f t="shared" si="11"/>
        <v>4</v>
      </c>
    </row>
    <row r="27" spans="1:27" x14ac:dyDescent="0.3">
      <c r="A27" s="63" t="s">
        <v>1054</v>
      </c>
      <c r="B27" s="64">
        <f>VLOOKUP($A27,'Return Data'!$B$7:$R$2843,3,0)</f>
        <v>44445</v>
      </c>
      <c r="C27" s="65">
        <f>VLOOKUP($A27,'Return Data'!$B$7:$R$2843,4,0)</f>
        <v>23.717300000000002</v>
      </c>
      <c r="D27" s="65">
        <f>VLOOKUP($A27,'Return Data'!$B$7:$R$2843,5,0)</f>
        <v>2.0522999999999998</v>
      </c>
      <c r="E27" s="66">
        <f t="shared" si="0"/>
        <v>22</v>
      </c>
      <c r="F27" s="65">
        <f>VLOOKUP($A27,'Return Data'!$B$7:$R$2843,6,0)</f>
        <v>2.0522999999999998</v>
      </c>
      <c r="G27" s="66">
        <f t="shared" si="1"/>
        <v>22</v>
      </c>
      <c r="H27" s="65">
        <f>VLOOKUP($A27,'Return Data'!$B$7:$R$2843,7,0)</f>
        <v>3.4540000000000002</v>
      </c>
      <c r="I27" s="66">
        <f t="shared" si="2"/>
        <v>25</v>
      </c>
      <c r="J27" s="65">
        <f>VLOOKUP($A27,'Return Data'!$B$7:$R$2843,8,0)</f>
        <v>3.9632999999999998</v>
      </c>
      <c r="K27" s="66">
        <f t="shared" si="3"/>
        <v>20</v>
      </c>
      <c r="L27" s="65">
        <f>VLOOKUP($A27,'Return Data'!$B$7:$R$2843,9,0)</f>
        <v>3.83</v>
      </c>
      <c r="M27" s="66">
        <f t="shared" si="4"/>
        <v>25</v>
      </c>
      <c r="N27" s="65">
        <f>VLOOKUP($A27,'Return Data'!$B$7:$R$2843,10,0)</f>
        <v>3.4954999999999998</v>
      </c>
      <c r="O27" s="66">
        <f t="shared" si="5"/>
        <v>24</v>
      </c>
      <c r="P27" s="65">
        <f>VLOOKUP($A27,'Return Data'!$B$7:$R$2843,11,0)</f>
        <v>3.9836</v>
      </c>
      <c r="Q27" s="66">
        <f t="shared" si="6"/>
        <v>20</v>
      </c>
      <c r="R27" s="65">
        <f>VLOOKUP($A27,'Return Data'!$B$7:$R$2843,12,0)</f>
        <v>3.6217000000000001</v>
      </c>
      <c r="S27" s="66">
        <f t="shared" si="7"/>
        <v>18</v>
      </c>
      <c r="T27" s="65">
        <f>VLOOKUP($A27,'Return Data'!$B$7:$R$2843,13,0)</f>
        <v>4.2126999999999999</v>
      </c>
      <c r="U27" s="66">
        <f t="shared" si="8"/>
        <v>13</v>
      </c>
      <c r="V27" s="65">
        <f>VLOOKUP($A27,'Return Data'!$B$7:$R$2843,17,0)</f>
        <v>3.6417000000000002</v>
      </c>
      <c r="W27" s="66">
        <f t="shared" si="9"/>
        <v>24</v>
      </c>
      <c r="X27" s="65">
        <f>VLOOKUP($A27,'Return Data'!$B$7:$R$2843,14,0)</f>
        <v>-0.91220000000000001</v>
      </c>
      <c r="Y27" s="66">
        <f t="shared" si="10"/>
        <v>24</v>
      </c>
      <c r="Z27" s="65">
        <f>VLOOKUP($A27,'Return Data'!$B$7:$R$2843,16,0)</f>
        <v>6.2618999999999998</v>
      </c>
      <c r="AA27" s="67">
        <f t="shared" si="11"/>
        <v>20</v>
      </c>
    </row>
    <row r="28" spans="1:27" x14ac:dyDescent="0.3">
      <c r="A28" s="63" t="s">
        <v>1056</v>
      </c>
      <c r="B28" s="64">
        <f>VLOOKUP($A28,'Return Data'!$B$7:$R$2843,3,0)</f>
        <v>44445</v>
      </c>
      <c r="C28" s="65">
        <f>VLOOKUP($A28,'Return Data'!$B$7:$R$2843,4,0)</f>
        <v>2778.9443000000001</v>
      </c>
      <c r="D28" s="65">
        <f>VLOOKUP($A28,'Return Data'!$B$7:$R$2843,5,0)</f>
        <v>3.1425999999999998</v>
      </c>
      <c r="E28" s="66">
        <f t="shared" si="0"/>
        <v>6</v>
      </c>
      <c r="F28" s="65">
        <f>VLOOKUP($A28,'Return Data'!$B$7:$R$2843,6,0)</f>
        <v>3.1425999999999998</v>
      </c>
      <c r="G28" s="66">
        <f t="shared" si="1"/>
        <v>6</v>
      </c>
      <c r="H28" s="65">
        <f>VLOOKUP($A28,'Return Data'!$B$7:$R$2843,7,0)</f>
        <v>3.9798</v>
      </c>
      <c r="I28" s="66">
        <f t="shared" si="2"/>
        <v>23</v>
      </c>
      <c r="J28" s="65">
        <f>VLOOKUP($A28,'Return Data'!$B$7:$R$2843,8,0)</f>
        <v>3.9948999999999999</v>
      </c>
      <c r="K28" s="66">
        <f t="shared" si="3"/>
        <v>19</v>
      </c>
      <c r="L28" s="65">
        <f>VLOOKUP($A28,'Return Data'!$B$7:$R$2843,9,0)</f>
        <v>4.4997999999999996</v>
      </c>
      <c r="M28" s="66">
        <f t="shared" si="4"/>
        <v>19</v>
      </c>
      <c r="N28" s="65">
        <f>VLOOKUP($A28,'Return Data'!$B$7:$R$2843,10,0)</f>
        <v>4.0330000000000004</v>
      </c>
      <c r="O28" s="66">
        <f t="shared" si="5"/>
        <v>15</v>
      </c>
      <c r="P28" s="65">
        <f>VLOOKUP($A28,'Return Data'!$B$7:$R$2843,11,0)</f>
        <v>4.1609999999999996</v>
      </c>
      <c r="Q28" s="66">
        <f t="shared" si="6"/>
        <v>18</v>
      </c>
      <c r="R28" s="65">
        <f>VLOOKUP($A28,'Return Data'!$B$7:$R$2843,12,0)</f>
        <v>3.6526000000000001</v>
      </c>
      <c r="S28" s="66">
        <f t="shared" si="7"/>
        <v>17</v>
      </c>
      <c r="T28" s="65">
        <f>VLOOKUP($A28,'Return Data'!$B$7:$R$2843,13,0)</f>
        <v>3.8047</v>
      </c>
      <c r="U28" s="66">
        <f t="shared" si="8"/>
        <v>20</v>
      </c>
      <c r="V28" s="65">
        <f>VLOOKUP($A28,'Return Data'!$B$7:$R$2843,17,0)</f>
        <v>4.7481999999999998</v>
      </c>
      <c r="W28" s="66">
        <f t="shared" si="9"/>
        <v>21</v>
      </c>
      <c r="X28" s="65">
        <f>VLOOKUP($A28,'Return Data'!$B$7:$R$2843,14,0)</f>
        <v>-0.76349999999999996</v>
      </c>
      <c r="Y28" s="66">
        <f t="shared" si="10"/>
        <v>23</v>
      </c>
      <c r="Z28" s="65">
        <f>VLOOKUP($A28,'Return Data'!$B$7:$R$2843,16,0)</f>
        <v>6.2007000000000003</v>
      </c>
      <c r="AA28" s="67">
        <f t="shared" si="11"/>
        <v>22</v>
      </c>
    </row>
    <row r="29" spans="1:27" x14ac:dyDescent="0.3">
      <c r="A29" s="63" t="s">
        <v>1058</v>
      </c>
      <c r="B29" s="64">
        <f>VLOOKUP($A29,'Return Data'!$B$7:$R$2843,3,0)</f>
        <v>44445</v>
      </c>
      <c r="C29" s="65">
        <f>VLOOKUP($A29,'Return Data'!$B$7:$R$2843,4,0)</f>
        <v>2798.1871000000001</v>
      </c>
      <c r="D29" s="65">
        <f>VLOOKUP($A29,'Return Data'!$B$7:$R$2843,5,0)</f>
        <v>2.4931999999999999</v>
      </c>
      <c r="E29" s="66">
        <f t="shared" si="0"/>
        <v>17</v>
      </c>
      <c r="F29" s="65">
        <f>VLOOKUP($A29,'Return Data'!$B$7:$R$2843,6,0)</f>
        <v>2.4931999999999999</v>
      </c>
      <c r="G29" s="66">
        <f t="shared" si="1"/>
        <v>17</v>
      </c>
      <c r="H29" s="65">
        <f>VLOOKUP($A29,'Return Data'!$B$7:$R$2843,7,0)</f>
        <v>4.3133999999999997</v>
      </c>
      <c r="I29" s="66">
        <f t="shared" si="2"/>
        <v>18</v>
      </c>
      <c r="J29" s="65">
        <f>VLOOKUP($A29,'Return Data'!$B$7:$R$2843,8,0)</f>
        <v>4.2618</v>
      </c>
      <c r="K29" s="66">
        <f t="shared" si="3"/>
        <v>14</v>
      </c>
      <c r="L29" s="65">
        <f>VLOOKUP($A29,'Return Data'!$B$7:$R$2843,9,0)</f>
        <v>4.4968000000000004</v>
      </c>
      <c r="M29" s="66">
        <f t="shared" si="4"/>
        <v>20</v>
      </c>
      <c r="N29" s="65">
        <f>VLOOKUP($A29,'Return Data'!$B$7:$R$2843,10,0)</f>
        <v>4.0568999999999997</v>
      </c>
      <c r="O29" s="66">
        <f t="shared" si="5"/>
        <v>13</v>
      </c>
      <c r="P29" s="65">
        <f>VLOOKUP($A29,'Return Data'!$B$7:$R$2843,11,0)</f>
        <v>3.9321999999999999</v>
      </c>
      <c r="Q29" s="66">
        <f t="shared" si="6"/>
        <v>22</v>
      </c>
      <c r="R29" s="65">
        <f>VLOOKUP($A29,'Return Data'!$B$7:$R$2843,12,0)</f>
        <v>3.4415</v>
      </c>
      <c r="S29" s="66">
        <f t="shared" si="7"/>
        <v>20</v>
      </c>
      <c r="T29" s="65">
        <f>VLOOKUP($A29,'Return Data'!$B$7:$R$2843,13,0)</f>
        <v>3.8064</v>
      </c>
      <c r="U29" s="66">
        <f t="shared" si="8"/>
        <v>19</v>
      </c>
      <c r="V29" s="65">
        <f>VLOOKUP($A29,'Return Data'!$B$7:$R$2843,17,0)</f>
        <v>5.5949</v>
      </c>
      <c r="W29" s="66">
        <f t="shared" si="9"/>
        <v>16</v>
      </c>
      <c r="X29" s="65">
        <f>VLOOKUP($A29,'Return Data'!$B$7:$R$2843,14,0)</f>
        <v>6.6471</v>
      </c>
      <c r="Y29" s="66">
        <f t="shared" si="10"/>
        <v>10</v>
      </c>
      <c r="Z29" s="65">
        <f>VLOOKUP($A29,'Return Data'!$B$7:$R$2843,16,0)</f>
        <v>7.5560999999999998</v>
      </c>
      <c r="AA29" s="67">
        <f t="shared" si="11"/>
        <v>10</v>
      </c>
    </row>
    <row r="30" spans="1:27" x14ac:dyDescent="0.3">
      <c r="A30" s="63" t="s">
        <v>1061</v>
      </c>
      <c r="B30" s="64">
        <f>VLOOKUP($A30,'Return Data'!$B$7:$R$2843,3,0)</f>
        <v>44445</v>
      </c>
      <c r="C30" s="65">
        <f>VLOOKUP($A30,'Return Data'!$B$7:$R$2843,4,0)</f>
        <v>26.3674</v>
      </c>
      <c r="D30" s="65">
        <f>VLOOKUP($A30,'Return Data'!$B$7:$R$2843,5,0)</f>
        <v>1.6152</v>
      </c>
      <c r="E30" s="66">
        <f t="shared" si="0"/>
        <v>24</v>
      </c>
      <c r="F30" s="65">
        <f>VLOOKUP($A30,'Return Data'!$B$7:$R$2843,6,0)</f>
        <v>1.6152</v>
      </c>
      <c r="G30" s="66">
        <f t="shared" si="1"/>
        <v>24</v>
      </c>
      <c r="H30" s="65">
        <f>VLOOKUP($A30,'Return Data'!$B$7:$R$2843,7,0)</f>
        <v>3.7006000000000001</v>
      </c>
      <c r="I30" s="66">
        <f t="shared" si="2"/>
        <v>24</v>
      </c>
      <c r="J30" s="65">
        <f>VLOOKUP($A30,'Return Data'!$B$7:$R$2843,8,0)</f>
        <v>3.6438000000000001</v>
      </c>
      <c r="K30" s="66">
        <f t="shared" si="3"/>
        <v>25</v>
      </c>
      <c r="L30" s="65">
        <f>VLOOKUP($A30,'Return Data'!$B$7:$R$2843,9,0)</f>
        <v>4.1315999999999997</v>
      </c>
      <c r="M30" s="66">
        <f t="shared" si="4"/>
        <v>24</v>
      </c>
      <c r="N30" s="65">
        <f>VLOOKUP($A30,'Return Data'!$B$7:$R$2843,10,0)</f>
        <v>3.5112999999999999</v>
      </c>
      <c r="O30" s="66">
        <f t="shared" si="5"/>
        <v>23</v>
      </c>
      <c r="P30" s="65">
        <f>VLOOKUP($A30,'Return Data'!$B$7:$R$2843,11,0)</f>
        <v>3.6659999999999999</v>
      </c>
      <c r="Q30" s="66">
        <f t="shared" si="6"/>
        <v>25</v>
      </c>
      <c r="R30" s="65">
        <f>VLOOKUP($A30,'Return Data'!$B$7:$R$2843,12,0)</f>
        <v>3.2103000000000002</v>
      </c>
      <c r="S30" s="66">
        <f t="shared" si="7"/>
        <v>25</v>
      </c>
      <c r="T30" s="65">
        <f>VLOOKUP($A30,'Return Data'!$B$7:$R$2843,13,0)</f>
        <v>3.4327000000000001</v>
      </c>
      <c r="U30" s="66">
        <f t="shared" si="8"/>
        <v>25</v>
      </c>
      <c r="V30" s="65">
        <f>VLOOKUP($A30,'Return Data'!$B$7:$R$2843,17,0)</f>
        <v>5.1657000000000002</v>
      </c>
      <c r="W30" s="66">
        <f t="shared" si="9"/>
        <v>19</v>
      </c>
      <c r="X30" s="65">
        <f>VLOOKUP($A30,'Return Data'!$B$7:$R$2843,14,0)</f>
        <v>2.6911999999999998</v>
      </c>
      <c r="Y30" s="66">
        <f t="shared" si="10"/>
        <v>21</v>
      </c>
      <c r="Z30" s="65">
        <f>VLOOKUP($A30,'Return Data'!$B$7:$R$2843,16,0)</f>
        <v>6.9729999999999999</v>
      </c>
      <c r="AA30" s="67">
        <f t="shared" si="11"/>
        <v>18</v>
      </c>
    </row>
    <row r="31" spans="1:27" x14ac:dyDescent="0.3">
      <c r="A31" s="63" t="s">
        <v>1062</v>
      </c>
      <c r="B31" s="64">
        <f>VLOOKUP($A31,'Return Data'!$B$7:$R$2843,3,0)</f>
        <v>44445</v>
      </c>
      <c r="C31" s="65">
        <f>VLOOKUP($A31,'Return Data'!$B$7:$R$2843,4,0)</f>
        <v>3134.7691</v>
      </c>
      <c r="D31" s="65">
        <f>VLOOKUP($A31,'Return Data'!$B$7:$R$2843,5,0)</f>
        <v>2.9695</v>
      </c>
      <c r="E31" s="66">
        <f t="shared" si="0"/>
        <v>9</v>
      </c>
      <c r="F31" s="65">
        <f>VLOOKUP($A31,'Return Data'!$B$7:$R$2843,6,0)</f>
        <v>2.9695</v>
      </c>
      <c r="G31" s="66">
        <f t="shared" si="1"/>
        <v>9</v>
      </c>
      <c r="H31" s="65">
        <f>VLOOKUP($A31,'Return Data'!$B$7:$R$2843,7,0)</f>
        <v>4.7179000000000002</v>
      </c>
      <c r="I31" s="66">
        <f t="shared" si="2"/>
        <v>14</v>
      </c>
      <c r="J31" s="65">
        <f>VLOOKUP($A31,'Return Data'!$B$7:$R$2843,8,0)</f>
        <v>4.3122999999999996</v>
      </c>
      <c r="K31" s="66">
        <f t="shared" si="3"/>
        <v>11</v>
      </c>
      <c r="L31" s="65">
        <f>VLOOKUP($A31,'Return Data'!$B$7:$R$2843,9,0)</f>
        <v>4.8680000000000003</v>
      </c>
      <c r="M31" s="66">
        <f t="shared" si="4"/>
        <v>14</v>
      </c>
      <c r="N31" s="65">
        <f>VLOOKUP($A31,'Return Data'!$B$7:$R$2843,10,0)</f>
        <v>4.3608000000000002</v>
      </c>
      <c r="O31" s="66">
        <f t="shared" si="5"/>
        <v>9</v>
      </c>
      <c r="P31" s="65">
        <f>VLOOKUP($A31,'Return Data'!$B$7:$R$2843,11,0)</f>
        <v>4.7218</v>
      </c>
      <c r="Q31" s="66">
        <f t="shared" si="6"/>
        <v>9</v>
      </c>
      <c r="R31" s="65">
        <f>VLOOKUP($A31,'Return Data'!$B$7:$R$2843,12,0)</f>
        <v>3.8685999999999998</v>
      </c>
      <c r="S31" s="66">
        <f t="shared" si="7"/>
        <v>10</v>
      </c>
      <c r="T31" s="65">
        <f>VLOOKUP($A31,'Return Data'!$B$7:$R$2843,13,0)</f>
        <v>4.3705999999999996</v>
      </c>
      <c r="U31" s="66">
        <f t="shared" si="8"/>
        <v>10</v>
      </c>
      <c r="V31" s="65">
        <f>VLOOKUP($A31,'Return Data'!$B$7:$R$2843,17,0)</f>
        <v>6.1489000000000003</v>
      </c>
      <c r="W31" s="66">
        <f t="shared" si="9"/>
        <v>10</v>
      </c>
      <c r="X31" s="65">
        <f>VLOOKUP($A31,'Return Data'!$B$7:$R$2843,14,0)</f>
        <v>4.9452999999999996</v>
      </c>
      <c r="Y31" s="66">
        <f t="shared" si="10"/>
        <v>19</v>
      </c>
      <c r="Z31" s="65">
        <f>VLOOKUP($A31,'Return Data'!$B$7:$R$2843,16,0)</f>
        <v>7.3968999999999996</v>
      </c>
      <c r="AA31" s="67">
        <f t="shared" si="11"/>
        <v>13</v>
      </c>
    </row>
    <row r="32" spans="1:27" x14ac:dyDescent="0.3">
      <c r="A32" s="63" t="s">
        <v>1063</v>
      </c>
      <c r="B32" s="64">
        <f>VLOOKUP($A32,'Return Data'!$B$7:$R$2843,3,0)</f>
        <v>44445</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-1.9E-3</v>
      </c>
      <c r="Q32" s="66">
        <f t="shared" si="6"/>
        <v>26</v>
      </c>
      <c r="R32" s="65">
        <f>VLOOKUP($A32,'Return Data'!$B$7:$R$2843,12,0)</f>
        <v>-1.2999999999999999E-3</v>
      </c>
      <c r="S32" s="66">
        <f t="shared" si="7"/>
        <v>26</v>
      </c>
      <c r="T32" s="65">
        <f>VLOOKUP($A32,'Return Data'!$B$7:$R$2843,13,0)</f>
        <v>-1E-3</v>
      </c>
      <c r="U32" s="66">
        <f t="shared" si="8"/>
        <v>26</v>
      </c>
      <c r="V32" s="65"/>
      <c r="W32" s="66"/>
      <c r="X32" s="65"/>
      <c r="Y32" s="66"/>
      <c r="Z32" s="65">
        <f>VLOOKUP($A32,'Return Data'!$B$7:$R$2843,16,0)</f>
        <v>-16.221900000000002</v>
      </c>
      <c r="AA32" s="67">
        <f t="shared" si="11"/>
        <v>26</v>
      </c>
    </row>
    <row r="33" spans="1:27" x14ac:dyDescent="0.3">
      <c r="A33" s="63" t="s">
        <v>1067</v>
      </c>
      <c r="B33" s="64">
        <f>VLOOKUP($A33,'Return Data'!$B$7:$R$2843,3,0)</f>
        <v>44445</v>
      </c>
      <c r="C33" s="65">
        <f>VLOOKUP($A33,'Return Data'!$B$7:$R$2843,4,0)</f>
        <v>2672.35</v>
      </c>
      <c r="D33" s="65">
        <f>VLOOKUP($A33,'Return Data'!$B$7:$R$2843,5,0)</f>
        <v>2.5213999999999999</v>
      </c>
      <c r="E33" s="66">
        <f t="shared" si="0"/>
        <v>16</v>
      </c>
      <c r="F33" s="65">
        <f>VLOOKUP($A33,'Return Data'!$B$7:$R$2843,6,0)</f>
        <v>2.5213999999999999</v>
      </c>
      <c r="G33" s="66">
        <f t="shared" si="1"/>
        <v>16</v>
      </c>
      <c r="H33" s="65">
        <f>VLOOKUP($A33,'Return Data'!$B$7:$R$2843,7,0)</f>
        <v>4.8712</v>
      </c>
      <c r="I33" s="66">
        <f t="shared" si="2"/>
        <v>10</v>
      </c>
      <c r="J33" s="65">
        <f>VLOOKUP($A33,'Return Data'!$B$7:$R$2843,8,0)</f>
        <v>5.8765000000000001</v>
      </c>
      <c r="K33" s="66">
        <f t="shared" si="3"/>
        <v>4</v>
      </c>
      <c r="L33" s="65">
        <f>VLOOKUP($A33,'Return Data'!$B$7:$R$2843,9,0)</f>
        <v>6.6184000000000003</v>
      </c>
      <c r="M33" s="66">
        <f t="shared" si="4"/>
        <v>3</v>
      </c>
      <c r="N33" s="65">
        <f>VLOOKUP($A33,'Return Data'!$B$7:$R$2843,10,0)</f>
        <v>5.3047000000000004</v>
      </c>
      <c r="O33" s="66">
        <f t="shared" si="5"/>
        <v>3</v>
      </c>
      <c r="P33" s="65">
        <f>VLOOKUP($A33,'Return Data'!$B$7:$R$2843,11,0)</f>
        <v>5.1619999999999999</v>
      </c>
      <c r="Q33" s="66">
        <f t="shared" si="6"/>
        <v>4</v>
      </c>
      <c r="R33" s="65">
        <f>VLOOKUP($A33,'Return Data'!$B$7:$R$2843,12,0)</f>
        <v>4.3010999999999999</v>
      </c>
      <c r="S33" s="66">
        <f t="shared" si="7"/>
        <v>6</v>
      </c>
      <c r="T33" s="65">
        <f>VLOOKUP($A33,'Return Data'!$B$7:$R$2843,13,0)</f>
        <v>4.5275999999999996</v>
      </c>
      <c r="U33" s="66">
        <f t="shared" si="8"/>
        <v>6</v>
      </c>
      <c r="V33" s="65">
        <f>VLOOKUP($A33,'Return Data'!$B$7:$R$2843,17,0)</f>
        <v>6.2324000000000002</v>
      </c>
      <c r="W33" s="66">
        <f>RANK(V33,V$8:V$33,0)</f>
        <v>8</v>
      </c>
      <c r="X33" s="65">
        <f>VLOOKUP($A33,'Return Data'!$B$7:$R$2843,14,0)</f>
        <v>2.7284999999999999</v>
      </c>
      <c r="Y33" s="66">
        <f>RANK(X33,X$8:X$33,0)</f>
        <v>20</v>
      </c>
      <c r="Z33" s="65">
        <f>VLOOKUP($A33,'Return Data'!$B$7:$R$2843,16,0)</f>
        <v>7.0728</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2.9547115384615386</v>
      </c>
      <c r="E35" s="74"/>
      <c r="F35" s="75">
        <f>AVERAGE(F8:F33)</f>
        <v>2.9547115384615386</v>
      </c>
      <c r="G35" s="74"/>
      <c r="H35" s="75">
        <f>AVERAGE(H8:H33)</f>
        <v>5.1326923076923077</v>
      </c>
      <c r="I35" s="74"/>
      <c r="J35" s="75">
        <f>AVERAGE(J8:J33)</f>
        <v>4.8939807692307697</v>
      </c>
      <c r="K35" s="74"/>
      <c r="L35" s="75">
        <f>AVERAGE(L8:L33)</f>
        <v>5.1970692307692312</v>
      </c>
      <c r="M35" s="74"/>
      <c r="N35" s="75">
        <f>AVERAGE(N8:N33)</f>
        <v>4.2328346153846157</v>
      </c>
      <c r="O35" s="74"/>
      <c r="P35" s="75">
        <f>AVERAGE(P8:P33)</f>
        <v>4.4722076923076921</v>
      </c>
      <c r="Q35" s="74"/>
      <c r="R35" s="75">
        <f>AVERAGE(R8:R33)</f>
        <v>4.0377500000000008</v>
      </c>
      <c r="S35" s="74"/>
      <c r="T35" s="75">
        <f>AVERAGE(T8:T33)</f>
        <v>4.445384615384615</v>
      </c>
      <c r="U35" s="74"/>
      <c r="V35" s="75">
        <f>AVERAGE(V8:V33)</f>
        <v>5.4076840000000006</v>
      </c>
      <c r="W35" s="74"/>
      <c r="X35" s="75">
        <f>AVERAGE(X8:X33)</f>
        <v>4.7266319999999995</v>
      </c>
      <c r="Y35" s="74"/>
      <c r="Z35" s="75">
        <f>AVERAGE(Z8:Z33)</f>
        <v>6.0411461538461531</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-1.9E-3</v>
      </c>
      <c r="Q36" s="74"/>
      <c r="R36" s="75">
        <f>MIN(R8:R33)</f>
        <v>-1.2999999999999999E-3</v>
      </c>
      <c r="S36" s="74"/>
      <c r="T36" s="75">
        <f>MIN(T8:T33)</f>
        <v>-1E-3</v>
      </c>
      <c r="U36" s="74"/>
      <c r="V36" s="75">
        <f>MIN(V8:V33)</f>
        <v>-4.9276</v>
      </c>
      <c r="W36" s="74"/>
      <c r="X36" s="75">
        <f>MIN(X8:X33)</f>
        <v>-8.8984000000000005</v>
      </c>
      <c r="Y36" s="74"/>
      <c r="Z36" s="75">
        <f>MIN(Z8:Z33)</f>
        <v>-16.221900000000002</v>
      </c>
      <c r="AA36" s="76"/>
    </row>
    <row r="37" spans="1:27" ht="15" thickBot="1" x14ac:dyDescent="0.35">
      <c r="A37" s="77" t="s">
        <v>29</v>
      </c>
      <c r="B37" s="78"/>
      <c r="C37" s="78"/>
      <c r="D37" s="79">
        <f>MAX(D8:D33)</f>
        <v>13.118399999999999</v>
      </c>
      <c r="E37" s="78"/>
      <c r="F37" s="79">
        <f>MAX(F8:F33)</f>
        <v>13.118399999999999</v>
      </c>
      <c r="G37" s="78"/>
      <c r="H37" s="79">
        <f>MAX(H8:H33)</f>
        <v>20.003900000000002</v>
      </c>
      <c r="I37" s="78"/>
      <c r="J37" s="79">
        <f>MAX(J8:J33)</f>
        <v>18.958400000000001</v>
      </c>
      <c r="K37" s="78"/>
      <c r="L37" s="79">
        <f>MAX(L8:L33)</f>
        <v>13.4003</v>
      </c>
      <c r="M37" s="78"/>
      <c r="N37" s="79">
        <f>MAX(N8:N33)</f>
        <v>8.5233000000000008</v>
      </c>
      <c r="O37" s="78"/>
      <c r="P37" s="79">
        <f>MAX(P8:P33)</f>
        <v>8.9823000000000004</v>
      </c>
      <c r="Q37" s="78"/>
      <c r="R37" s="79">
        <f>MAX(R8:R33)</f>
        <v>10.4595</v>
      </c>
      <c r="S37" s="78"/>
      <c r="T37" s="79">
        <f>MAX(T8:T33)</f>
        <v>11.629099999999999</v>
      </c>
      <c r="U37" s="78"/>
      <c r="V37" s="79">
        <f>MAX(V8:V33)</f>
        <v>10.5372</v>
      </c>
      <c r="W37" s="78"/>
      <c r="X37" s="79">
        <f>MAX(X8:X33)</f>
        <v>7.6321000000000003</v>
      </c>
      <c r="Y37" s="78"/>
      <c r="Z37" s="79">
        <f>MAX(Z8:Z33)</f>
        <v>8.2075999999999993</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44445</v>
      </c>
      <c r="C8" s="65">
        <f>VLOOKUP($A8,'Return Data'!$B$7:$R$2843,4,0)</f>
        <v>435.54739999999998</v>
      </c>
      <c r="D8" s="65">
        <f>VLOOKUP($A8,'Return Data'!$B$7:$R$2843,5,0)</f>
        <v>2.9701</v>
      </c>
      <c r="E8" s="66">
        <f t="shared" ref="E8:E34" si="0">RANK(D8,D$8:D$34,0)</f>
        <v>18</v>
      </c>
      <c r="F8" s="65">
        <f>VLOOKUP($A8,'Return Data'!$B$7:$R$2843,6,0)</f>
        <v>2.9701</v>
      </c>
      <c r="G8" s="66">
        <f t="shared" ref="G8:G34" si="1">RANK(F8,F$8:F$34,0)</f>
        <v>18</v>
      </c>
      <c r="H8" s="65">
        <f>VLOOKUP($A8,'Return Data'!$B$7:$R$2843,7,0)</f>
        <v>4.7511000000000001</v>
      </c>
      <c r="I8" s="66">
        <f t="shared" ref="I8:I34" si="2">RANK(H8,H$8:H$34,0)</f>
        <v>4</v>
      </c>
      <c r="J8" s="65">
        <f>VLOOKUP($A8,'Return Data'!$B$7:$R$2843,8,0)</f>
        <v>4.7061999999999999</v>
      </c>
      <c r="K8" s="66">
        <f t="shared" ref="K8:K34" si="3">RANK(J8,J$8:J$34,0)</f>
        <v>4</v>
      </c>
      <c r="L8" s="65">
        <f>VLOOKUP($A8,'Return Data'!$B$7:$R$2843,9,0)</f>
        <v>5.0827</v>
      </c>
      <c r="M8" s="66">
        <f t="shared" ref="M8:M34" si="4">RANK(L8,L$8:L$34,0)</f>
        <v>4</v>
      </c>
      <c r="N8" s="65">
        <f>VLOOKUP($A8,'Return Data'!$B$7:$R$2843,10,0)</f>
        <v>4.7008999999999999</v>
      </c>
      <c r="O8" s="66">
        <f t="shared" ref="O8:O34" si="5">RANK(N8,N$8:N$34,0)</f>
        <v>4</v>
      </c>
      <c r="P8" s="65">
        <f>VLOOKUP($A8,'Return Data'!$B$7:$R$2843,11,0)</f>
        <v>4.8874000000000004</v>
      </c>
      <c r="Q8" s="66">
        <f t="shared" ref="Q8:Q34" si="6">RANK(P8,P$8:P$34,0)</f>
        <v>4</v>
      </c>
      <c r="R8" s="65">
        <f>VLOOKUP($A8,'Return Data'!$B$7:$R$2843,12,0)</f>
        <v>4.3041999999999998</v>
      </c>
      <c r="S8" s="66">
        <f t="shared" ref="S8:S34" si="7">RANK(R8,R$8:R$34,0)</f>
        <v>4</v>
      </c>
      <c r="T8" s="65">
        <f>VLOOKUP($A8,'Return Data'!$B$7:$R$2843,13,0)</f>
        <v>4.633</v>
      </c>
      <c r="U8" s="66">
        <f t="shared" ref="U8:U34" si="8">RANK(T8,T$8:T$34,0)</f>
        <v>4</v>
      </c>
      <c r="V8" s="65">
        <f>VLOOKUP($A8,'Return Data'!$B$7:$R$2843,17,0)</f>
        <v>6.1797000000000004</v>
      </c>
      <c r="W8" s="66">
        <f t="shared" ref="W8:W15" si="9">RANK(V8,V$8:V$34,0)</f>
        <v>4</v>
      </c>
      <c r="X8" s="65">
        <f>VLOOKUP($A8,'Return Data'!$B$7:$R$2843,14,0)</f>
        <v>7.1653000000000002</v>
      </c>
      <c r="Y8" s="66">
        <f>RANK(X8,X$8:X$34,0)</f>
        <v>4</v>
      </c>
      <c r="Z8" s="65">
        <f>VLOOKUP($A8,'Return Data'!$B$7:$R$2843,16,0)</f>
        <v>8.2294999999999998</v>
      </c>
      <c r="AA8" s="67">
        <f t="shared" ref="AA8:AA34" si="10">RANK(Z8,Z$8:Z$34,0)</f>
        <v>4</v>
      </c>
    </row>
    <row r="9" spans="1:27" x14ac:dyDescent="0.3">
      <c r="A9" s="63" t="s">
        <v>1496</v>
      </c>
      <c r="B9" s="64">
        <f>VLOOKUP($A9,'Return Data'!$B$7:$R$2843,3,0)</f>
        <v>44445</v>
      </c>
      <c r="C9" s="65">
        <f>VLOOKUP($A9,'Return Data'!$B$7:$R$2843,4,0)</f>
        <v>12.191700000000001</v>
      </c>
      <c r="D9" s="65">
        <f>VLOOKUP($A9,'Return Data'!$B$7:$R$2843,5,0)</f>
        <v>3.4937999999999998</v>
      </c>
      <c r="E9" s="66">
        <f t="shared" si="0"/>
        <v>6</v>
      </c>
      <c r="F9" s="65">
        <f>VLOOKUP($A9,'Return Data'!$B$7:$R$2843,6,0)</f>
        <v>3.4937999999999998</v>
      </c>
      <c r="G9" s="66">
        <f t="shared" si="1"/>
        <v>6</v>
      </c>
      <c r="H9" s="65">
        <f>VLOOKUP($A9,'Return Data'!$B$7:$R$2843,7,0)</f>
        <v>4.2804000000000002</v>
      </c>
      <c r="I9" s="66">
        <f t="shared" si="2"/>
        <v>8</v>
      </c>
      <c r="J9" s="65">
        <f>VLOOKUP($A9,'Return Data'!$B$7:$R$2843,8,0)</f>
        <v>4.4127000000000001</v>
      </c>
      <c r="K9" s="66">
        <f t="shared" si="3"/>
        <v>7</v>
      </c>
      <c r="L9" s="65">
        <f>VLOOKUP($A9,'Return Data'!$B$7:$R$2843,9,0)</f>
        <v>4.5370999999999997</v>
      </c>
      <c r="M9" s="66">
        <f t="shared" si="4"/>
        <v>10</v>
      </c>
      <c r="N9" s="65">
        <f>VLOOKUP($A9,'Return Data'!$B$7:$R$2843,10,0)</f>
        <v>4.2728999999999999</v>
      </c>
      <c r="O9" s="66">
        <f t="shared" si="5"/>
        <v>5</v>
      </c>
      <c r="P9" s="65">
        <f>VLOOKUP($A9,'Return Data'!$B$7:$R$2843,11,0)</f>
        <v>4.4751000000000003</v>
      </c>
      <c r="Q9" s="66">
        <f t="shared" si="6"/>
        <v>5</v>
      </c>
      <c r="R9" s="65">
        <f>VLOOKUP($A9,'Return Data'!$B$7:$R$2843,12,0)</f>
        <v>4.2568999999999999</v>
      </c>
      <c r="S9" s="66">
        <f t="shared" si="7"/>
        <v>5</v>
      </c>
      <c r="T9" s="65">
        <f>VLOOKUP($A9,'Return Data'!$B$7:$R$2843,13,0)</f>
        <v>4.5414000000000003</v>
      </c>
      <c r="U9" s="66">
        <f t="shared" si="8"/>
        <v>5</v>
      </c>
      <c r="V9" s="65">
        <f>VLOOKUP($A9,'Return Data'!$B$7:$R$2843,17,0)</f>
        <v>5.7503000000000002</v>
      </c>
      <c r="W9" s="66">
        <f t="shared" si="9"/>
        <v>7</v>
      </c>
      <c r="X9" s="65"/>
      <c r="Y9" s="66"/>
      <c r="Z9" s="65">
        <f>VLOOKUP($A9,'Return Data'!$B$7:$R$2843,16,0)</f>
        <v>6.8480999999999996</v>
      </c>
      <c r="AA9" s="67">
        <f t="shared" si="10"/>
        <v>17</v>
      </c>
    </row>
    <row r="10" spans="1:27" x14ac:dyDescent="0.3">
      <c r="A10" s="63" t="s">
        <v>1499</v>
      </c>
      <c r="B10" s="64">
        <f>VLOOKUP($A10,'Return Data'!$B$7:$R$2843,3,0)</f>
        <v>44445</v>
      </c>
      <c r="C10" s="65">
        <f>VLOOKUP($A10,'Return Data'!$B$7:$R$2843,4,0)</f>
        <v>1223.3531</v>
      </c>
      <c r="D10" s="65">
        <f>VLOOKUP($A10,'Return Data'!$B$7:$R$2843,5,0)</f>
        <v>3.5783999999999998</v>
      </c>
      <c r="E10" s="66">
        <f t="shared" si="0"/>
        <v>5</v>
      </c>
      <c r="F10" s="65">
        <f>VLOOKUP($A10,'Return Data'!$B$7:$R$2843,6,0)</f>
        <v>3.5783999999999998</v>
      </c>
      <c r="G10" s="66">
        <f t="shared" si="1"/>
        <v>5</v>
      </c>
      <c r="H10" s="65">
        <f>VLOOKUP($A10,'Return Data'!$B$7:$R$2843,7,0)</f>
        <v>4.6641000000000004</v>
      </c>
      <c r="I10" s="66">
        <f t="shared" si="2"/>
        <v>5</v>
      </c>
      <c r="J10" s="65">
        <f>VLOOKUP($A10,'Return Data'!$B$7:$R$2843,8,0)</f>
        <v>4.0571999999999999</v>
      </c>
      <c r="K10" s="66">
        <f t="shared" si="3"/>
        <v>12</v>
      </c>
      <c r="L10" s="65">
        <f>VLOOKUP($A10,'Return Data'!$B$7:$R$2843,9,0)</f>
        <v>4.1631999999999998</v>
      </c>
      <c r="M10" s="66">
        <f t="shared" si="4"/>
        <v>16</v>
      </c>
      <c r="N10" s="65">
        <f>VLOOKUP($A10,'Return Data'!$B$7:$R$2843,10,0)</f>
        <v>4.0629999999999997</v>
      </c>
      <c r="O10" s="66">
        <f t="shared" si="5"/>
        <v>13</v>
      </c>
      <c r="P10" s="65">
        <f>VLOOKUP($A10,'Return Data'!$B$7:$R$2843,11,0)</f>
        <v>4.3122999999999996</v>
      </c>
      <c r="Q10" s="66">
        <f t="shared" si="6"/>
        <v>7</v>
      </c>
      <c r="R10" s="65">
        <f>VLOOKUP($A10,'Return Data'!$B$7:$R$2843,12,0)</f>
        <v>3.9011999999999998</v>
      </c>
      <c r="S10" s="66">
        <f t="shared" si="7"/>
        <v>10</v>
      </c>
      <c r="T10" s="65">
        <f>VLOOKUP($A10,'Return Data'!$B$7:$R$2843,13,0)</f>
        <v>4.0115999999999996</v>
      </c>
      <c r="U10" s="66">
        <f t="shared" si="8"/>
        <v>11</v>
      </c>
      <c r="V10" s="65">
        <f>VLOOKUP($A10,'Return Data'!$B$7:$R$2843,17,0)</f>
        <v>5.0308000000000002</v>
      </c>
      <c r="W10" s="66">
        <f t="shared" si="9"/>
        <v>17</v>
      </c>
      <c r="X10" s="65"/>
      <c r="Y10" s="66"/>
      <c r="Z10" s="65">
        <f>VLOOKUP($A10,'Return Data'!$B$7:$R$2843,16,0)</f>
        <v>6.3620000000000001</v>
      </c>
      <c r="AA10" s="67">
        <f t="shared" si="10"/>
        <v>20</v>
      </c>
    </row>
    <row r="11" spans="1:27" x14ac:dyDescent="0.3">
      <c r="A11" s="63" t="s">
        <v>1500</v>
      </c>
      <c r="B11" s="64">
        <f>VLOOKUP($A11,'Return Data'!$B$7:$R$2843,3,0)</f>
        <v>44445</v>
      </c>
      <c r="C11" s="65">
        <f>VLOOKUP($A11,'Return Data'!$B$7:$R$2843,4,0)</f>
        <v>2609.2202000000002</v>
      </c>
      <c r="D11" s="65">
        <f>VLOOKUP($A11,'Return Data'!$B$7:$R$2843,5,0)</f>
        <v>2.9933999999999998</v>
      </c>
      <c r="E11" s="66">
        <f t="shared" si="0"/>
        <v>16</v>
      </c>
      <c r="F11" s="65">
        <f>VLOOKUP($A11,'Return Data'!$B$7:$R$2843,6,0)</f>
        <v>2.9933999999999998</v>
      </c>
      <c r="G11" s="66">
        <f t="shared" si="1"/>
        <v>16</v>
      </c>
      <c r="H11" s="65">
        <f>VLOOKUP($A11,'Return Data'!$B$7:$R$2843,7,0)</f>
        <v>3.6284000000000001</v>
      </c>
      <c r="I11" s="66">
        <f t="shared" si="2"/>
        <v>25</v>
      </c>
      <c r="J11" s="65">
        <f>VLOOKUP($A11,'Return Data'!$B$7:$R$2843,8,0)</f>
        <v>3.8431000000000002</v>
      </c>
      <c r="K11" s="66">
        <f t="shared" si="3"/>
        <v>18</v>
      </c>
      <c r="L11" s="65">
        <f>VLOOKUP($A11,'Return Data'!$B$7:$R$2843,9,0)</f>
        <v>4.0355999999999996</v>
      </c>
      <c r="M11" s="66">
        <f t="shared" si="4"/>
        <v>20</v>
      </c>
      <c r="N11" s="65">
        <f>VLOOKUP($A11,'Return Data'!$B$7:$R$2843,10,0)</f>
        <v>3.6556000000000002</v>
      </c>
      <c r="O11" s="66">
        <f t="shared" si="5"/>
        <v>22</v>
      </c>
      <c r="P11" s="65">
        <f>VLOOKUP($A11,'Return Data'!$B$7:$R$2843,11,0)</f>
        <v>3.6717</v>
      </c>
      <c r="Q11" s="66">
        <f t="shared" si="6"/>
        <v>21</v>
      </c>
      <c r="R11" s="65">
        <f>VLOOKUP($A11,'Return Data'!$B$7:$R$2843,12,0)</f>
        <v>3.3952</v>
      </c>
      <c r="S11" s="66">
        <f t="shared" si="7"/>
        <v>24</v>
      </c>
      <c r="T11" s="65">
        <f>VLOOKUP($A11,'Return Data'!$B$7:$R$2843,13,0)</f>
        <v>3.5583999999999998</v>
      </c>
      <c r="U11" s="66">
        <f t="shared" si="8"/>
        <v>23</v>
      </c>
      <c r="V11" s="65">
        <f>VLOOKUP($A11,'Return Data'!$B$7:$R$2843,17,0)</f>
        <v>4.7878999999999996</v>
      </c>
      <c r="W11" s="66">
        <f t="shared" si="9"/>
        <v>18</v>
      </c>
      <c r="X11" s="65">
        <f>VLOOKUP($A11,'Return Data'!$B$7:$R$2843,14,0)</f>
        <v>5.9665999999999997</v>
      </c>
      <c r="Y11" s="66">
        <f>RANK(X11,X$8:X$34,0)</f>
        <v>10</v>
      </c>
      <c r="Z11" s="65">
        <f>VLOOKUP($A11,'Return Data'!$B$7:$R$2843,16,0)</f>
        <v>7.8921999999999999</v>
      </c>
      <c r="AA11" s="67">
        <f t="shared" si="10"/>
        <v>5</v>
      </c>
    </row>
    <row r="12" spans="1:27" x14ac:dyDescent="0.3">
      <c r="A12" s="63" t="s">
        <v>1502</v>
      </c>
      <c r="B12" s="64">
        <f>VLOOKUP($A12,'Return Data'!$B$7:$R$2843,3,0)</f>
        <v>44445</v>
      </c>
      <c r="C12" s="65">
        <f>VLOOKUP($A12,'Return Data'!$B$7:$R$2843,4,0)</f>
        <v>3212.2321999999999</v>
      </c>
      <c r="D12" s="65">
        <f>VLOOKUP($A12,'Return Data'!$B$7:$R$2843,5,0)</f>
        <v>2.8982000000000001</v>
      </c>
      <c r="E12" s="66">
        <f t="shared" si="0"/>
        <v>23</v>
      </c>
      <c r="F12" s="65">
        <f>VLOOKUP($A12,'Return Data'!$B$7:$R$2843,6,0)</f>
        <v>2.8982000000000001</v>
      </c>
      <c r="G12" s="66">
        <f t="shared" si="1"/>
        <v>23</v>
      </c>
      <c r="H12" s="65">
        <f>VLOOKUP($A12,'Return Data'!$B$7:$R$2843,7,0)</f>
        <v>3.5566</v>
      </c>
      <c r="I12" s="66">
        <f t="shared" si="2"/>
        <v>26</v>
      </c>
      <c r="J12" s="65">
        <f>VLOOKUP($A12,'Return Data'!$B$7:$R$2843,8,0)</f>
        <v>3.556</v>
      </c>
      <c r="K12" s="66">
        <f t="shared" si="3"/>
        <v>25</v>
      </c>
      <c r="L12" s="65">
        <f>VLOOKUP($A12,'Return Data'!$B$7:$R$2843,9,0)</f>
        <v>3.7208999999999999</v>
      </c>
      <c r="M12" s="66">
        <f t="shared" si="4"/>
        <v>24</v>
      </c>
      <c r="N12" s="65">
        <f>VLOOKUP($A12,'Return Data'!$B$7:$R$2843,10,0)</f>
        <v>3.4962</v>
      </c>
      <c r="O12" s="66">
        <f t="shared" si="5"/>
        <v>24</v>
      </c>
      <c r="P12" s="65">
        <f>VLOOKUP($A12,'Return Data'!$B$7:$R$2843,11,0)</f>
        <v>3.4735</v>
      </c>
      <c r="Q12" s="66">
        <f t="shared" si="6"/>
        <v>24</v>
      </c>
      <c r="R12" s="65">
        <f>VLOOKUP($A12,'Return Data'!$B$7:$R$2843,12,0)</f>
        <v>3.2650000000000001</v>
      </c>
      <c r="S12" s="66">
        <f t="shared" si="7"/>
        <v>25</v>
      </c>
      <c r="T12" s="65">
        <f>VLOOKUP($A12,'Return Data'!$B$7:$R$2843,13,0)</f>
        <v>3.3534000000000002</v>
      </c>
      <c r="U12" s="66">
        <f t="shared" si="8"/>
        <v>25</v>
      </c>
      <c r="V12" s="65">
        <f>VLOOKUP($A12,'Return Data'!$B$7:$R$2843,17,0)</f>
        <v>4.6642000000000001</v>
      </c>
      <c r="W12" s="66">
        <f t="shared" si="9"/>
        <v>19</v>
      </c>
      <c r="X12" s="65">
        <f>VLOOKUP($A12,'Return Data'!$B$7:$R$2843,14,0)</f>
        <v>5.5766999999999998</v>
      </c>
      <c r="Y12" s="66">
        <f>RANK(X12,X$8:X$34,0)</f>
        <v>12</v>
      </c>
      <c r="Z12" s="65">
        <f>VLOOKUP($A12,'Return Data'!$B$7:$R$2843,16,0)</f>
        <v>7.2709000000000001</v>
      </c>
      <c r="AA12" s="67">
        <f t="shared" si="10"/>
        <v>15</v>
      </c>
    </row>
    <row r="13" spans="1:27" x14ac:dyDescent="0.3">
      <c r="A13" s="63" t="s">
        <v>1504</v>
      </c>
      <c r="B13" s="64">
        <f>VLOOKUP($A13,'Return Data'!$B$7:$R$2843,3,0)</f>
        <v>44445</v>
      </c>
      <c r="C13" s="65">
        <f>VLOOKUP($A13,'Return Data'!$B$7:$R$2843,4,0)</f>
        <v>2901.8665999999998</v>
      </c>
      <c r="D13" s="65">
        <f>VLOOKUP($A13,'Return Data'!$B$7:$R$2843,5,0)</f>
        <v>3.1143000000000001</v>
      </c>
      <c r="E13" s="66">
        <f t="shared" si="0"/>
        <v>12</v>
      </c>
      <c r="F13" s="65">
        <f>VLOOKUP($A13,'Return Data'!$B$7:$R$2843,6,0)</f>
        <v>3.1143000000000001</v>
      </c>
      <c r="G13" s="66">
        <f t="shared" si="1"/>
        <v>12</v>
      </c>
      <c r="H13" s="65">
        <f>VLOOKUP($A13,'Return Data'!$B$7:$R$2843,7,0)</f>
        <v>4.1364000000000001</v>
      </c>
      <c r="I13" s="66">
        <f t="shared" si="2"/>
        <v>13</v>
      </c>
      <c r="J13" s="65">
        <f>VLOOKUP($A13,'Return Data'!$B$7:$R$2843,8,0)</f>
        <v>4.0563000000000002</v>
      </c>
      <c r="K13" s="66">
        <f t="shared" si="3"/>
        <v>13</v>
      </c>
      <c r="L13" s="65">
        <f>VLOOKUP($A13,'Return Data'!$B$7:$R$2843,9,0)</f>
        <v>4.3042999999999996</v>
      </c>
      <c r="M13" s="66">
        <f t="shared" si="4"/>
        <v>14</v>
      </c>
      <c r="N13" s="65">
        <f>VLOOKUP($A13,'Return Data'!$B$7:$R$2843,10,0)</f>
        <v>3.9689000000000001</v>
      </c>
      <c r="O13" s="66">
        <f t="shared" si="5"/>
        <v>15</v>
      </c>
      <c r="P13" s="65">
        <f>VLOOKUP($A13,'Return Data'!$B$7:$R$2843,11,0)</f>
        <v>4</v>
      </c>
      <c r="Q13" s="66">
        <f t="shared" si="6"/>
        <v>16</v>
      </c>
      <c r="R13" s="65">
        <f>VLOOKUP($A13,'Return Data'!$B$7:$R$2843,12,0)</f>
        <v>3.7504</v>
      </c>
      <c r="S13" s="66">
        <f t="shared" si="7"/>
        <v>18</v>
      </c>
      <c r="T13" s="65">
        <f>VLOOKUP($A13,'Return Data'!$B$7:$R$2843,13,0)</f>
        <v>3.8662000000000001</v>
      </c>
      <c r="U13" s="66">
        <f t="shared" si="8"/>
        <v>17</v>
      </c>
      <c r="V13" s="65">
        <f>VLOOKUP($A13,'Return Data'!$B$7:$R$2843,17,0)</f>
        <v>5.0674999999999999</v>
      </c>
      <c r="W13" s="66">
        <f t="shared" si="9"/>
        <v>16</v>
      </c>
      <c r="X13" s="65">
        <f>VLOOKUP($A13,'Return Data'!$B$7:$R$2843,14,0)</f>
        <v>5.5749000000000004</v>
      </c>
      <c r="Y13" s="66">
        <f>RANK(X13,X$8:X$34,0)</f>
        <v>13</v>
      </c>
      <c r="Z13" s="65">
        <f>VLOOKUP($A13,'Return Data'!$B$7:$R$2843,16,0)</f>
        <v>7.4153000000000002</v>
      </c>
      <c r="AA13" s="67">
        <f t="shared" si="10"/>
        <v>12</v>
      </c>
    </row>
    <row r="14" spans="1:27" x14ac:dyDescent="0.3">
      <c r="A14" s="63" t="s">
        <v>1509</v>
      </c>
      <c r="B14" s="64">
        <f>VLOOKUP($A14,'Return Data'!$B$7:$R$2843,3,0)</f>
        <v>44445</v>
      </c>
      <c r="C14" s="65">
        <f>VLOOKUP($A14,'Return Data'!$B$7:$R$2843,4,0)</f>
        <v>31.286799999999999</v>
      </c>
      <c r="D14" s="65">
        <f>VLOOKUP($A14,'Return Data'!$B$7:$R$2843,5,0)</f>
        <v>12.6126</v>
      </c>
      <c r="E14" s="66">
        <f t="shared" si="0"/>
        <v>1</v>
      </c>
      <c r="F14" s="65">
        <f>VLOOKUP($A14,'Return Data'!$B$7:$R$2843,6,0)</f>
        <v>12.6126</v>
      </c>
      <c r="G14" s="66">
        <f t="shared" si="1"/>
        <v>1</v>
      </c>
      <c r="H14" s="65">
        <f>VLOOKUP($A14,'Return Data'!$B$7:$R$2843,7,0)</f>
        <v>17.0047</v>
      </c>
      <c r="I14" s="66">
        <f t="shared" si="2"/>
        <v>1</v>
      </c>
      <c r="J14" s="65">
        <f>VLOOKUP($A14,'Return Data'!$B$7:$R$2843,8,0)</f>
        <v>16.368200000000002</v>
      </c>
      <c r="K14" s="66">
        <f t="shared" si="3"/>
        <v>1</v>
      </c>
      <c r="L14" s="65">
        <f>VLOOKUP($A14,'Return Data'!$B$7:$R$2843,9,0)</f>
        <v>14.7387</v>
      </c>
      <c r="M14" s="66">
        <f t="shared" si="4"/>
        <v>1</v>
      </c>
      <c r="N14" s="65">
        <f>VLOOKUP($A14,'Return Data'!$B$7:$R$2843,10,0)</f>
        <v>14.1975</v>
      </c>
      <c r="O14" s="66">
        <f t="shared" si="5"/>
        <v>2</v>
      </c>
      <c r="P14" s="65">
        <f>VLOOKUP($A14,'Return Data'!$B$7:$R$2843,11,0)</f>
        <v>10.309699999999999</v>
      </c>
      <c r="Q14" s="66">
        <f t="shared" si="6"/>
        <v>2</v>
      </c>
      <c r="R14" s="65">
        <f>VLOOKUP($A14,'Return Data'!$B$7:$R$2843,12,0)</f>
        <v>9.1662999999999997</v>
      </c>
      <c r="S14" s="66">
        <f t="shared" si="7"/>
        <v>2</v>
      </c>
      <c r="T14" s="65">
        <f>VLOOKUP($A14,'Return Data'!$B$7:$R$2843,13,0)</f>
        <v>8.9388000000000005</v>
      </c>
      <c r="U14" s="66">
        <f t="shared" si="8"/>
        <v>2</v>
      </c>
      <c r="V14" s="65">
        <f>VLOOKUP($A14,'Return Data'!$B$7:$R$2843,17,0)</f>
        <v>6.7760999999999996</v>
      </c>
      <c r="W14" s="66">
        <f t="shared" si="9"/>
        <v>2</v>
      </c>
      <c r="X14" s="65">
        <f>VLOOKUP($A14,'Return Data'!$B$7:$R$2843,14,0)</f>
        <v>7.8235000000000001</v>
      </c>
      <c r="Y14" s="66">
        <f>RANK(X14,X$8:X$34,0)</f>
        <v>2</v>
      </c>
      <c r="Z14" s="65">
        <f>VLOOKUP($A14,'Return Data'!$B$7:$R$2843,16,0)</f>
        <v>8.8690999999999995</v>
      </c>
      <c r="AA14" s="67">
        <f t="shared" si="10"/>
        <v>1</v>
      </c>
    </row>
    <row r="15" spans="1:27" x14ac:dyDescent="0.3">
      <c r="A15" s="63" t="s">
        <v>1510</v>
      </c>
      <c r="B15" s="64">
        <f>VLOOKUP($A15,'Return Data'!$B$7:$R$2843,3,0)</f>
        <v>44445</v>
      </c>
      <c r="C15" s="65">
        <f>VLOOKUP($A15,'Return Data'!$B$7:$R$2843,4,0)</f>
        <v>12.158899999999999</v>
      </c>
      <c r="D15" s="65">
        <f>VLOOKUP($A15,'Return Data'!$B$7:$R$2843,5,0)</f>
        <v>3.4030999999999998</v>
      </c>
      <c r="E15" s="66">
        <f t="shared" si="0"/>
        <v>7</v>
      </c>
      <c r="F15" s="65">
        <f>VLOOKUP($A15,'Return Data'!$B$7:$R$2843,6,0)</f>
        <v>3.4030999999999998</v>
      </c>
      <c r="G15" s="66">
        <f t="shared" si="1"/>
        <v>7</v>
      </c>
      <c r="H15" s="65">
        <f>VLOOKUP($A15,'Return Data'!$B$7:$R$2843,7,0)</f>
        <v>4.0343</v>
      </c>
      <c r="I15" s="66">
        <f t="shared" si="2"/>
        <v>16</v>
      </c>
      <c r="J15" s="65">
        <f>VLOOKUP($A15,'Return Data'!$B$7:$R$2843,8,0)</f>
        <v>4.1234000000000002</v>
      </c>
      <c r="K15" s="66">
        <f t="shared" si="3"/>
        <v>11</v>
      </c>
      <c r="L15" s="65">
        <f>VLOOKUP($A15,'Return Data'!$B$7:$R$2843,9,0)</f>
        <v>4.5396999999999998</v>
      </c>
      <c r="M15" s="66">
        <f t="shared" si="4"/>
        <v>9</v>
      </c>
      <c r="N15" s="65">
        <f>VLOOKUP($A15,'Return Data'!$B$7:$R$2843,10,0)</f>
        <v>4.2617000000000003</v>
      </c>
      <c r="O15" s="66">
        <f t="shared" si="5"/>
        <v>6</v>
      </c>
      <c r="P15" s="65">
        <f>VLOOKUP($A15,'Return Data'!$B$7:$R$2843,11,0)</f>
        <v>4.4093999999999998</v>
      </c>
      <c r="Q15" s="66">
        <f t="shared" si="6"/>
        <v>6</v>
      </c>
      <c r="R15" s="65">
        <f>VLOOKUP($A15,'Return Data'!$B$7:$R$2843,12,0)</f>
        <v>4.0650000000000004</v>
      </c>
      <c r="S15" s="66">
        <f t="shared" si="7"/>
        <v>6</v>
      </c>
      <c r="T15" s="65">
        <f>VLOOKUP($A15,'Return Data'!$B$7:$R$2843,13,0)</f>
        <v>4.3346</v>
      </c>
      <c r="U15" s="66">
        <f t="shared" si="8"/>
        <v>7</v>
      </c>
      <c r="V15" s="65">
        <f>VLOOKUP($A15,'Return Data'!$B$7:$R$2843,17,0)</f>
        <v>5.7895000000000003</v>
      </c>
      <c r="W15" s="66">
        <f t="shared" si="9"/>
        <v>6</v>
      </c>
      <c r="X15" s="65"/>
      <c r="Y15" s="66"/>
      <c r="Z15" s="65">
        <f>VLOOKUP($A15,'Return Data'!$B$7:$R$2843,16,0)</f>
        <v>6.8426</v>
      </c>
      <c r="AA15" s="67">
        <f t="shared" si="10"/>
        <v>18</v>
      </c>
    </row>
    <row r="16" spans="1:27" x14ac:dyDescent="0.3">
      <c r="A16" s="63" t="s">
        <v>1512</v>
      </c>
      <c r="B16" s="64">
        <f>VLOOKUP($A16,'Return Data'!$B$7:$R$2843,3,0)</f>
        <v>44445</v>
      </c>
      <c r="C16" s="65">
        <f>VLOOKUP($A16,'Return Data'!$B$7:$R$2843,4,0)</f>
        <v>1079.4448</v>
      </c>
      <c r="D16" s="65">
        <f>VLOOKUP($A16,'Return Data'!$B$7:$R$2843,5,0)</f>
        <v>3.1320000000000001</v>
      </c>
      <c r="E16" s="66">
        <f t="shared" si="0"/>
        <v>11</v>
      </c>
      <c r="F16" s="65">
        <f>VLOOKUP($A16,'Return Data'!$B$7:$R$2843,6,0)</f>
        <v>3.1320000000000001</v>
      </c>
      <c r="G16" s="66">
        <f t="shared" si="1"/>
        <v>11</v>
      </c>
      <c r="H16" s="65">
        <f>VLOOKUP($A16,'Return Data'!$B$7:$R$2843,7,0)</f>
        <v>4.2751000000000001</v>
      </c>
      <c r="I16" s="66">
        <f t="shared" si="2"/>
        <v>9</v>
      </c>
      <c r="J16" s="65">
        <f>VLOOKUP($A16,'Return Data'!$B$7:$R$2843,8,0)</f>
        <v>4.2881</v>
      </c>
      <c r="K16" s="66">
        <f t="shared" si="3"/>
        <v>10</v>
      </c>
      <c r="L16" s="65">
        <f>VLOOKUP($A16,'Return Data'!$B$7:$R$2843,9,0)</f>
        <v>4.7050000000000001</v>
      </c>
      <c r="M16" s="66">
        <f t="shared" si="4"/>
        <v>6</v>
      </c>
      <c r="N16" s="65">
        <f>VLOOKUP($A16,'Return Data'!$B$7:$R$2843,10,0)</f>
        <v>4.1638000000000002</v>
      </c>
      <c r="O16" s="66">
        <f t="shared" si="5"/>
        <v>9</v>
      </c>
      <c r="P16" s="65">
        <f>VLOOKUP($A16,'Return Data'!$B$7:$R$2843,11,0)</f>
        <v>4.1355000000000004</v>
      </c>
      <c r="Q16" s="66">
        <f t="shared" si="6"/>
        <v>10</v>
      </c>
      <c r="R16" s="65">
        <f>VLOOKUP($A16,'Return Data'!$B$7:$R$2843,12,0)</f>
        <v>3.8452000000000002</v>
      </c>
      <c r="S16" s="66">
        <f t="shared" si="7"/>
        <v>12</v>
      </c>
      <c r="T16" s="65">
        <f>VLOOKUP($A16,'Return Data'!$B$7:$R$2843,13,0)</f>
        <v>3.9478</v>
      </c>
      <c r="U16" s="66">
        <f t="shared" si="8"/>
        <v>15</v>
      </c>
      <c r="V16" s="65"/>
      <c r="W16" s="66"/>
      <c r="X16" s="65"/>
      <c r="Y16" s="66"/>
      <c r="Z16" s="65">
        <f>VLOOKUP($A16,'Return Data'!$B$7:$R$2843,16,0)</f>
        <v>4.8768000000000002</v>
      </c>
      <c r="AA16" s="67">
        <f t="shared" si="10"/>
        <v>24</v>
      </c>
    </row>
    <row r="17" spans="1:27" x14ac:dyDescent="0.3">
      <c r="A17" s="63" t="s">
        <v>1515</v>
      </c>
      <c r="B17" s="64">
        <f>VLOOKUP($A17,'Return Data'!$B$7:$R$2843,3,0)</f>
        <v>44445</v>
      </c>
      <c r="C17" s="65">
        <f>VLOOKUP($A17,'Return Data'!$B$7:$R$2843,4,0)</f>
        <v>23.363600000000002</v>
      </c>
      <c r="D17" s="65">
        <f>VLOOKUP($A17,'Return Data'!$B$7:$R$2843,5,0)</f>
        <v>3.7505999999999999</v>
      </c>
      <c r="E17" s="66">
        <f t="shared" si="0"/>
        <v>2</v>
      </c>
      <c r="F17" s="65">
        <f>VLOOKUP($A17,'Return Data'!$B$7:$R$2843,6,0)</f>
        <v>3.7505999999999999</v>
      </c>
      <c r="G17" s="66">
        <f t="shared" si="1"/>
        <v>2</v>
      </c>
      <c r="H17" s="65">
        <f>VLOOKUP($A17,'Return Data'!$B$7:$R$2843,7,0)</f>
        <v>4.8475000000000001</v>
      </c>
      <c r="I17" s="66">
        <f t="shared" si="2"/>
        <v>3</v>
      </c>
      <c r="J17" s="65">
        <f>VLOOKUP($A17,'Return Data'!$B$7:$R$2843,8,0)</f>
        <v>5.2328999999999999</v>
      </c>
      <c r="K17" s="66">
        <f t="shared" si="3"/>
        <v>2</v>
      </c>
      <c r="L17" s="65">
        <f>VLOOKUP($A17,'Return Data'!$B$7:$R$2843,9,0)</f>
        <v>5.2290000000000001</v>
      </c>
      <c r="M17" s="66">
        <f t="shared" si="4"/>
        <v>2</v>
      </c>
      <c r="N17" s="65">
        <f>VLOOKUP($A17,'Return Data'!$B$7:$R$2843,10,0)</f>
        <v>4.7763999999999998</v>
      </c>
      <c r="O17" s="66">
        <f t="shared" si="5"/>
        <v>3</v>
      </c>
      <c r="P17" s="65">
        <f>VLOOKUP($A17,'Return Data'!$B$7:$R$2843,11,0)</f>
        <v>5.0180999999999996</v>
      </c>
      <c r="Q17" s="66">
        <f t="shared" si="6"/>
        <v>3</v>
      </c>
      <c r="R17" s="65">
        <f>VLOOKUP($A17,'Return Data'!$B$7:$R$2843,12,0)</f>
        <v>4.7781000000000002</v>
      </c>
      <c r="S17" s="66">
        <f t="shared" si="7"/>
        <v>3</v>
      </c>
      <c r="T17" s="65">
        <f>VLOOKUP($A17,'Return Data'!$B$7:$R$2843,13,0)</f>
        <v>5.1430999999999996</v>
      </c>
      <c r="U17" s="66">
        <f t="shared" si="8"/>
        <v>3</v>
      </c>
      <c r="V17" s="65">
        <f>VLOOKUP($A17,'Return Data'!$B$7:$R$2843,17,0)</f>
        <v>6.5899000000000001</v>
      </c>
      <c r="W17" s="66">
        <f t="shared" ref="W17:W22" si="11">RANK(V17,V$8:V$34,0)</f>
        <v>3</v>
      </c>
      <c r="X17" s="65">
        <f>VLOOKUP($A17,'Return Data'!$B$7:$R$2843,14,0)</f>
        <v>7.4428000000000001</v>
      </c>
      <c r="Y17" s="66">
        <f>RANK(X17,X$8:X$34,0)</f>
        <v>3</v>
      </c>
      <c r="Z17" s="65">
        <f>VLOOKUP($A17,'Return Data'!$B$7:$R$2843,16,0)</f>
        <v>8.6275999999999993</v>
      </c>
      <c r="AA17" s="67">
        <f t="shared" si="10"/>
        <v>3</v>
      </c>
    </row>
    <row r="18" spans="1:27" x14ac:dyDescent="0.3">
      <c r="A18" s="63" t="s">
        <v>1517</v>
      </c>
      <c r="B18" s="64">
        <f>VLOOKUP($A18,'Return Data'!$B$7:$R$2843,3,0)</f>
        <v>44445</v>
      </c>
      <c r="C18" s="65">
        <f>VLOOKUP($A18,'Return Data'!$B$7:$R$2843,4,0)</f>
        <v>2304.4569999999999</v>
      </c>
      <c r="D18" s="65">
        <f>VLOOKUP($A18,'Return Data'!$B$7:$R$2843,5,0)</f>
        <v>3.6488</v>
      </c>
      <c r="E18" s="66">
        <f t="shared" si="0"/>
        <v>3</v>
      </c>
      <c r="F18" s="65">
        <f>VLOOKUP($A18,'Return Data'!$B$7:$R$2843,6,0)</f>
        <v>3.6488</v>
      </c>
      <c r="G18" s="66">
        <f t="shared" si="1"/>
        <v>3</v>
      </c>
      <c r="H18" s="65">
        <f>VLOOKUP($A18,'Return Data'!$B$7:$R$2843,7,0)</f>
        <v>4.2864000000000004</v>
      </c>
      <c r="I18" s="66">
        <f t="shared" si="2"/>
        <v>7</v>
      </c>
      <c r="J18" s="65">
        <f>VLOOKUP($A18,'Return Data'!$B$7:$R$2843,8,0)</f>
        <v>4.0454999999999997</v>
      </c>
      <c r="K18" s="66">
        <f t="shared" si="3"/>
        <v>14</v>
      </c>
      <c r="L18" s="65">
        <f>VLOOKUP($A18,'Return Data'!$B$7:$R$2843,9,0)</f>
        <v>4.3623000000000003</v>
      </c>
      <c r="M18" s="66">
        <f t="shared" si="4"/>
        <v>13</v>
      </c>
      <c r="N18" s="65">
        <f>VLOOKUP($A18,'Return Data'!$B$7:$R$2843,10,0)</f>
        <v>3.7986</v>
      </c>
      <c r="O18" s="66">
        <f t="shared" si="5"/>
        <v>20</v>
      </c>
      <c r="P18" s="65">
        <f>VLOOKUP($A18,'Return Data'!$B$7:$R$2843,11,0)</f>
        <v>3.5992000000000002</v>
      </c>
      <c r="Q18" s="66">
        <f t="shared" si="6"/>
        <v>22</v>
      </c>
      <c r="R18" s="65">
        <f>VLOOKUP($A18,'Return Data'!$B$7:$R$2843,12,0)</f>
        <v>3.8001999999999998</v>
      </c>
      <c r="S18" s="66">
        <f t="shared" si="7"/>
        <v>16</v>
      </c>
      <c r="T18" s="65">
        <f>VLOOKUP($A18,'Return Data'!$B$7:$R$2843,13,0)</f>
        <v>4.1714000000000002</v>
      </c>
      <c r="U18" s="66">
        <f t="shared" si="8"/>
        <v>8</v>
      </c>
      <c r="V18" s="65">
        <f>VLOOKUP($A18,'Return Data'!$B$7:$R$2843,17,0)</f>
        <v>7.5034999999999998</v>
      </c>
      <c r="W18" s="66">
        <f t="shared" si="11"/>
        <v>1</v>
      </c>
      <c r="X18" s="65">
        <f>VLOOKUP($A18,'Return Data'!$B$7:$R$2843,14,0)</f>
        <v>6.0373999999999999</v>
      </c>
      <c r="Y18" s="66">
        <f>RANK(X18,X$8:X$34,0)</f>
        <v>9</v>
      </c>
      <c r="Z18" s="65">
        <f>VLOOKUP($A18,'Return Data'!$B$7:$R$2843,16,0)</f>
        <v>7.5327999999999999</v>
      </c>
      <c r="AA18" s="67">
        <f t="shared" si="10"/>
        <v>11</v>
      </c>
    </row>
    <row r="19" spans="1:27" x14ac:dyDescent="0.3">
      <c r="A19" s="63" t="s">
        <v>1518</v>
      </c>
      <c r="B19" s="64">
        <f>VLOOKUP($A19,'Return Data'!$B$7:$R$2843,3,0)</f>
        <v>44445</v>
      </c>
      <c r="C19" s="65">
        <f>VLOOKUP($A19,'Return Data'!$B$7:$R$2843,4,0)</f>
        <v>12.164199999999999</v>
      </c>
      <c r="D19" s="65">
        <f>VLOOKUP($A19,'Return Data'!$B$7:$R$2843,5,0)</f>
        <v>2.9013</v>
      </c>
      <c r="E19" s="66">
        <f t="shared" si="0"/>
        <v>22</v>
      </c>
      <c r="F19" s="65">
        <f>VLOOKUP($A19,'Return Data'!$B$7:$R$2843,6,0)</f>
        <v>2.9013</v>
      </c>
      <c r="G19" s="66">
        <f t="shared" si="1"/>
        <v>22</v>
      </c>
      <c r="H19" s="65">
        <f>VLOOKUP($A19,'Return Data'!$B$7:$R$2843,7,0)</f>
        <v>4.0754000000000001</v>
      </c>
      <c r="I19" s="66">
        <f t="shared" si="2"/>
        <v>14</v>
      </c>
      <c r="J19" s="65">
        <f>VLOOKUP($A19,'Return Data'!$B$7:$R$2843,8,0)</f>
        <v>3.8206000000000002</v>
      </c>
      <c r="K19" s="66">
        <f t="shared" si="3"/>
        <v>19</v>
      </c>
      <c r="L19" s="65">
        <f>VLOOKUP($A19,'Return Data'!$B$7:$R$2843,9,0)</f>
        <v>4.1477000000000004</v>
      </c>
      <c r="M19" s="66">
        <f t="shared" si="4"/>
        <v>17</v>
      </c>
      <c r="N19" s="65">
        <f>VLOOKUP($A19,'Return Data'!$B$7:$R$2843,10,0)</f>
        <v>3.7808000000000002</v>
      </c>
      <c r="O19" s="66">
        <f t="shared" si="5"/>
        <v>21</v>
      </c>
      <c r="P19" s="65">
        <f>VLOOKUP($A19,'Return Data'!$B$7:$R$2843,11,0)</f>
        <v>3.8292999999999999</v>
      </c>
      <c r="Q19" s="66">
        <f t="shared" si="6"/>
        <v>18</v>
      </c>
      <c r="R19" s="65">
        <f>VLOOKUP($A19,'Return Data'!$B$7:$R$2843,12,0)</f>
        <v>3.5283000000000002</v>
      </c>
      <c r="S19" s="66">
        <f t="shared" si="7"/>
        <v>22</v>
      </c>
      <c r="T19" s="65">
        <f>VLOOKUP($A19,'Return Data'!$B$7:$R$2843,13,0)</f>
        <v>3.6393</v>
      </c>
      <c r="U19" s="66">
        <f t="shared" si="8"/>
        <v>22</v>
      </c>
      <c r="V19" s="65">
        <f>VLOOKUP($A19,'Return Data'!$B$7:$R$2843,17,0)</f>
        <v>5.1654</v>
      </c>
      <c r="W19" s="66">
        <f t="shared" si="11"/>
        <v>14</v>
      </c>
      <c r="X19" s="65"/>
      <c r="Y19" s="66"/>
      <c r="Z19" s="65">
        <f>VLOOKUP($A19,'Return Data'!$B$7:$R$2843,16,0)</f>
        <v>6.4386000000000001</v>
      </c>
      <c r="AA19" s="67">
        <f t="shared" si="10"/>
        <v>19</v>
      </c>
    </row>
    <row r="20" spans="1:27" x14ac:dyDescent="0.3">
      <c r="A20" s="63" t="s">
        <v>1523</v>
      </c>
      <c r="B20" s="64">
        <f>VLOOKUP($A20,'Return Data'!$B$7:$R$2843,3,0)</f>
        <v>44445</v>
      </c>
      <c r="C20" s="65">
        <f>VLOOKUP($A20,'Return Data'!$B$7:$R$2843,4,0)</f>
        <v>2260.9892</v>
      </c>
      <c r="D20" s="65">
        <f>VLOOKUP($A20,'Return Data'!$B$7:$R$2843,5,0)</f>
        <v>2.8698999999999999</v>
      </c>
      <c r="E20" s="66">
        <f t="shared" si="0"/>
        <v>24</v>
      </c>
      <c r="F20" s="65">
        <f>VLOOKUP($A20,'Return Data'!$B$7:$R$2843,6,0)</f>
        <v>2.8698999999999999</v>
      </c>
      <c r="G20" s="66">
        <f t="shared" si="1"/>
        <v>24</v>
      </c>
      <c r="H20" s="65">
        <f>VLOOKUP($A20,'Return Data'!$B$7:$R$2843,7,0)</f>
        <v>4.2347999999999999</v>
      </c>
      <c r="I20" s="66">
        <f t="shared" si="2"/>
        <v>11</v>
      </c>
      <c r="J20" s="65">
        <f>VLOOKUP($A20,'Return Data'!$B$7:$R$2843,8,0)</f>
        <v>4.3078000000000003</v>
      </c>
      <c r="K20" s="66">
        <f t="shared" si="3"/>
        <v>9</v>
      </c>
      <c r="L20" s="65">
        <f>VLOOKUP($A20,'Return Data'!$B$7:$R$2843,9,0)</f>
        <v>4.6733000000000002</v>
      </c>
      <c r="M20" s="66">
        <f t="shared" si="4"/>
        <v>7</v>
      </c>
      <c r="N20" s="65">
        <f>VLOOKUP($A20,'Return Data'!$B$7:$R$2843,10,0)</f>
        <v>4.0991</v>
      </c>
      <c r="O20" s="66">
        <f t="shared" si="5"/>
        <v>10</v>
      </c>
      <c r="P20" s="65">
        <f>VLOOKUP($A20,'Return Data'!$B$7:$R$2843,11,0)</f>
        <v>4.0823</v>
      </c>
      <c r="Q20" s="66">
        <f t="shared" si="6"/>
        <v>13</v>
      </c>
      <c r="R20" s="65">
        <f>VLOOKUP($A20,'Return Data'!$B$7:$R$2843,12,0)</f>
        <v>3.8347000000000002</v>
      </c>
      <c r="S20" s="66">
        <f t="shared" si="7"/>
        <v>13</v>
      </c>
      <c r="T20" s="65">
        <f>VLOOKUP($A20,'Return Data'!$B$7:$R$2843,13,0)</f>
        <v>3.9327000000000001</v>
      </c>
      <c r="U20" s="66">
        <f t="shared" si="8"/>
        <v>16</v>
      </c>
      <c r="V20" s="65">
        <f>VLOOKUP($A20,'Return Data'!$B$7:$R$2843,17,0)</f>
        <v>5.2423999999999999</v>
      </c>
      <c r="W20" s="66">
        <f t="shared" si="11"/>
        <v>13</v>
      </c>
      <c r="X20" s="65">
        <f>VLOOKUP($A20,'Return Data'!$B$7:$R$2843,14,0)</f>
        <v>6.4097</v>
      </c>
      <c r="Y20" s="66">
        <f>RANK(X20,X$8:X$34,0)</f>
        <v>7</v>
      </c>
      <c r="Z20" s="65">
        <f>VLOOKUP($A20,'Return Data'!$B$7:$R$2843,16,0)</f>
        <v>7.7849000000000004</v>
      </c>
      <c r="AA20" s="67">
        <f t="shared" si="10"/>
        <v>8</v>
      </c>
    </row>
    <row r="21" spans="1:27" x14ac:dyDescent="0.3">
      <c r="A21" s="63" t="s">
        <v>1527</v>
      </c>
      <c r="B21" s="64">
        <f>VLOOKUP($A21,'Return Data'!$B$7:$R$2843,3,0)</f>
        <v>44445</v>
      </c>
      <c r="C21" s="65">
        <f>VLOOKUP($A21,'Return Data'!$B$7:$R$2843,4,0)</f>
        <v>35.275399999999998</v>
      </c>
      <c r="D21" s="65">
        <f>VLOOKUP($A21,'Return Data'!$B$7:$R$2843,5,0)</f>
        <v>2.4493</v>
      </c>
      <c r="E21" s="66">
        <f t="shared" si="0"/>
        <v>26</v>
      </c>
      <c r="F21" s="65">
        <f>VLOOKUP($A21,'Return Data'!$B$7:$R$2843,6,0)</f>
        <v>2.4493</v>
      </c>
      <c r="G21" s="66">
        <f t="shared" si="1"/>
        <v>26</v>
      </c>
      <c r="H21" s="65">
        <f>VLOOKUP($A21,'Return Data'!$B$7:$R$2843,7,0)</f>
        <v>4.1718000000000002</v>
      </c>
      <c r="I21" s="66">
        <f t="shared" si="2"/>
        <v>12</v>
      </c>
      <c r="J21" s="65">
        <f>VLOOKUP($A21,'Return Data'!$B$7:$R$2843,8,0)</f>
        <v>3.7155</v>
      </c>
      <c r="K21" s="66">
        <f t="shared" si="3"/>
        <v>23</v>
      </c>
      <c r="L21" s="65">
        <f>VLOOKUP($A21,'Return Data'!$B$7:$R$2843,9,0)</f>
        <v>4.1399999999999997</v>
      </c>
      <c r="M21" s="66">
        <f t="shared" si="4"/>
        <v>18</v>
      </c>
      <c r="N21" s="65">
        <f>VLOOKUP($A21,'Return Data'!$B$7:$R$2843,10,0)</f>
        <v>4.0890000000000004</v>
      </c>
      <c r="O21" s="66">
        <f t="shared" si="5"/>
        <v>12</v>
      </c>
      <c r="P21" s="65">
        <f>VLOOKUP($A21,'Return Data'!$B$7:$R$2843,11,0)</f>
        <v>4.0782999999999996</v>
      </c>
      <c r="Q21" s="66">
        <f t="shared" si="6"/>
        <v>14</v>
      </c>
      <c r="R21" s="65">
        <f>VLOOKUP($A21,'Return Data'!$B$7:$R$2843,12,0)</f>
        <v>3.7587000000000002</v>
      </c>
      <c r="S21" s="66">
        <f t="shared" si="7"/>
        <v>17</v>
      </c>
      <c r="T21" s="65">
        <f>VLOOKUP($A21,'Return Data'!$B$7:$R$2843,13,0)</f>
        <v>4.0088999999999997</v>
      </c>
      <c r="U21" s="66">
        <f t="shared" si="8"/>
        <v>12</v>
      </c>
      <c r="V21" s="65">
        <f>VLOOKUP($A21,'Return Data'!$B$7:$R$2843,17,0)</f>
        <v>5.5407999999999999</v>
      </c>
      <c r="W21" s="66">
        <f t="shared" si="11"/>
        <v>9</v>
      </c>
      <c r="X21" s="65">
        <f>VLOOKUP($A21,'Return Data'!$B$7:$R$2843,14,0)</f>
        <v>6.6087999999999996</v>
      </c>
      <c r="Y21" s="66">
        <f>RANK(X21,X$8:X$34,0)</f>
        <v>5</v>
      </c>
      <c r="Z21" s="65">
        <f>VLOOKUP($A21,'Return Data'!$B$7:$R$2843,16,0)</f>
        <v>7.8604000000000003</v>
      </c>
      <c r="AA21" s="67">
        <f t="shared" si="10"/>
        <v>6</v>
      </c>
    </row>
    <row r="22" spans="1:27" x14ac:dyDescent="0.3">
      <c r="A22" s="63" t="s">
        <v>1529</v>
      </c>
      <c r="B22" s="64">
        <f>VLOOKUP($A22,'Return Data'!$B$7:$R$2843,3,0)</f>
        <v>44445</v>
      </c>
      <c r="C22" s="65">
        <f>VLOOKUP($A22,'Return Data'!$B$7:$R$2843,4,0)</f>
        <v>35.6526</v>
      </c>
      <c r="D22" s="65">
        <f>VLOOKUP($A22,'Return Data'!$B$7:$R$2843,5,0)</f>
        <v>3.2768999999999999</v>
      </c>
      <c r="E22" s="66">
        <f t="shared" si="0"/>
        <v>9</v>
      </c>
      <c r="F22" s="65">
        <f>VLOOKUP($A22,'Return Data'!$B$7:$R$2843,6,0)</f>
        <v>3.2768999999999999</v>
      </c>
      <c r="G22" s="66">
        <f t="shared" si="1"/>
        <v>9</v>
      </c>
      <c r="H22" s="65">
        <f>VLOOKUP($A22,'Return Data'!$B$7:$R$2843,7,0)</f>
        <v>3.9079000000000002</v>
      </c>
      <c r="I22" s="66">
        <f t="shared" si="2"/>
        <v>18</v>
      </c>
      <c r="J22" s="65">
        <f>VLOOKUP($A22,'Return Data'!$B$7:$R$2843,8,0)</f>
        <v>3.5954999999999999</v>
      </c>
      <c r="K22" s="66">
        <f t="shared" si="3"/>
        <v>24</v>
      </c>
      <c r="L22" s="65">
        <f>VLOOKUP($A22,'Return Data'!$B$7:$R$2843,9,0)</f>
        <v>3.9365000000000001</v>
      </c>
      <c r="M22" s="66">
        <f t="shared" si="4"/>
        <v>22</v>
      </c>
      <c r="N22" s="65">
        <f>VLOOKUP($A22,'Return Data'!$B$7:$R$2843,10,0)</f>
        <v>3.8029999999999999</v>
      </c>
      <c r="O22" s="66">
        <f t="shared" si="5"/>
        <v>18</v>
      </c>
      <c r="P22" s="65">
        <f>VLOOKUP($A22,'Return Data'!$B$7:$R$2843,11,0)</f>
        <v>3.7850000000000001</v>
      </c>
      <c r="Q22" s="66">
        <f t="shared" si="6"/>
        <v>20</v>
      </c>
      <c r="R22" s="65">
        <f>VLOOKUP($A22,'Return Data'!$B$7:$R$2843,12,0)</f>
        <v>3.5619999999999998</v>
      </c>
      <c r="S22" s="66">
        <f t="shared" si="7"/>
        <v>21</v>
      </c>
      <c r="T22" s="65">
        <f>VLOOKUP($A22,'Return Data'!$B$7:$R$2843,13,0)</f>
        <v>3.649</v>
      </c>
      <c r="U22" s="66">
        <f t="shared" si="8"/>
        <v>21</v>
      </c>
      <c r="V22" s="65">
        <f>VLOOKUP($A22,'Return Data'!$B$7:$R$2843,17,0)</f>
        <v>5.1401000000000003</v>
      </c>
      <c r="W22" s="66">
        <f t="shared" si="11"/>
        <v>15</v>
      </c>
      <c r="X22" s="65">
        <f>VLOOKUP($A22,'Return Data'!$B$7:$R$2843,14,0)</f>
        <v>6.2839</v>
      </c>
      <c r="Y22" s="66">
        <f>RANK(X22,X$8:X$34,0)</f>
        <v>8</v>
      </c>
      <c r="Z22" s="65">
        <f>VLOOKUP($A22,'Return Data'!$B$7:$R$2843,16,0)</f>
        <v>7.7942999999999998</v>
      </c>
      <c r="AA22" s="67">
        <f t="shared" si="10"/>
        <v>7</v>
      </c>
    </row>
    <row r="23" spans="1:27" x14ac:dyDescent="0.3">
      <c r="A23" s="63" t="s">
        <v>1530</v>
      </c>
      <c r="B23" s="64">
        <f>VLOOKUP($A23,'Return Data'!$B$7:$R$2843,3,0)</f>
        <v>44445</v>
      </c>
      <c r="C23" s="65">
        <f>VLOOKUP($A23,'Return Data'!$B$7:$R$2843,4,0)</f>
        <v>1075.7127</v>
      </c>
      <c r="D23" s="65">
        <f>VLOOKUP($A23,'Return Data'!$B$7:$R$2843,5,0)</f>
        <v>3.0874000000000001</v>
      </c>
      <c r="E23" s="66">
        <f t="shared" si="0"/>
        <v>13</v>
      </c>
      <c r="F23" s="65">
        <f>VLOOKUP($A23,'Return Data'!$B$7:$R$2843,6,0)</f>
        <v>3.0874000000000001</v>
      </c>
      <c r="G23" s="66">
        <f t="shared" si="1"/>
        <v>13</v>
      </c>
      <c r="H23" s="65">
        <f>VLOOKUP($A23,'Return Data'!$B$7:$R$2843,7,0)</f>
        <v>4.0335999999999999</v>
      </c>
      <c r="I23" s="66">
        <f t="shared" si="2"/>
        <v>17</v>
      </c>
      <c r="J23" s="65">
        <f>VLOOKUP($A23,'Return Data'!$B$7:$R$2843,8,0)</f>
        <v>3.7770999999999999</v>
      </c>
      <c r="K23" s="66">
        <f t="shared" si="3"/>
        <v>22</v>
      </c>
      <c r="L23" s="65">
        <f>VLOOKUP($A23,'Return Data'!$B$7:$R$2843,9,0)</f>
        <v>3.6958000000000002</v>
      </c>
      <c r="M23" s="66">
        <f t="shared" si="4"/>
        <v>25</v>
      </c>
      <c r="N23" s="65">
        <f>VLOOKUP($A23,'Return Data'!$B$7:$R$2843,10,0)</f>
        <v>3.6373000000000002</v>
      </c>
      <c r="O23" s="66">
        <f t="shared" si="5"/>
        <v>23</v>
      </c>
      <c r="P23" s="65">
        <f>VLOOKUP($A23,'Return Data'!$B$7:$R$2843,11,0)</f>
        <v>3.5558000000000001</v>
      </c>
      <c r="Q23" s="66">
        <f t="shared" si="6"/>
        <v>23</v>
      </c>
      <c r="R23" s="65">
        <f>VLOOKUP($A23,'Return Data'!$B$7:$R$2843,12,0)</f>
        <v>3.3990999999999998</v>
      </c>
      <c r="S23" s="66">
        <f t="shared" si="7"/>
        <v>23</v>
      </c>
      <c r="T23" s="65">
        <f>VLOOKUP($A23,'Return Data'!$B$7:$R$2843,13,0)</f>
        <v>3.5236999999999998</v>
      </c>
      <c r="U23" s="66">
        <f t="shared" si="8"/>
        <v>24</v>
      </c>
      <c r="V23" s="65"/>
      <c r="W23" s="66"/>
      <c r="X23" s="65"/>
      <c r="Y23" s="66"/>
      <c r="Z23" s="65">
        <f>VLOOKUP($A23,'Return Data'!$B$7:$R$2843,16,0)</f>
        <v>4.1900000000000004</v>
      </c>
      <c r="AA23" s="67">
        <f t="shared" si="10"/>
        <v>27</v>
      </c>
    </row>
    <row r="24" spans="1:27" x14ac:dyDescent="0.3">
      <c r="A24" s="63" t="s">
        <v>1532</v>
      </c>
      <c r="B24" s="64">
        <f>VLOOKUP($A24,'Return Data'!$B$7:$R$2843,3,0)</f>
        <v>44445</v>
      </c>
      <c r="C24" s="65">
        <f>VLOOKUP($A24,'Return Data'!$B$7:$R$2843,4,0)</f>
        <v>1106.6068</v>
      </c>
      <c r="D24" s="65">
        <f>VLOOKUP($A24,'Return Data'!$B$7:$R$2843,5,0)</f>
        <v>3.0550999999999999</v>
      </c>
      <c r="E24" s="66">
        <f t="shared" si="0"/>
        <v>15</v>
      </c>
      <c r="F24" s="65">
        <f>VLOOKUP($A24,'Return Data'!$B$7:$R$2843,6,0)</f>
        <v>3.0550999999999999</v>
      </c>
      <c r="G24" s="66">
        <f t="shared" si="1"/>
        <v>15</v>
      </c>
      <c r="H24" s="65">
        <f>VLOOKUP($A24,'Return Data'!$B$7:$R$2843,7,0)</f>
        <v>3.7902</v>
      </c>
      <c r="I24" s="66">
        <f t="shared" si="2"/>
        <v>22</v>
      </c>
      <c r="J24" s="65">
        <f>VLOOKUP($A24,'Return Data'!$B$7:$R$2843,8,0)</f>
        <v>3.9708999999999999</v>
      </c>
      <c r="K24" s="66">
        <f t="shared" si="3"/>
        <v>15</v>
      </c>
      <c r="L24" s="65">
        <f>VLOOKUP($A24,'Return Data'!$B$7:$R$2843,9,0)</f>
        <v>4.4901999999999997</v>
      </c>
      <c r="M24" s="66">
        <f t="shared" si="4"/>
        <v>11</v>
      </c>
      <c r="N24" s="65">
        <f>VLOOKUP($A24,'Return Data'!$B$7:$R$2843,10,0)</f>
        <v>4.1855000000000002</v>
      </c>
      <c r="O24" s="66">
        <f t="shared" si="5"/>
        <v>8</v>
      </c>
      <c r="P24" s="65">
        <f>VLOOKUP($A24,'Return Data'!$B$7:$R$2843,11,0)</f>
        <v>4.1871</v>
      </c>
      <c r="Q24" s="66">
        <f t="shared" si="6"/>
        <v>9</v>
      </c>
      <c r="R24" s="65">
        <f>VLOOKUP($A24,'Return Data'!$B$7:$R$2843,12,0)</f>
        <v>3.8108</v>
      </c>
      <c r="S24" s="66">
        <f t="shared" si="7"/>
        <v>14</v>
      </c>
      <c r="T24" s="65">
        <f>VLOOKUP($A24,'Return Data'!$B$7:$R$2843,13,0)</f>
        <v>4.0068000000000001</v>
      </c>
      <c r="U24" s="66">
        <f t="shared" si="8"/>
        <v>13</v>
      </c>
      <c r="V24" s="65"/>
      <c r="W24" s="66"/>
      <c r="X24" s="65"/>
      <c r="Y24" s="66"/>
      <c r="Z24" s="65">
        <f>VLOOKUP($A24,'Return Data'!$B$7:$R$2843,16,0)</f>
        <v>5.5046999999999997</v>
      </c>
      <c r="AA24" s="67">
        <f t="shared" si="10"/>
        <v>23</v>
      </c>
    </row>
    <row r="25" spans="1:27" x14ac:dyDescent="0.3">
      <c r="A25" s="63" t="s">
        <v>1534</v>
      </c>
      <c r="B25" s="64">
        <f>VLOOKUP($A25,'Return Data'!$B$7:$R$2843,3,0)</f>
        <v>44445</v>
      </c>
      <c r="C25" s="65">
        <f>VLOOKUP($A25,'Return Data'!$B$7:$R$2843,4,0)</f>
        <v>14.1547</v>
      </c>
      <c r="D25" s="65">
        <f>VLOOKUP($A25,'Return Data'!$B$7:$R$2843,5,0)</f>
        <v>2.9232</v>
      </c>
      <c r="E25" s="66">
        <f t="shared" si="0"/>
        <v>20</v>
      </c>
      <c r="F25" s="65">
        <f>VLOOKUP($A25,'Return Data'!$B$7:$R$2843,6,0)</f>
        <v>2.9232</v>
      </c>
      <c r="G25" s="66">
        <f t="shared" si="1"/>
        <v>20</v>
      </c>
      <c r="H25" s="65">
        <f>VLOOKUP($A25,'Return Data'!$B$7:$R$2843,7,0)</f>
        <v>3.7970999999999999</v>
      </c>
      <c r="I25" s="66">
        <f t="shared" si="2"/>
        <v>21</v>
      </c>
      <c r="J25" s="65">
        <f>VLOOKUP($A25,'Return Data'!$B$7:$R$2843,8,0)</f>
        <v>3.8182999999999998</v>
      </c>
      <c r="K25" s="66">
        <f t="shared" si="3"/>
        <v>20</v>
      </c>
      <c r="L25" s="65">
        <f>VLOOKUP($A25,'Return Data'!$B$7:$R$2843,9,0)</f>
        <v>3.9142000000000001</v>
      </c>
      <c r="M25" s="66">
        <f t="shared" si="4"/>
        <v>23</v>
      </c>
      <c r="N25" s="65">
        <f>VLOOKUP($A25,'Return Data'!$B$7:$R$2843,10,0)</f>
        <v>3.4931000000000001</v>
      </c>
      <c r="O25" s="66">
        <f t="shared" si="5"/>
        <v>25</v>
      </c>
      <c r="P25" s="65">
        <f>VLOOKUP($A25,'Return Data'!$B$7:$R$2843,11,0)</f>
        <v>3.3668999999999998</v>
      </c>
      <c r="Q25" s="66">
        <f t="shared" si="6"/>
        <v>25</v>
      </c>
      <c r="R25" s="65">
        <f>VLOOKUP($A25,'Return Data'!$B$7:$R$2843,12,0)</f>
        <v>3.2635999999999998</v>
      </c>
      <c r="S25" s="66">
        <f t="shared" si="7"/>
        <v>26</v>
      </c>
      <c r="T25" s="65">
        <f>VLOOKUP($A25,'Return Data'!$B$7:$R$2843,13,0)</f>
        <v>3.3429000000000002</v>
      </c>
      <c r="U25" s="66">
        <f t="shared" si="8"/>
        <v>26</v>
      </c>
      <c r="V25" s="65">
        <f>VLOOKUP($A25,'Return Data'!$B$7:$R$2843,17,0)</f>
        <v>4.1771000000000003</v>
      </c>
      <c r="W25" s="66">
        <f t="shared" ref="W25:W30" si="12">RANK(V25,V$8:V$34,0)</f>
        <v>21</v>
      </c>
      <c r="X25" s="65">
        <f>VLOOKUP($A25,'Return Data'!$B$7:$R$2843,14,0)</f>
        <v>-2.9600000000000001E-2</v>
      </c>
      <c r="Y25" s="66">
        <f t="shared" ref="Y25:Y30" si="13">RANK(X25,X$8:X$34,0)</f>
        <v>17</v>
      </c>
      <c r="Z25" s="65">
        <f>VLOOKUP($A25,'Return Data'!$B$7:$R$2843,16,0)</f>
        <v>4.4359000000000002</v>
      </c>
      <c r="AA25" s="67">
        <f t="shared" si="10"/>
        <v>26</v>
      </c>
    </row>
    <row r="26" spans="1:27" x14ac:dyDescent="0.3">
      <c r="A26" s="63" t="s">
        <v>2025</v>
      </c>
      <c r="B26" s="64">
        <f>VLOOKUP($A26,'Return Data'!$B$7:$R$2843,3,0)</f>
        <v>44445</v>
      </c>
      <c r="C26" s="65">
        <f>VLOOKUP($A26,'Return Data'!$B$7:$R$2843,4,0)</f>
        <v>2342.9434999999999</v>
      </c>
      <c r="D26" s="65">
        <f>VLOOKUP($A26,'Return Data'!$B$7:$R$2843,5,0)</f>
        <v>2.3586</v>
      </c>
      <c r="E26" s="66">
        <f t="shared" si="0"/>
        <v>27</v>
      </c>
      <c r="F26" s="65">
        <f>VLOOKUP($A26,'Return Data'!$B$7:$R$2843,6,0)</f>
        <v>2.3586</v>
      </c>
      <c r="G26" s="66">
        <f t="shared" si="1"/>
        <v>27</v>
      </c>
      <c r="H26" s="65">
        <f>VLOOKUP($A26,'Return Data'!$B$7:$R$2843,7,0)</f>
        <v>3.6596000000000002</v>
      </c>
      <c r="I26" s="66">
        <f t="shared" si="2"/>
        <v>24</v>
      </c>
      <c r="J26" s="65">
        <f>VLOOKUP($A26,'Return Data'!$B$7:$R$2843,8,0)</f>
        <v>2.9468999999999999</v>
      </c>
      <c r="K26" s="66">
        <f t="shared" si="3"/>
        <v>26</v>
      </c>
      <c r="L26" s="65">
        <f>VLOOKUP($A26,'Return Data'!$B$7:$R$2843,9,0)</f>
        <v>3.2509000000000001</v>
      </c>
      <c r="M26" s="66">
        <f t="shared" si="4"/>
        <v>26</v>
      </c>
      <c r="N26" s="65">
        <f>VLOOKUP($A26,'Return Data'!$B$7:$R$2843,10,0)</f>
        <v>3.2046999999999999</v>
      </c>
      <c r="O26" s="66">
        <f t="shared" si="5"/>
        <v>26</v>
      </c>
      <c r="P26" s="65">
        <f>VLOOKUP($A26,'Return Data'!$B$7:$R$2843,11,0)</f>
        <v>3.1597</v>
      </c>
      <c r="Q26" s="66">
        <f t="shared" si="6"/>
        <v>26</v>
      </c>
      <c r="R26" s="65">
        <f>VLOOKUP($A26,'Return Data'!$B$7:$R$2843,12,0)</f>
        <v>2.8647999999999998</v>
      </c>
      <c r="S26" s="66">
        <f t="shared" si="7"/>
        <v>27</v>
      </c>
      <c r="T26" s="65">
        <f>VLOOKUP($A26,'Return Data'!$B$7:$R$2843,13,0)</f>
        <v>2.9838</v>
      </c>
      <c r="U26" s="66">
        <f t="shared" si="8"/>
        <v>27</v>
      </c>
      <c r="V26" s="65">
        <f>VLOOKUP($A26,'Return Data'!$B$7:$R$2843,17,0)</f>
        <v>4.1406999999999998</v>
      </c>
      <c r="W26" s="66">
        <f t="shared" si="12"/>
        <v>22</v>
      </c>
      <c r="X26" s="65">
        <f>VLOOKUP($A26,'Return Data'!$B$7:$R$2843,14,0)</f>
        <v>5.3411</v>
      </c>
      <c r="Y26" s="66">
        <f t="shared" si="13"/>
        <v>14</v>
      </c>
      <c r="Z26" s="65">
        <f>VLOOKUP($A26,'Return Data'!$B$7:$R$2843,16,0)</f>
        <v>7.3327999999999998</v>
      </c>
      <c r="AA26" s="67">
        <f t="shared" si="10"/>
        <v>14</v>
      </c>
    </row>
    <row r="27" spans="1:27" x14ac:dyDescent="0.3">
      <c r="A27" s="63" t="s">
        <v>1537</v>
      </c>
      <c r="B27" s="64">
        <f>VLOOKUP($A27,'Return Data'!$B$7:$R$2843,3,0)</f>
        <v>44445</v>
      </c>
      <c r="C27" s="65">
        <f>VLOOKUP($A27,'Return Data'!$B$7:$R$2843,4,0)</f>
        <v>3437.8780999999999</v>
      </c>
      <c r="D27" s="65">
        <f>VLOOKUP($A27,'Return Data'!$B$7:$R$2843,5,0)</f>
        <v>3.5815000000000001</v>
      </c>
      <c r="E27" s="66">
        <f t="shared" si="0"/>
        <v>4</v>
      </c>
      <c r="F27" s="65">
        <f>VLOOKUP($A27,'Return Data'!$B$7:$R$2843,6,0)</f>
        <v>3.5815000000000001</v>
      </c>
      <c r="G27" s="66">
        <f t="shared" si="1"/>
        <v>4</v>
      </c>
      <c r="H27" s="65">
        <f>VLOOKUP($A27,'Return Data'!$B$7:$R$2843,7,0)</f>
        <v>4.8872</v>
      </c>
      <c r="I27" s="66">
        <f t="shared" si="2"/>
        <v>2</v>
      </c>
      <c r="J27" s="65">
        <f>VLOOKUP($A27,'Return Data'!$B$7:$R$2843,8,0)</f>
        <v>4.9976000000000003</v>
      </c>
      <c r="K27" s="66">
        <f t="shared" si="3"/>
        <v>3</v>
      </c>
      <c r="L27" s="65">
        <f>VLOOKUP($A27,'Return Data'!$B$7:$R$2843,9,0)</f>
        <v>5.1969000000000003</v>
      </c>
      <c r="M27" s="66">
        <f t="shared" si="4"/>
        <v>3</v>
      </c>
      <c r="N27" s="65">
        <f>VLOOKUP($A27,'Return Data'!$B$7:$R$2843,10,0)</f>
        <v>18.810300000000002</v>
      </c>
      <c r="O27" s="66">
        <f t="shared" si="5"/>
        <v>1</v>
      </c>
      <c r="P27" s="65">
        <f>VLOOKUP($A27,'Return Data'!$B$7:$R$2843,11,0)</f>
        <v>12.541</v>
      </c>
      <c r="Q27" s="66">
        <f t="shared" si="6"/>
        <v>1</v>
      </c>
      <c r="R27" s="65">
        <f>VLOOKUP($A27,'Return Data'!$B$7:$R$2843,12,0)</f>
        <v>10.004099999999999</v>
      </c>
      <c r="S27" s="66">
        <f t="shared" si="7"/>
        <v>1</v>
      </c>
      <c r="T27" s="65">
        <f>VLOOKUP($A27,'Return Data'!$B$7:$R$2843,13,0)</f>
        <v>9.5121000000000002</v>
      </c>
      <c r="U27" s="66">
        <f t="shared" si="8"/>
        <v>1</v>
      </c>
      <c r="V27" s="65">
        <f>VLOOKUP($A27,'Return Data'!$B$7:$R$2843,17,0)</f>
        <v>5.2736000000000001</v>
      </c>
      <c r="W27" s="66">
        <f t="shared" si="12"/>
        <v>11</v>
      </c>
      <c r="X27" s="65">
        <f>VLOOKUP($A27,'Return Data'!$B$7:$R$2843,14,0)</f>
        <v>5.7687999999999997</v>
      </c>
      <c r="Y27" s="66">
        <f t="shared" si="13"/>
        <v>11</v>
      </c>
      <c r="Z27" s="65">
        <f>VLOOKUP($A27,'Return Data'!$B$7:$R$2843,16,0)</f>
        <v>7.3661000000000003</v>
      </c>
      <c r="AA27" s="67">
        <f t="shared" si="10"/>
        <v>13</v>
      </c>
    </row>
    <row r="28" spans="1:27" x14ac:dyDescent="0.3">
      <c r="A28" s="63" t="s">
        <v>1541</v>
      </c>
      <c r="B28" s="64">
        <f>VLOOKUP($A28,'Return Data'!$B$7:$R$2843,3,0)</f>
        <v>44445</v>
      </c>
      <c r="C28" s="65">
        <f>VLOOKUP($A28,'Return Data'!$B$7:$R$2843,4,0)</f>
        <v>28.0595</v>
      </c>
      <c r="D28" s="65">
        <f>VLOOKUP($A28,'Return Data'!$B$7:$R$2843,5,0)</f>
        <v>2.9491999999999998</v>
      </c>
      <c r="E28" s="66">
        <f t="shared" si="0"/>
        <v>19</v>
      </c>
      <c r="F28" s="65">
        <f>VLOOKUP($A28,'Return Data'!$B$7:$R$2843,6,0)</f>
        <v>2.9491999999999998</v>
      </c>
      <c r="G28" s="66">
        <f t="shared" si="1"/>
        <v>19</v>
      </c>
      <c r="H28" s="65">
        <f>VLOOKUP($A28,'Return Data'!$B$7:$R$2843,7,0)</f>
        <v>4.0541999999999998</v>
      </c>
      <c r="I28" s="66">
        <f t="shared" si="2"/>
        <v>15</v>
      </c>
      <c r="J28" s="65">
        <f>VLOOKUP($A28,'Return Data'!$B$7:$R$2843,8,0)</f>
        <v>4.3369999999999997</v>
      </c>
      <c r="K28" s="66">
        <f t="shared" si="3"/>
        <v>8</v>
      </c>
      <c r="L28" s="65">
        <f>VLOOKUP($A28,'Return Data'!$B$7:$R$2843,9,0)</f>
        <v>4.3760000000000003</v>
      </c>
      <c r="M28" s="66">
        <f t="shared" si="4"/>
        <v>12</v>
      </c>
      <c r="N28" s="65">
        <f>VLOOKUP($A28,'Return Data'!$B$7:$R$2843,10,0)</f>
        <v>4.0918000000000001</v>
      </c>
      <c r="O28" s="66">
        <f t="shared" si="5"/>
        <v>11</v>
      </c>
      <c r="P28" s="65">
        <f>VLOOKUP($A28,'Return Data'!$B$7:$R$2843,11,0)</f>
        <v>4.1026999999999996</v>
      </c>
      <c r="Q28" s="66">
        <f t="shared" si="6"/>
        <v>11</v>
      </c>
      <c r="R28" s="65">
        <f>VLOOKUP($A28,'Return Data'!$B$7:$R$2843,12,0)</f>
        <v>3.9005999999999998</v>
      </c>
      <c r="S28" s="66">
        <f t="shared" si="7"/>
        <v>11</v>
      </c>
      <c r="T28" s="65">
        <f>VLOOKUP($A28,'Return Data'!$B$7:$R$2843,13,0)</f>
        <v>4.1239999999999997</v>
      </c>
      <c r="U28" s="66">
        <f t="shared" si="8"/>
        <v>9</v>
      </c>
      <c r="V28" s="65">
        <f>VLOOKUP($A28,'Return Data'!$B$7:$R$2843,17,0)</f>
        <v>6.0293999999999999</v>
      </c>
      <c r="W28" s="66">
        <f t="shared" si="12"/>
        <v>5</v>
      </c>
      <c r="X28" s="65">
        <f>VLOOKUP($A28,'Return Data'!$B$7:$R$2843,14,0)</f>
        <v>8.4542999999999999</v>
      </c>
      <c r="Y28" s="66">
        <f t="shared" si="13"/>
        <v>1</v>
      </c>
      <c r="Z28" s="65">
        <f>VLOOKUP($A28,'Return Data'!$B$7:$R$2843,16,0)</f>
        <v>8.6735000000000007</v>
      </c>
      <c r="AA28" s="67">
        <f t="shared" si="10"/>
        <v>2</v>
      </c>
    </row>
    <row r="29" spans="1:27" x14ac:dyDescent="0.3">
      <c r="A29" s="63" t="s">
        <v>1543</v>
      </c>
      <c r="B29" s="64">
        <f>VLOOKUP($A29,'Return Data'!$B$7:$R$2843,3,0)</f>
        <v>44445</v>
      </c>
      <c r="C29" s="65">
        <f>VLOOKUP($A29,'Return Data'!$B$7:$R$2843,4,0)</f>
        <v>2297.1462000000001</v>
      </c>
      <c r="D29" s="65">
        <f>VLOOKUP($A29,'Return Data'!$B$7:$R$2843,5,0)</f>
        <v>2.9847000000000001</v>
      </c>
      <c r="E29" s="66">
        <f t="shared" si="0"/>
        <v>17</v>
      </c>
      <c r="F29" s="65">
        <f>VLOOKUP($A29,'Return Data'!$B$7:$R$2843,6,0)</f>
        <v>2.9847000000000001</v>
      </c>
      <c r="G29" s="66">
        <f t="shared" si="1"/>
        <v>17</v>
      </c>
      <c r="H29" s="65">
        <f>VLOOKUP($A29,'Return Data'!$B$7:$R$2843,7,0)</f>
        <v>3.6821000000000002</v>
      </c>
      <c r="I29" s="66">
        <f t="shared" si="2"/>
        <v>23</v>
      </c>
      <c r="J29" s="65">
        <f>VLOOKUP($A29,'Return Data'!$B$7:$R$2843,8,0)</f>
        <v>3.9167000000000001</v>
      </c>
      <c r="K29" s="66">
        <f t="shared" si="3"/>
        <v>17</v>
      </c>
      <c r="L29" s="65">
        <f>VLOOKUP($A29,'Return Data'!$B$7:$R$2843,9,0)</f>
        <v>3.9748000000000001</v>
      </c>
      <c r="M29" s="66">
        <f t="shared" si="4"/>
        <v>21</v>
      </c>
      <c r="N29" s="65">
        <f>VLOOKUP($A29,'Return Data'!$B$7:$R$2843,10,0)</f>
        <v>3.7991000000000001</v>
      </c>
      <c r="O29" s="66">
        <f t="shared" si="5"/>
        <v>19</v>
      </c>
      <c r="P29" s="65">
        <f>VLOOKUP($A29,'Return Data'!$B$7:$R$2843,11,0)</f>
        <v>3.8224</v>
      </c>
      <c r="Q29" s="66">
        <f t="shared" si="6"/>
        <v>19</v>
      </c>
      <c r="R29" s="65">
        <f>VLOOKUP($A29,'Return Data'!$B$7:$R$2843,12,0)</f>
        <v>3.6156999999999999</v>
      </c>
      <c r="S29" s="66">
        <f t="shared" si="7"/>
        <v>20</v>
      </c>
      <c r="T29" s="65">
        <f>VLOOKUP($A29,'Return Data'!$B$7:$R$2843,13,0)</f>
        <v>3.6732999999999998</v>
      </c>
      <c r="U29" s="66">
        <f t="shared" si="8"/>
        <v>20</v>
      </c>
      <c r="V29" s="65">
        <f>VLOOKUP($A29,'Return Data'!$B$7:$R$2843,17,0)</f>
        <v>4.6390000000000002</v>
      </c>
      <c r="W29" s="66">
        <f t="shared" si="12"/>
        <v>20</v>
      </c>
      <c r="X29" s="65">
        <f>VLOOKUP($A29,'Return Data'!$B$7:$R$2843,14,0)</f>
        <v>3.8168000000000002</v>
      </c>
      <c r="Y29" s="66">
        <f t="shared" si="13"/>
        <v>16</v>
      </c>
      <c r="Z29" s="65">
        <f>VLOOKUP($A29,'Return Data'!$B$7:$R$2843,16,0)</f>
        <v>6.9080000000000004</v>
      </c>
      <c r="AA29" s="67">
        <f t="shared" si="10"/>
        <v>16</v>
      </c>
    </row>
    <row r="30" spans="1:27" x14ac:dyDescent="0.3">
      <c r="A30" s="63" t="s">
        <v>1544</v>
      </c>
      <c r="B30" s="64">
        <f>VLOOKUP($A30,'Return Data'!$B$7:$R$2843,3,0)</f>
        <v>44445</v>
      </c>
      <c r="C30" s="65">
        <f>VLOOKUP($A30,'Return Data'!$B$7:$R$2843,4,0)</f>
        <v>4795.8975</v>
      </c>
      <c r="D30" s="65">
        <f>VLOOKUP($A30,'Return Data'!$B$7:$R$2843,5,0)</f>
        <v>3.0800999999999998</v>
      </c>
      <c r="E30" s="66">
        <f t="shared" si="0"/>
        <v>14</v>
      </c>
      <c r="F30" s="65">
        <f>VLOOKUP($A30,'Return Data'!$B$7:$R$2843,6,0)</f>
        <v>3.0800999999999998</v>
      </c>
      <c r="G30" s="66">
        <f t="shared" si="1"/>
        <v>14</v>
      </c>
      <c r="H30" s="65">
        <f>VLOOKUP($A30,'Return Data'!$B$7:$R$2843,7,0)</f>
        <v>3.8488000000000002</v>
      </c>
      <c r="I30" s="66">
        <f t="shared" si="2"/>
        <v>19</v>
      </c>
      <c r="J30" s="65">
        <f>VLOOKUP($A30,'Return Data'!$B$7:$R$2843,8,0)</f>
        <v>3.8014000000000001</v>
      </c>
      <c r="K30" s="66">
        <f t="shared" si="3"/>
        <v>21</v>
      </c>
      <c r="L30" s="65">
        <f>VLOOKUP($A30,'Return Data'!$B$7:$R$2843,9,0)</f>
        <v>4.0606999999999998</v>
      </c>
      <c r="M30" s="66">
        <f t="shared" si="4"/>
        <v>19</v>
      </c>
      <c r="N30" s="65">
        <f>VLOOKUP($A30,'Return Data'!$B$7:$R$2843,10,0)</f>
        <v>3.9262999999999999</v>
      </c>
      <c r="O30" s="66">
        <f t="shared" si="5"/>
        <v>17</v>
      </c>
      <c r="P30" s="65">
        <f>VLOOKUP($A30,'Return Data'!$B$7:$R$2843,11,0)</f>
        <v>3.8675000000000002</v>
      </c>
      <c r="Q30" s="66">
        <f t="shared" si="6"/>
        <v>17</v>
      </c>
      <c r="R30" s="65">
        <f>VLOOKUP($A30,'Return Data'!$B$7:$R$2843,12,0)</f>
        <v>3.6356000000000002</v>
      </c>
      <c r="S30" s="66">
        <f t="shared" si="7"/>
        <v>19</v>
      </c>
      <c r="T30" s="65">
        <f>VLOOKUP($A30,'Return Data'!$B$7:$R$2843,13,0)</f>
        <v>3.8445999999999998</v>
      </c>
      <c r="U30" s="66">
        <f t="shared" si="8"/>
        <v>18</v>
      </c>
      <c r="V30" s="65">
        <f>VLOOKUP($A30,'Return Data'!$B$7:$R$2843,17,0)</f>
        <v>5.3636999999999997</v>
      </c>
      <c r="W30" s="66">
        <f t="shared" si="12"/>
        <v>10</v>
      </c>
      <c r="X30" s="65">
        <f>VLOOKUP($A30,'Return Data'!$B$7:$R$2843,14,0)</f>
        <v>6.4691000000000001</v>
      </c>
      <c r="Y30" s="66">
        <f t="shared" si="13"/>
        <v>6</v>
      </c>
      <c r="Z30" s="65">
        <f>VLOOKUP($A30,'Return Data'!$B$7:$R$2843,16,0)</f>
        <v>7.5964</v>
      </c>
      <c r="AA30" s="67">
        <f t="shared" si="10"/>
        <v>9</v>
      </c>
    </row>
    <row r="31" spans="1:27" x14ac:dyDescent="0.3">
      <c r="A31" s="63" t="s">
        <v>1546</v>
      </c>
      <c r="B31" s="64">
        <f>VLOOKUP($A31,'Return Data'!$B$7:$R$2843,3,0)</f>
        <v>44445</v>
      </c>
      <c r="C31" s="65">
        <f>VLOOKUP($A31,'Return Data'!$B$7:$R$2843,4,0)</f>
        <v>11.259600000000001</v>
      </c>
      <c r="D31" s="65">
        <f>VLOOKUP($A31,'Return Data'!$B$7:$R$2843,5,0)</f>
        <v>2.9182000000000001</v>
      </c>
      <c r="E31" s="66">
        <f t="shared" si="0"/>
        <v>21</v>
      </c>
      <c r="F31" s="65">
        <f>VLOOKUP($A31,'Return Data'!$B$7:$R$2843,6,0)</f>
        <v>2.9182000000000001</v>
      </c>
      <c r="G31" s="66">
        <f t="shared" si="1"/>
        <v>21</v>
      </c>
      <c r="H31" s="65">
        <f>VLOOKUP($A31,'Return Data'!$B$7:$R$2843,7,0)</f>
        <v>3.8464999999999998</v>
      </c>
      <c r="I31" s="66">
        <f t="shared" si="2"/>
        <v>20</v>
      </c>
      <c r="J31" s="65">
        <f>VLOOKUP($A31,'Return Data'!$B$7:$R$2843,8,0)</f>
        <v>3.9655</v>
      </c>
      <c r="K31" s="66">
        <f t="shared" si="3"/>
        <v>16</v>
      </c>
      <c r="L31" s="65">
        <f>VLOOKUP($A31,'Return Data'!$B$7:$R$2843,9,0)</f>
        <v>4.1977000000000002</v>
      </c>
      <c r="M31" s="66">
        <f t="shared" si="4"/>
        <v>15</v>
      </c>
      <c r="N31" s="65">
        <f>VLOOKUP($A31,'Return Data'!$B$7:$R$2843,10,0)</f>
        <v>3.9540000000000002</v>
      </c>
      <c r="O31" s="66">
        <f t="shared" si="5"/>
        <v>16</v>
      </c>
      <c r="P31" s="65">
        <f>VLOOKUP($A31,'Return Data'!$B$7:$R$2843,11,0)</f>
        <v>4.0357000000000003</v>
      </c>
      <c r="Q31" s="66">
        <f t="shared" si="6"/>
        <v>15</v>
      </c>
      <c r="R31" s="65">
        <f>VLOOKUP($A31,'Return Data'!$B$7:$R$2843,12,0)</f>
        <v>3.8025000000000002</v>
      </c>
      <c r="S31" s="66">
        <f t="shared" si="7"/>
        <v>15</v>
      </c>
      <c r="T31" s="65">
        <f>VLOOKUP($A31,'Return Data'!$B$7:$R$2843,13,0)</f>
        <v>3.9489999999999998</v>
      </c>
      <c r="U31" s="66">
        <f t="shared" si="8"/>
        <v>14</v>
      </c>
      <c r="V31" s="65"/>
      <c r="W31" s="66"/>
      <c r="X31" s="65"/>
      <c r="Y31" s="66"/>
      <c r="Z31" s="65">
        <f>VLOOKUP($A31,'Return Data'!$B$7:$R$2843,16,0)</f>
        <v>5.5265000000000004</v>
      </c>
      <c r="AA31" s="67">
        <f t="shared" si="10"/>
        <v>22</v>
      </c>
    </row>
    <row r="32" spans="1:27" x14ac:dyDescent="0.3">
      <c r="A32" s="63" t="s">
        <v>1548</v>
      </c>
      <c r="B32" s="64">
        <f>VLOOKUP($A32,'Return Data'!$B$7:$R$2843,3,0)</f>
        <v>44445</v>
      </c>
      <c r="C32" s="65">
        <f>VLOOKUP($A32,'Return Data'!$B$7:$R$2843,4,0)</f>
        <v>11.644</v>
      </c>
      <c r="D32" s="65">
        <f>VLOOKUP($A32,'Return Data'!$B$7:$R$2843,5,0)</f>
        <v>3.3445999999999998</v>
      </c>
      <c r="E32" s="66">
        <f t="shared" si="0"/>
        <v>8</v>
      </c>
      <c r="F32" s="65">
        <f>VLOOKUP($A32,'Return Data'!$B$7:$R$2843,6,0)</f>
        <v>3.3445999999999998</v>
      </c>
      <c r="G32" s="66">
        <f t="shared" si="1"/>
        <v>8</v>
      </c>
      <c r="H32" s="65">
        <f>VLOOKUP($A32,'Return Data'!$B$7:$R$2843,7,0)</f>
        <v>4.2576999999999998</v>
      </c>
      <c r="I32" s="66">
        <f t="shared" si="2"/>
        <v>10</v>
      </c>
      <c r="J32" s="65">
        <f>VLOOKUP($A32,'Return Data'!$B$7:$R$2843,8,0)</f>
        <v>4.4409000000000001</v>
      </c>
      <c r="K32" s="66">
        <f t="shared" si="3"/>
        <v>6</v>
      </c>
      <c r="L32" s="65">
        <f>VLOOKUP($A32,'Return Data'!$B$7:$R$2843,9,0)</f>
        <v>4.7309999999999999</v>
      </c>
      <c r="M32" s="66">
        <f t="shared" si="4"/>
        <v>5</v>
      </c>
      <c r="N32" s="65">
        <f>VLOOKUP($A32,'Return Data'!$B$7:$R$2843,10,0)</f>
        <v>4.2171000000000003</v>
      </c>
      <c r="O32" s="66">
        <f t="shared" si="5"/>
        <v>7</v>
      </c>
      <c r="P32" s="65">
        <f>VLOOKUP($A32,'Return Data'!$B$7:$R$2843,11,0)</f>
        <v>4.2476000000000003</v>
      </c>
      <c r="Q32" s="66">
        <f t="shared" si="6"/>
        <v>8</v>
      </c>
      <c r="R32" s="65">
        <f>VLOOKUP($A32,'Return Data'!$B$7:$R$2843,12,0)</f>
        <v>3.9632000000000001</v>
      </c>
      <c r="S32" s="66">
        <f t="shared" si="7"/>
        <v>8</v>
      </c>
      <c r="T32" s="65">
        <f>VLOOKUP($A32,'Return Data'!$B$7:$R$2843,13,0)</f>
        <v>4.1220999999999997</v>
      </c>
      <c r="U32" s="66">
        <f t="shared" si="8"/>
        <v>10</v>
      </c>
      <c r="V32" s="65">
        <f>VLOOKUP($A32,'Return Data'!$B$7:$R$2843,17,0)</f>
        <v>5.2447999999999997</v>
      </c>
      <c r="W32" s="66">
        <f>RANK(V32,V$8:V$34,0)</f>
        <v>12</v>
      </c>
      <c r="X32" s="65"/>
      <c r="Y32" s="66"/>
      <c r="Z32" s="65">
        <f>VLOOKUP($A32,'Return Data'!$B$7:$R$2843,16,0)</f>
        <v>5.9705000000000004</v>
      </c>
      <c r="AA32" s="67">
        <f t="shared" si="10"/>
        <v>21</v>
      </c>
    </row>
    <row r="33" spans="1:27" x14ac:dyDescent="0.3">
      <c r="A33" s="63" t="s">
        <v>1550</v>
      </c>
      <c r="B33" s="64">
        <f>VLOOKUP($A33,'Return Data'!$B$7:$R$2843,3,0)</f>
        <v>44445</v>
      </c>
      <c r="C33" s="65">
        <f>VLOOKUP($A33,'Return Data'!$B$7:$R$2843,4,0)</f>
        <v>3473.9196000000002</v>
      </c>
      <c r="D33" s="65">
        <f>VLOOKUP($A33,'Return Data'!$B$7:$R$2843,5,0)</f>
        <v>3.1356999999999999</v>
      </c>
      <c r="E33" s="66">
        <f t="shared" si="0"/>
        <v>10</v>
      </c>
      <c r="F33" s="65">
        <f>VLOOKUP($A33,'Return Data'!$B$7:$R$2843,6,0)</f>
        <v>3.1356999999999999</v>
      </c>
      <c r="G33" s="66">
        <f t="shared" si="1"/>
        <v>10</v>
      </c>
      <c r="H33" s="65">
        <f>VLOOKUP($A33,'Return Data'!$B$7:$R$2843,7,0)</f>
        <v>4.4452999999999996</v>
      </c>
      <c r="I33" s="66">
        <f t="shared" si="2"/>
        <v>6</v>
      </c>
      <c r="J33" s="65">
        <f>VLOOKUP($A33,'Return Data'!$B$7:$R$2843,8,0)</f>
        <v>4.5731999999999999</v>
      </c>
      <c r="K33" s="66">
        <f t="shared" si="3"/>
        <v>5</v>
      </c>
      <c r="L33" s="65">
        <f>VLOOKUP($A33,'Return Data'!$B$7:$R$2843,9,0)</f>
        <v>4.5763999999999996</v>
      </c>
      <c r="M33" s="66">
        <f t="shared" si="4"/>
        <v>8</v>
      </c>
      <c r="N33" s="65">
        <f>VLOOKUP($A33,'Return Data'!$B$7:$R$2843,10,0)</f>
        <v>4.0327000000000002</v>
      </c>
      <c r="O33" s="66">
        <f t="shared" si="5"/>
        <v>14</v>
      </c>
      <c r="P33" s="65">
        <f>VLOOKUP($A33,'Return Data'!$B$7:$R$2843,11,0)</f>
        <v>4.0918000000000001</v>
      </c>
      <c r="Q33" s="66">
        <f t="shared" si="6"/>
        <v>12</v>
      </c>
      <c r="R33" s="65">
        <f>VLOOKUP($A33,'Return Data'!$B$7:$R$2843,12,0)</f>
        <v>4.0164</v>
      </c>
      <c r="S33" s="66">
        <f t="shared" si="7"/>
        <v>7</v>
      </c>
      <c r="T33" s="65">
        <f>VLOOKUP($A33,'Return Data'!$B$7:$R$2843,13,0)</f>
        <v>4.3532000000000002</v>
      </c>
      <c r="U33" s="66">
        <f t="shared" si="8"/>
        <v>6</v>
      </c>
      <c r="V33" s="65">
        <f>VLOOKUP($A33,'Return Data'!$B$7:$R$2843,17,0)</f>
        <v>5.6529999999999996</v>
      </c>
      <c r="W33" s="66">
        <f>RANK(V33,V$8:V$34,0)</f>
        <v>8</v>
      </c>
      <c r="X33" s="65">
        <f>VLOOKUP($A33,'Return Data'!$B$7:$R$2843,14,0)</f>
        <v>4.9740000000000002</v>
      </c>
      <c r="Y33" s="66">
        <f>RANK(X33,X$8:X$34,0)</f>
        <v>15</v>
      </c>
      <c r="Z33" s="65">
        <f>VLOOKUP($A33,'Return Data'!$B$7:$R$2843,16,0)</f>
        <v>7.5407000000000002</v>
      </c>
      <c r="AA33" s="67">
        <f t="shared" si="10"/>
        <v>10</v>
      </c>
    </row>
    <row r="34" spans="1:27" x14ac:dyDescent="0.3">
      <c r="A34" s="63" t="s">
        <v>1552</v>
      </c>
      <c r="B34" s="64">
        <f>VLOOKUP($A34,'Return Data'!$B$7:$R$2843,3,0)</f>
        <v>44445</v>
      </c>
      <c r="C34" s="65">
        <f>VLOOKUP($A34,'Return Data'!$B$7:$R$2843,4,0)</f>
        <v>1109.7978000000001</v>
      </c>
      <c r="D34" s="65">
        <f>VLOOKUP($A34,'Return Data'!$B$7:$R$2843,5,0)</f>
        <v>2.6383000000000001</v>
      </c>
      <c r="E34" s="66">
        <f t="shared" si="0"/>
        <v>25</v>
      </c>
      <c r="F34" s="65">
        <f>VLOOKUP($A34,'Return Data'!$B$7:$R$2843,6,0)</f>
        <v>2.6383000000000001</v>
      </c>
      <c r="G34" s="66">
        <f t="shared" si="1"/>
        <v>25</v>
      </c>
      <c r="H34" s="65">
        <f>VLOOKUP($A34,'Return Data'!$B$7:$R$2843,7,0)</f>
        <v>2.6309999999999998</v>
      </c>
      <c r="I34" s="66">
        <f t="shared" si="2"/>
        <v>27</v>
      </c>
      <c r="J34" s="65">
        <f>VLOOKUP($A34,'Return Data'!$B$7:$R$2843,8,0)</f>
        <v>2.6779999999999999</v>
      </c>
      <c r="K34" s="66">
        <f t="shared" si="3"/>
        <v>27</v>
      </c>
      <c r="L34" s="65">
        <f>VLOOKUP($A34,'Return Data'!$B$7:$R$2843,9,0)</f>
        <v>2.6924000000000001</v>
      </c>
      <c r="M34" s="66">
        <f t="shared" si="4"/>
        <v>27</v>
      </c>
      <c r="N34" s="65">
        <f>VLOOKUP($A34,'Return Data'!$B$7:$R$2843,10,0)</f>
        <v>2.8713000000000002</v>
      </c>
      <c r="O34" s="66">
        <f t="shared" si="5"/>
        <v>27</v>
      </c>
      <c r="P34" s="65">
        <f>VLOOKUP($A34,'Return Data'!$B$7:$R$2843,11,0)</f>
        <v>3.0177</v>
      </c>
      <c r="Q34" s="66">
        <f t="shared" si="6"/>
        <v>27</v>
      </c>
      <c r="R34" s="65">
        <f>VLOOKUP($A34,'Return Data'!$B$7:$R$2843,12,0)</f>
        <v>3.9580000000000002</v>
      </c>
      <c r="S34" s="66">
        <f t="shared" si="7"/>
        <v>9</v>
      </c>
      <c r="T34" s="65">
        <f>VLOOKUP($A34,'Return Data'!$B$7:$R$2843,13,0)</f>
        <v>3.7663000000000002</v>
      </c>
      <c r="U34" s="66">
        <f t="shared" si="8"/>
        <v>19</v>
      </c>
      <c r="V34" s="65"/>
      <c r="W34" s="66"/>
      <c r="X34" s="65"/>
      <c r="Y34" s="66"/>
      <c r="Z34" s="65">
        <f>VLOOKUP($A34,'Return Data'!$B$7:$R$2843,16,0)</f>
        <v>4.7286999999999999</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3.4499740740740745</v>
      </c>
      <c r="E36" s="74"/>
      <c r="F36" s="75">
        <f>AVERAGE(F8:F34)</f>
        <v>3.4499740740740745</v>
      </c>
      <c r="G36" s="74"/>
      <c r="H36" s="75">
        <f>AVERAGE(H8:H34)</f>
        <v>4.5477111111111119</v>
      </c>
      <c r="I36" s="74"/>
      <c r="J36" s="75">
        <f>AVERAGE(J8:J34)</f>
        <v>4.4945370370370386</v>
      </c>
      <c r="K36" s="74"/>
      <c r="L36" s="75">
        <f>AVERAGE(L8:L34)</f>
        <v>4.6471481481481485</v>
      </c>
      <c r="M36" s="74"/>
      <c r="N36" s="75">
        <f>AVERAGE(N8:N34)</f>
        <v>4.8648370370370362</v>
      </c>
      <c r="O36" s="74"/>
      <c r="P36" s="75">
        <f>AVERAGE(P8:P34)</f>
        <v>4.5208407407407423</v>
      </c>
      <c r="Q36" s="74"/>
      <c r="R36" s="75">
        <f>AVERAGE(R8:R34)</f>
        <v>4.2016962962962952</v>
      </c>
      <c r="S36" s="74"/>
      <c r="T36" s="75">
        <f>AVERAGE(T8:T34)</f>
        <v>4.3307925925925925</v>
      </c>
      <c r="U36" s="74"/>
      <c r="V36" s="75">
        <f>AVERAGE(V8:V34)</f>
        <v>5.4431545454545454</v>
      </c>
      <c r="W36" s="74"/>
      <c r="X36" s="75">
        <f>AVERAGE(X8:X34)</f>
        <v>5.863770588235294</v>
      </c>
      <c r="Y36" s="74"/>
      <c r="Z36" s="75">
        <f>AVERAGE(Z8:Z34)</f>
        <v>6.9044037037037009</v>
      </c>
      <c r="AA36" s="76"/>
    </row>
    <row r="37" spans="1:27" x14ac:dyDescent="0.3">
      <c r="A37" s="73" t="s">
        <v>28</v>
      </c>
      <c r="B37" s="74"/>
      <c r="C37" s="74"/>
      <c r="D37" s="75">
        <f>MIN(D8:D34)</f>
        <v>2.3586</v>
      </c>
      <c r="E37" s="74"/>
      <c r="F37" s="75">
        <f>MIN(F8:F34)</f>
        <v>2.3586</v>
      </c>
      <c r="G37" s="74"/>
      <c r="H37" s="75">
        <f>MIN(H8:H34)</f>
        <v>2.6309999999999998</v>
      </c>
      <c r="I37" s="74"/>
      <c r="J37" s="75">
        <f>MIN(J8:J34)</f>
        <v>2.6779999999999999</v>
      </c>
      <c r="K37" s="74"/>
      <c r="L37" s="75">
        <f>MIN(L8:L34)</f>
        <v>2.6924000000000001</v>
      </c>
      <c r="M37" s="74"/>
      <c r="N37" s="75">
        <f>MIN(N8:N34)</f>
        <v>2.8713000000000002</v>
      </c>
      <c r="O37" s="74"/>
      <c r="P37" s="75">
        <f>MIN(P8:P34)</f>
        <v>3.0177</v>
      </c>
      <c r="Q37" s="74"/>
      <c r="R37" s="75">
        <f>MIN(R8:R34)</f>
        <v>2.8647999999999998</v>
      </c>
      <c r="S37" s="74"/>
      <c r="T37" s="75">
        <f>MIN(T8:T34)</f>
        <v>2.9838</v>
      </c>
      <c r="U37" s="74"/>
      <c r="V37" s="75">
        <f>MIN(V8:V34)</f>
        <v>4.1406999999999998</v>
      </c>
      <c r="W37" s="74"/>
      <c r="X37" s="75">
        <f>MIN(X8:X34)</f>
        <v>-2.9600000000000001E-2</v>
      </c>
      <c r="Y37" s="74"/>
      <c r="Z37" s="75">
        <f>MIN(Z8:Z34)</f>
        <v>4.1900000000000004</v>
      </c>
      <c r="AA37" s="76"/>
    </row>
    <row r="38" spans="1:27" ht="15" thickBot="1" x14ac:dyDescent="0.35">
      <c r="A38" s="77" t="s">
        <v>29</v>
      </c>
      <c r="B38" s="78"/>
      <c r="C38" s="78"/>
      <c r="D38" s="79">
        <f>MAX(D8:D34)</f>
        <v>12.6126</v>
      </c>
      <c r="E38" s="78"/>
      <c r="F38" s="79">
        <f>MAX(F8:F34)</f>
        <v>12.6126</v>
      </c>
      <c r="G38" s="78"/>
      <c r="H38" s="79">
        <f>MAX(H8:H34)</f>
        <v>17.0047</v>
      </c>
      <c r="I38" s="78"/>
      <c r="J38" s="79">
        <f>MAX(J8:J34)</f>
        <v>16.368200000000002</v>
      </c>
      <c r="K38" s="78"/>
      <c r="L38" s="79">
        <f>MAX(L8:L34)</f>
        <v>14.7387</v>
      </c>
      <c r="M38" s="78"/>
      <c r="N38" s="79">
        <f>MAX(N8:N34)</f>
        <v>18.810300000000002</v>
      </c>
      <c r="O38" s="78"/>
      <c r="P38" s="79">
        <f>MAX(P8:P34)</f>
        <v>12.541</v>
      </c>
      <c r="Q38" s="78"/>
      <c r="R38" s="79">
        <f>MAX(R8:R34)</f>
        <v>10.004099999999999</v>
      </c>
      <c r="S38" s="78"/>
      <c r="T38" s="79">
        <f>MAX(T8:T34)</f>
        <v>9.5121000000000002</v>
      </c>
      <c r="U38" s="78"/>
      <c r="V38" s="79">
        <f>MAX(V8:V34)</f>
        <v>7.5034999999999998</v>
      </c>
      <c r="W38" s="78"/>
      <c r="X38" s="79">
        <f>MAX(X8:X34)</f>
        <v>8.4542999999999999</v>
      </c>
      <c r="Y38" s="78"/>
      <c r="Z38" s="79">
        <f>MAX(Z8:Z34)</f>
        <v>8.8690999999999995</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44445</v>
      </c>
      <c r="C8" s="65">
        <f>VLOOKUP($A8,'Return Data'!$B$7:$R$2843,4,0)</f>
        <v>431.02550000000002</v>
      </c>
      <c r="D8" s="65">
        <f>VLOOKUP($A8,'Return Data'!$B$7:$R$2843,5,0)</f>
        <v>2.8262</v>
      </c>
      <c r="E8" s="66">
        <f t="shared" ref="E8:E34" si="0">RANK(D8,D$8:D$34,0)</f>
        <v>10</v>
      </c>
      <c r="F8" s="65">
        <f>VLOOKUP($A8,'Return Data'!$B$7:$R$2843,6,0)</f>
        <v>2.8262</v>
      </c>
      <c r="G8" s="66">
        <f t="shared" ref="G8:G34" si="1">RANK(F8,F$8:F$34,0)</f>
        <v>10</v>
      </c>
      <c r="H8" s="65">
        <f>VLOOKUP($A8,'Return Data'!$B$7:$R$2843,7,0)</f>
        <v>4.6094999999999997</v>
      </c>
      <c r="I8" s="66">
        <f t="shared" ref="I8:I34" si="2">RANK(H8,H$8:H$34,0)</f>
        <v>2</v>
      </c>
      <c r="J8" s="65">
        <f>VLOOKUP($A8,'Return Data'!$B$7:$R$2843,8,0)</f>
        <v>4.5644999999999998</v>
      </c>
      <c r="K8" s="66">
        <f t="shared" ref="K8:K34" si="3">RANK(J8,J$8:J$34,0)</f>
        <v>3</v>
      </c>
      <c r="L8" s="65">
        <f>VLOOKUP($A8,'Return Data'!$B$7:$R$2843,9,0)</f>
        <v>4.9417999999999997</v>
      </c>
      <c r="M8" s="66">
        <f t="shared" ref="M8:M34" si="4">RANK(L8,L$8:L$34,0)</f>
        <v>2</v>
      </c>
      <c r="N8" s="65">
        <f>VLOOKUP($A8,'Return Data'!$B$7:$R$2843,10,0)</f>
        <v>4.5404</v>
      </c>
      <c r="O8" s="66">
        <f t="shared" ref="O8:O34" si="5">RANK(N8,N$8:N$34,0)</f>
        <v>3</v>
      </c>
      <c r="P8" s="65">
        <f>VLOOKUP($A8,'Return Data'!$B$7:$R$2843,11,0)</f>
        <v>4.7187999999999999</v>
      </c>
      <c r="Q8" s="66">
        <f t="shared" ref="Q8:Q34" si="6">RANK(P8,P$8:P$34,0)</f>
        <v>3</v>
      </c>
      <c r="R8" s="65">
        <f>VLOOKUP($A8,'Return Data'!$B$7:$R$2843,12,0)</f>
        <v>4.1383000000000001</v>
      </c>
      <c r="S8" s="66">
        <f>RANK(R8,R$8:R$34,0)</f>
        <v>4</v>
      </c>
      <c r="T8" s="65">
        <f>VLOOKUP($A8,'Return Data'!$B$7:$R$2843,13,0)</f>
        <v>4.4717000000000002</v>
      </c>
      <c r="U8" s="66">
        <f>RANK(T8,T$8:T$34,0)</f>
        <v>4</v>
      </c>
      <c r="V8" s="65">
        <f>VLOOKUP($A8,'Return Data'!$B$7:$R$2843,17,0)</f>
        <v>6.0296000000000003</v>
      </c>
      <c r="W8" s="66">
        <f>RANK(V8,V$8:V$34,0)</f>
        <v>3</v>
      </c>
      <c r="X8" s="65">
        <f>VLOOKUP($A8,'Return Data'!$B$7:$R$2843,14,0)</f>
        <v>7.0214999999999996</v>
      </c>
      <c r="Y8" s="66">
        <f>RANK(X8,X$8:X$34,0)</f>
        <v>3</v>
      </c>
      <c r="Z8" s="65">
        <f>VLOOKUP($A8,'Return Data'!$B$7:$R$2843,16,0)</f>
        <v>7.6212999999999997</v>
      </c>
      <c r="AA8" s="67">
        <f>RANK(Z8,Z$8:Z$34,0)</f>
        <v>4</v>
      </c>
    </row>
    <row r="9" spans="1:27" x14ac:dyDescent="0.3">
      <c r="A9" s="63" t="s">
        <v>1497</v>
      </c>
      <c r="B9" s="64">
        <f>VLOOKUP($A9,'Return Data'!$B$7:$R$2843,3,0)</f>
        <v>44445</v>
      </c>
      <c r="C9" s="65">
        <f>VLOOKUP($A9,'Return Data'!$B$7:$R$2843,4,0)</f>
        <v>11.871700000000001</v>
      </c>
      <c r="D9" s="65">
        <f>VLOOKUP($A9,'Return Data'!$B$7:$R$2843,5,0)</f>
        <v>2.6652</v>
      </c>
      <c r="E9" s="66">
        <f t="shared" si="0"/>
        <v>13</v>
      </c>
      <c r="F9" s="65">
        <f>VLOOKUP($A9,'Return Data'!$B$7:$R$2843,6,0)</f>
        <v>2.6652</v>
      </c>
      <c r="G9" s="66">
        <f t="shared" si="1"/>
        <v>13</v>
      </c>
      <c r="H9" s="65">
        <f>VLOOKUP($A9,'Return Data'!$B$7:$R$2843,7,0)</f>
        <v>3.3841999999999999</v>
      </c>
      <c r="I9" s="66">
        <f t="shared" si="2"/>
        <v>20</v>
      </c>
      <c r="J9" s="65">
        <f>VLOOKUP($A9,'Return Data'!$B$7:$R$2843,8,0)</f>
        <v>3.5185</v>
      </c>
      <c r="K9" s="66">
        <f t="shared" si="3"/>
        <v>18</v>
      </c>
      <c r="L9" s="65">
        <f>VLOOKUP($A9,'Return Data'!$B$7:$R$2843,9,0)</f>
        <v>3.6610999999999998</v>
      </c>
      <c r="M9" s="66">
        <f t="shared" si="4"/>
        <v>19</v>
      </c>
      <c r="N9" s="65">
        <f>VLOOKUP($A9,'Return Data'!$B$7:$R$2843,10,0)</f>
        <v>3.3851</v>
      </c>
      <c r="O9" s="66">
        <f t="shared" si="5"/>
        <v>20</v>
      </c>
      <c r="P9" s="65">
        <f>VLOOKUP($A9,'Return Data'!$B$7:$R$2843,11,0)</f>
        <v>3.5735000000000001</v>
      </c>
      <c r="Q9" s="66">
        <f t="shared" si="6"/>
        <v>14</v>
      </c>
      <c r="R9" s="65">
        <f>VLOOKUP($A9,'Return Data'!$B$7:$R$2843,12,0)</f>
        <v>3.3452999999999999</v>
      </c>
      <c r="S9" s="66">
        <f t="shared" ref="S9:S34" si="7">RANK(R9,R$8:R$34,0)</f>
        <v>16</v>
      </c>
      <c r="T9" s="65">
        <f>VLOOKUP($A9,'Return Data'!$B$7:$R$2843,13,0)</f>
        <v>3.6179000000000001</v>
      </c>
      <c r="U9" s="66">
        <f t="shared" ref="U9:U34" si="8">RANK(T9,T$8:T$34,0)</f>
        <v>12</v>
      </c>
      <c r="V9" s="65">
        <f>VLOOKUP($A9,'Return Data'!$B$7:$R$2843,17,0)</f>
        <v>4.8049999999999997</v>
      </c>
      <c r="W9" s="66">
        <f t="shared" ref="W9:W33" si="9">RANK(V9,V$8:V$34,0)</f>
        <v>13</v>
      </c>
      <c r="X9" s="65"/>
      <c r="Y9" s="66"/>
      <c r="Z9" s="65">
        <f>VLOOKUP($A9,'Return Data'!$B$7:$R$2843,16,0)</f>
        <v>5.9024000000000001</v>
      </c>
      <c r="AA9" s="67">
        <f t="shared" ref="AA9:AA34" si="10">RANK(Z9,Z$8:Z$34,0)</f>
        <v>19</v>
      </c>
    </row>
    <row r="10" spans="1:27" x14ac:dyDescent="0.3">
      <c r="A10" s="63" t="s">
        <v>1498</v>
      </c>
      <c r="B10" s="64">
        <f>VLOOKUP($A10,'Return Data'!$B$7:$R$2843,3,0)</f>
        <v>44445</v>
      </c>
      <c r="C10" s="65">
        <f>VLOOKUP($A10,'Return Data'!$B$7:$R$2843,4,0)</f>
        <v>1215.7344000000001</v>
      </c>
      <c r="D10" s="65">
        <f>VLOOKUP($A10,'Return Data'!$B$7:$R$2843,5,0)</f>
        <v>3.3384999999999998</v>
      </c>
      <c r="E10" s="66">
        <f t="shared" si="0"/>
        <v>2</v>
      </c>
      <c r="F10" s="65">
        <f>VLOOKUP($A10,'Return Data'!$B$7:$R$2843,6,0)</f>
        <v>3.3384999999999998</v>
      </c>
      <c r="G10" s="66">
        <f t="shared" si="1"/>
        <v>2</v>
      </c>
      <c r="H10" s="65">
        <f>VLOOKUP($A10,'Return Data'!$B$7:$R$2843,7,0)</f>
        <v>4.4240000000000004</v>
      </c>
      <c r="I10" s="66">
        <f t="shared" si="2"/>
        <v>3</v>
      </c>
      <c r="J10" s="65">
        <f>VLOOKUP($A10,'Return Data'!$B$7:$R$2843,8,0)</f>
        <v>3.8168000000000002</v>
      </c>
      <c r="K10" s="66">
        <f t="shared" si="3"/>
        <v>8</v>
      </c>
      <c r="L10" s="65">
        <f>VLOOKUP($A10,'Return Data'!$B$7:$R$2843,9,0)</f>
        <v>3.9222999999999999</v>
      </c>
      <c r="M10" s="66">
        <f t="shared" si="4"/>
        <v>14</v>
      </c>
      <c r="N10" s="65">
        <f>VLOOKUP($A10,'Return Data'!$B$7:$R$2843,10,0)</f>
        <v>3.8206000000000002</v>
      </c>
      <c r="O10" s="66">
        <f t="shared" si="5"/>
        <v>7</v>
      </c>
      <c r="P10" s="65">
        <f>VLOOKUP($A10,'Return Data'!$B$7:$R$2843,11,0)</f>
        <v>4.0925000000000002</v>
      </c>
      <c r="Q10" s="66">
        <f t="shared" si="6"/>
        <v>5</v>
      </c>
      <c r="R10" s="65">
        <f>VLOOKUP($A10,'Return Data'!$B$7:$R$2843,12,0)</f>
        <v>3.6882000000000001</v>
      </c>
      <c r="S10" s="66">
        <f t="shared" si="7"/>
        <v>6</v>
      </c>
      <c r="T10" s="65">
        <f>VLOOKUP($A10,'Return Data'!$B$7:$R$2843,13,0)</f>
        <v>3.8020999999999998</v>
      </c>
      <c r="U10" s="66">
        <f t="shared" si="8"/>
        <v>8</v>
      </c>
      <c r="V10" s="65">
        <f>VLOOKUP($A10,'Return Data'!$B$7:$R$2843,17,0)</f>
        <v>4.8305999999999996</v>
      </c>
      <c r="W10" s="66">
        <f t="shared" si="9"/>
        <v>12</v>
      </c>
      <c r="X10" s="65"/>
      <c r="Y10" s="66"/>
      <c r="Z10" s="65">
        <f>VLOOKUP($A10,'Return Data'!$B$7:$R$2843,16,0)</f>
        <v>6.1589</v>
      </c>
      <c r="AA10" s="67">
        <f t="shared" si="10"/>
        <v>16</v>
      </c>
    </row>
    <row r="11" spans="1:27" x14ac:dyDescent="0.3">
      <c r="A11" s="63" t="s">
        <v>1501</v>
      </c>
      <c r="B11" s="64">
        <f>VLOOKUP($A11,'Return Data'!$B$7:$R$2843,3,0)</f>
        <v>44445</v>
      </c>
      <c r="C11" s="65">
        <f>VLOOKUP($A11,'Return Data'!$B$7:$R$2843,4,0)</f>
        <v>2557.8207000000002</v>
      </c>
      <c r="D11" s="65">
        <f>VLOOKUP($A11,'Return Data'!$B$7:$R$2843,5,0)</f>
        <v>2.7818999999999998</v>
      </c>
      <c r="E11" s="66">
        <f t="shared" si="0"/>
        <v>11</v>
      </c>
      <c r="F11" s="65">
        <f>VLOOKUP($A11,'Return Data'!$B$7:$R$2843,6,0)</f>
        <v>2.7818999999999998</v>
      </c>
      <c r="G11" s="66">
        <f t="shared" si="1"/>
        <v>11</v>
      </c>
      <c r="H11" s="65">
        <f>VLOOKUP($A11,'Return Data'!$B$7:$R$2843,7,0)</f>
        <v>3.4167999999999998</v>
      </c>
      <c r="I11" s="66">
        <f t="shared" si="2"/>
        <v>19</v>
      </c>
      <c r="J11" s="65">
        <f>VLOOKUP($A11,'Return Data'!$B$7:$R$2843,8,0)</f>
        <v>3.6314000000000002</v>
      </c>
      <c r="K11" s="66">
        <f t="shared" si="3"/>
        <v>14</v>
      </c>
      <c r="L11" s="65">
        <f>VLOOKUP($A11,'Return Data'!$B$7:$R$2843,9,0)</f>
        <v>3.8233999999999999</v>
      </c>
      <c r="M11" s="66">
        <f t="shared" si="4"/>
        <v>16</v>
      </c>
      <c r="N11" s="65">
        <f>VLOOKUP($A11,'Return Data'!$B$7:$R$2843,10,0)</f>
        <v>3.4424999999999999</v>
      </c>
      <c r="O11" s="66">
        <f t="shared" si="5"/>
        <v>17</v>
      </c>
      <c r="P11" s="65">
        <f>VLOOKUP($A11,'Return Data'!$B$7:$R$2843,11,0)</f>
        <v>3.4462999999999999</v>
      </c>
      <c r="Q11" s="66">
        <f t="shared" si="6"/>
        <v>17</v>
      </c>
      <c r="R11" s="65">
        <f>VLOOKUP($A11,'Return Data'!$B$7:$R$2843,12,0)</f>
        <v>3.1614</v>
      </c>
      <c r="S11" s="66">
        <f t="shared" si="7"/>
        <v>20</v>
      </c>
      <c r="T11" s="65">
        <f>VLOOKUP($A11,'Return Data'!$B$7:$R$2843,13,0)</f>
        <v>3.32</v>
      </c>
      <c r="U11" s="66">
        <f t="shared" si="8"/>
        <v>18</v>
      </c>
      <c r="V11" s="65">
        <f>VLOOKUP($A11,'Return Data'!$B$7:$R$2843,17,0)</f>
        <v>4.5431999999999997</v>
      </c>
      <c r="W11" s="66">
        <f t="shared" si="9"/>
        <v>15</v>
      </c>
      <c r="X11" s="65">
        <f>VLOOKUP($A11,'Return Data'!$B$7:$R$2843,14,0)</f>
        <v>5.7149999999999999</v>
      </c>
      <c r="Y11" s="66">
        <f t="shared" ref="Y11:Y33" si="11">RANK(X11,X$8:X$34,0)</f>
        <v>9</v>
      </c>
      <c r="Z11" s="65">
        <f>VLOOKUP($A11,'Return Data'!$B$7:$R$2843,16,0)</f>
        <v>7.4027000000000003</v>
      </c>
      <c r="AA11" s="67">
        <f t="shared" si="10"/>
        <v>8</v>
      </c>
    </row>
    <row r="12" spans="1:27" x14ac:dyDescent="0.3">
      <c r="A12" s="63" t="s">
        <v>1503</v>
      </c>
      <c r="B12" s="64">
        <f>VLOOKUP($A12,'Return Data'!$B$7:$R$2843,3,0)</f>
        <v>44445</v>
      </c>
      <c r="C12" s="65">
        <f>VLOOKUP($A12,'Return Data'!$B$7:$R$2843,4,0)</f>
        <v>3083.9166</v>
      </c>
      <c r="D12" s="65">
        <f>VLOOKUP($A12,'Return Data'!$B$7:$R$2843,5,0)</f>
        <v>2.3414999999999999</v>
      </c>
      <c r="E12" s="66">
        <f t="shared" si="0"/>
        <v>20</v>
      </c>
      <c r="F12" s="65">
        <f>VLOOKUP($A12,'Return Data'!$B$7:$R$2843,6,0)</f>
        <v>2.3414999999999999</v>
      </c>
      <c r="G12" s="66">
        <f t="shared" si="1"/>
        <v>20</v>
      </c>
      <c r="H12" s="65">
        <f>VLOOKUP($A12,'Return Data'!$B$7:$R$2843,7,0)</f>
        <v>2.9956</v>
      </c>
      <c r="I12" s="66">
        <f t="shared" si="2"/>
        <v>23</v>
      </c>
      <c r="J12" s="65">
        <f>VLOOKUP($A12,'Return Data'!$B$7:$R$2843,8,0)</f>
        <v>2.9944999999999999</v>
      </c>
      <c r="K12" s="66">
        <f t="shared" si="3"/>
        <v>24</v>
      </c>
      <c r="L12" s="65">
        <f>VLOOKUP($A12,'Return Data'!$B$7:$R$2843,9,0)</f>
        <v>3.1644999999999999</v>
      </c>
      <c r="M12" s="66">
        <f t="shared" si="4"/>
        <v>23</v>
      </c>
      <c r="N12" s="65">
        <f>VLOOKUP($A12,'Return Data'!$B$7:$R$2843,10,0)</f>
        <v>2.9601000000000002</v>
      </c>
      <c r="O12" s="66">
        <f t="shared" si="5"/>
        <v>23</v>
      </c>
      <c r="P12" s="65">
        <f>VLOOKUP($A12,'Return Data'!$B$7:$R$2843,11,0)</f>
        <v>2.9308000000000001</v>
      </c>
      <c r="Q12" s="66">
        <f t="shared" si="6"/>
        <v>23</v>
      </c>
      <c r="R12" s="65">
        <f>VLOOKUP($A12,'Return Data'!$B$7:$R$2843,12,0)</f>
        <v>2.7012</v>
      </c>
      <c r="S12" s="66">
        <f t="shared" si="7"/>
        <v>24</v>
      </c>
      <c r="T12" s="65">
        <f>VLOOKUP($A12,'Return Data'!$B$7:$R$2843,13,0)</f>
        <v>2.7738999999999998</v>
      </c>
      <c r="U12" s="66">
        <f t="shared" si="8"/>
        <v>25</v>
      </c>
      <c r="V12" s="65">
        <f>VLOOKUP($A12,'Return Data'!$B$7:$R$2843,17,0)</f>
        <v>4.0674999999999999</v>
      </c>
      <c r="W12" s="66">
        <f t="shared" si="9"/>
        <v>19</v>
      </c>
      <c r="X12" s="65">
        <f>VLOOKUP($A12,'Return Data'!$B$7:$R$2843,14,0)</f>
        <v>5.0246000000000004</v>
      </c>
      <c r="Y12" s="66">
        <f t="shared" si="11"/>
        <v>11</v>
      </c>
      <c r="Z12" s="65">
        <f>VLOOKUP($A12,'Return Data'!$B$7:$R$2843,16,0)</f>
        <v>7.1612999999999998</v>
      </c>
      <c r="AA12" s="67">
        <f t="shared" si="10"/>
        <v>10</v>
      </c>
    </row>
    <row r="13" spans="1:27" x14ac:dyDescent="0.3">
      <c r="A13" s="63" t="s">
        <v>1505</v>
      </c>
      <c r="B13" s="64">
        <f>VLOOKUP($A13,'Return Data'!$B$7:$R$2843,3,0)</f>
        <v>44445</v>
      </c>
      <c r="C13" s="65">
        <f>VLOOKUP($A13,'Return Data'!$B$7:$R$2843,4,0)</f>
        <v>2742.9958000000001</v>
      </c>
      <c r="D13" s="65">
        <f>VLOOKUP($A13,'Return Data'!$B$7:$R$2843,5,0)</f>
        <v>2.4338000000000002</v>
      </c>
      <c r="E13" s="66">
        <f t="shared" si="0"/>
        <v>19</v>
      </c>
      <c r="F13" s="65">
        <f>VLOOKUP($A13,'Return Data'!$B$7:$R$2843,6,0)</f>
        <v>2.4338000000000002</v>
      </c>
      <c r="G13" s="66">
        <f t="shared" si="1"/>
        <v>19</v>
      </c>
      <c r="H13" s="65">
        <f>VLOOKUP($A13,'Return Data'!$B$7:$R$2843,7,0)</f>
        <v>3.4561000000000002</v>
      </c>
      <c r="I13" s="66">
        <f t="shared" si="2"/>
        <v>18</v>
      </c>
      <c r="J13" s="65">
        <f>VLOOKUP($A13,'Return Data'!$B$7:$R$2843,8,0)</f>
        <v>3.3754</v>
      </c>
      <c r="K13" s="66">
        <f t="shared" si="3"/>
        <v>20</v>
      </c>
      <c r="L13" s="65">
        <f>VLOOKUP($A13,'Return Data'!$B$7:$R$2843,9,0)</f>
        <v>3.6221000000000001</v>
      </c>
      <c r="M13" s="66">
        <f t="shared" si="4"/>
        <v>20</v>
      </c>
      <c r="N13" s="65">
        <f>VLOOKUP($A13,'Return Data'!$B$7:$R$2843,10,0)</f>
        <v>3.2696000000000001</v>
      </c>
      <c r="O13" s="66">
        <f t="shared" si="5"/>
        <v>21</v>
      </c>
      <c r="P13" s="65">
        <f>VLOOKUP($A13,'Return Data'!$B$7:$R$2843,11,0)</f>
        <v>3.2923</v>
      </c>
      <c r="Q13" s="66">
        <f t="shared" si="6"/>
        <v>20</v>
      </c>
      <c r="R13" s="65">
        <f>VLOOKUP($A13,'Return Data'!$B$7:$R$2843,12,0)</f>
        <v>3.0299</v>
      </c>
      <c r="S13" s="66">
        <f t="shared" si="7"/>
        <v>22</v>
      </c>
      <c r="T13" s="65">
        <f>VLOOKUP($A13,'Return Data'!$B$7:$R$2843,13,0)</f>
        <v>3.1381999999999999</v>
      </c>
      <c r="U13" s="66">
        <f t="shared" si="8"/>
        <v>22</v>
      </c>
      <c r="V13" s="65">
        <f>VLOOKUP($A13,'Return Data'!$B$7:$R$2843,17,0)</f>
        <v>4.3312999999999997</v>
      </c>
      <c r="W13" s="66">
        <f t="shared" si="9"/>
        <v>18</v>
      </c>
      <c r="X13" s="65">
        <f>VLOOKUP($A13,'Return Data'!$B$7:$R$2843,14,0)</f>
        <v>4.8155999999999999</v>
      </c>
      <c r="Y13" s="66">
        <f t="shared" si="11"/>
        <v>13</v>
      </c>
      <c r="Z13" s="65">
        <f>VLOOKUP($A13,'Return Data'!$B$7:$R$2843,16,0)</f>
        <v>6.9050000000000002</v>
      </c>
      <c r="AA13" s="67">
        <f t="shared" si="10"/>
        <v>12</v>
      </c>
    </row>
    <row r="14" spans="1:27" x14ac:dyDescent="0.3">
      <c r="A14" s="63" t="s">
        <v>1508</v>
      </c>
      <c r="B14" s="64">
        <f>VLOOKUP($A14,'Return Data'!$B$7:$R$2843,3,0)</f>
        <v>44445</v>
      </c>
      <c r="C14" s="65">
        <f>VLOOKUP($A14,'Return Data'!$B$7:$R$2843,4,0)</f>
        <v>31.093800000000002</v>
      </c>
      <c r="D14" s="65">
        <f>VLOOKUP($A14,'Return Data'!$B$7:$R$2843,5,0)</f>
        <v>12.573399999999999</v>
      </c>
      <c r="E14" s="66">
        <f t="shared" si="0"/>
        <v>1</v>
      </c>
      <c r="F14" s="65">
        <f>VLOOKUP($A14,'Return Data'!$B$7:$R$2843,6,0)</f>
        <v>12.573399999999999</v>
      </c>
      <c r="G14" s="66">
        <f t="shared" si="1"/>
        <v>1</v>
      </c>
      <c r="H14" s="65">
        <f>VLOOKUP($A14,'Return Data'!$B$7:$R$2843,7,0)</f>
        <v>17.0093</v>
      </c>
      <c r="I14" s="66">
        <f t="shared" si="2"/>
        <v>1</v>
      </c>
      <c r="J14" s="65">
        <f>VLOOKUP($A14,'Return Data'!$B$7:$R$2843,8,0)</f>
        <v>16.368600000000001</v>
      </c>
      <c r="K14" s="66">
        <f t="shared" si="3"/>
        <v>1</v>
      </c>
      <c r="L14" s="65">
        <f>VLOOKUP($A14,'Return Data'!$B$7:$R$2843,9,0)</f>
        <v>14.738200000000001</v>
      </c>
      <c r="M14" s="66">
        <f t="shared" si="4"/>
        <v>1</v>
      </c>
      <c r="N14" s="65">
        <f>VLOOKUP($A14,'Return Data'!$B$7:$R$2843,10,0)</f>
        <v>14.1976</v>
      </c>
      <c r="O14" s="66">
        <f t="shared" si="5"/>
        <v>2</v>
      </c>
      <c r="P14" s="65">
        <f>VLOOKUP($A14,'Return Data'!$B$7:$R$2843,11,0)</f>
        <v>10.3124</v>
      </c>
      <c r="Q14" s="66">
        <f t="shared" si="6"/>
        <v>2</v>
      </c>
      <c r="R14" s="65">
        <f>VLOOKUP($A14,'Return Data'!$B$7:$R$2843,12,0)</f>
        <v>9.1362000000000005</v>
      </c>
      <c r="S14" s="66">
        <f t="shared" si="7"/>
        <v>1</v>
      </c>
      <c r="T14" s="65">
        <f>VLOOKUP($A14,'Return Data'!$B$7:$R$2843,13,0)</f>
        <v>8.8914000000000009</v>
      </c>
      <c r="U14" s="66">
        <f t="shared" si="8"/>
        <v>1</v>
      </c>
      <c r="V14" s="65">
        <f>VLOOKUP($A14,'Return Data'!$B$7:$R$2843,17,0)</f>
        <v>6.6993999999999998</v>
      </c>
      <c r="W14" s="66">
        <f t="shared" si="9"/>
        <v>2</v>
      </c>
      <c r="X14" s="65">
        <f>VLOOKUP($A14,'Return Data'!$B$7:$R$2843,14,0)</f>
        <v>7.7431999999999999</v>
      </c>
      <c r="Y14" s="66">
        <f t="shared" si="11"/>
        <v>2</v>
      </c>
      <c r="Z14" s="65">
        <f>VLOOKUP($A14,'Return Data'!$B$7:$R$2843,16,0)</f>
        <v>8.6141000000000005</v>
      </c>
      <c r="AA14" s="67">
        <f t="shared" si="10"/>
        <v>1</v>
      </c>
    </row>
    <row r="15" spans="1:27" x14ac:dyDescent="0.3">
      <c r="A15" s="63" t="s">
        <v>1511</v>
      </c>
      <c r="B15" s="64">
        <f>VLOOKUP($A15,'Return Data'!$B$7:$R$2843,3,0)</f>
        <v>44445</v>
      </c>
      <c r="C15" s="65">
        <f>VLOOKUP($A15,'Return Data'!$B$7:$R$2843,4,0)</f>
        <v>12.046799999999999</v>
      </c>
      <c r="D15" s="65">
        <f>VLOOKUP($A15,'Return Data'!$B$7:$R$2843,5,0)</f>
        <v>3.0306000000000002</v>
      </c>
      <c r="E15" s="66">
        <f t="shared" si="0"/>
        <v>6</v>
      </c>
      <c r="F15" s="65">
        <f>VLOOKUP($A15,'Return Data'!$B$7:$R$2843,6,0)</f>
        <v>3.0306000000000002</v>
      </c>
      <c r="G15" s="66">
        <f t="shared" si="1"/>
        <v>6</v>
      </c>
      <c r="H15" s="65">
        <f>VLOOKUP($A15,'Return Data'!$B$7:$R$2843,7,0)</f>
        <v>3.7250000000000001</v>
      </c>
      <c r="I15" s="66">
        <f t="shared" si="2"/>
        <v>13</v>
      </c>
      <c r="J15" s="65">
        <f>VLOOKUP($A15,'Return Data'!$B$7:$R$2843,8,0)</f>
        <v>3.8144999999999998</v>
      </c>
      <c r="K15" s="66">
        <f t="shared" si="3"/>
        <v>9</v>
      </c>
      <c r="L15" s="65">
        <f>VLOOKUP($A15,'Return Data'!$B$7:$R$2843,9,0)</f>
        <v>4.2374000000000001</v>
      </c>
      <c r="M15" s="66">
        <f t="shared" si="4"/>
        <v>6</v>
      </c>
      <c r="N15" s="65">
        <f>VLOOKUP($A15,'Return Data'!$B$7:$R$2843,10,0)</f>
        <v>3.9561000000000002</v>
      </c>
      <c r="O15" s="66">
        <f t="shared" si="5"/>
        <v>5</v>
      </c>
      <c r="P15" s="65">
        <f>VLOOKUP($A15,'Return Data'!$B$7:$R$2843,11,0)</f>
        <v>4.0651000000000002</v>
      </c>
      <c r="Q15" s="66">
        <f t="shared" si="6"/>
        <v>6</v>
      </c>
      <c r="R15" s="65">
        <f>VLOOKUP($A15,'Return Data'!$B$7:$R$2843,12,0)</f>
        <v>3.7282000000000002</v>
      </c>
      <c r="S15" s="66">
        <f t="shared" si="7"/>
        <v>5</v>
      </c>
      <c r="T15" s="65">
        <f>VLOOKUP($A15,'Return Data'!$B$7:$R$2843,13,0)</f>
        <v>4.0011000000000001</v>
      </c>
      <c r="U15" s="66">
        <f t="shared" si="8"/>
        <v>5</v>
      </c>
      <c r="V15" s="65">
        <f>VLOOKUP($A15,'Return Data'!$B$7:$R$2843,17,0)</f>
        <v>5.4581</v>
      </c>
      <c r="W15" s="66">
        <f t="shared" si="9"/>
        <v>6</v>
      </c>
      <c r="X15" s="65"/>
      <c r="Y15" s="66"/>
      <c r="Z15" s="65">
        <f>VLOOKUP($A15,'Return Data'!$B$7:$R$2843,16,0)</f>
        <v>6.508</v>
      </c>
      <c r="AA15" s="67">
        <f t="shared" si="10"/>
        <v>14</v>
      </c>
    </row>
    <row r="16" spans="1:27" x14ac:dyDescent="0.3">
      <c r="A16" s="63" t="s">
        <v>1513</v>
      </c>
      <c r="B16" s="64">
        <f>VLOOKUP($A16,'Return Data'!$B$7:$R$2843,3,0)</f>
        <v>44445</v>
      </c>
      <c r="C16" s="65">
        <f>VLOOKUP($A16,'Return Data'!$B$7:$R$2843,4,0)</f>
        <v>1074.9485999999999</v>
      </c>
      <c r="D16" s="65">
        <f>VLOOKUP($A16,'Return Data'!$B$7:$R$2843,5,0)</f>
        <v>2.8721000000000001</v>
      </c>
      <c r="E16" s="66">
        <f t="shared" si="0"/>
        <v>9</v>
      </c>
      <c r="F16" s="65">
        <f>VLOOKUP($A16,'Return Data'!$B$7:$R$2843,6,0)</f>
        <v>2.8721000000000001</v>
      </c>
      <c r="G16" s="66">
        <f t="shared" si="1"/>
        <v>9</v>
      </c>
      <c r="H16" s="65">
        <f>VLOOKUP($A16,'Return Data'!$B$7:$R$2843,7,0)</f>
        <v>4.0160999999999998</v>
      </c>
      <c r="I16" s="66">
        <f t="shared" si="2"/>
        <v>6</v>
      </c>
      <c r="J16" s="65">
        <f>VLOOKUP($A16,'Return Data'!$B$7:$R$2843,8,0)</f>
        <v>4.0286999999999997</v>
      </c>
      <c r="K16" s="66">
        <f t="shared" si="3"/>
        <v>5</v>
      </c>
      <c r="L16" s="65">
        <f>VLOOKUP($A16,'Return Data'!$B$7:$R$2843,9,0)</f>
        <v>4.4448999999999996</v>
      </c>
      <c r="M16" s="66">
        <f t="shared" si="4"/>
        <v>4</v>
      </c>
      <c r="N16" s="65">
        <f>VLOOKUP($A16,'Return Data'!$B$7:$R$2843,10,0)</f>
        <v>3.9020999999999999</v>
      </c>
      <c r="O16" s="66">
        <f t="shared" si="5"/>
        <v>6</v>
      </c>
      <c r="P16" s="65">
        <f>VLOOKUP($A16,'Return Data'!$B$7:$R$2843,11,0)</f>
        <v>3.8696000000000002</v>
      </c>
      <c r="Q16" s="66">
        <f t="shared" si="6"/>
        <v>7</v>
      </c>
      <c r="R16" s="65">
        <f>VLOOKUP($A16,'Return Data'!$B$7:$R$2843,12,0)</f>
        <v>3.5741000000000001</v>
      </c>
      <c r="S16" s="66">
        <f t="shared" si="7"/>
        <v>7</v>
      </c>
      <c r="T16" s="65">
        <f>VLOOKUP($A16,'Return Data'!$B$7:$R$2843,13,0)</f>
        <v>3.6737000000000002</v>
      </c>
      <c r="U16" s="66">
        <f t="shared" si="8"/>
        <v>9</v>
      </c>
      <c r="V16" s="65"/>
      <c r="W16" s="66"/>
      <c r="X16" s="65"/>
      <c r="Y16" s="66"/>
      <c r="Z16" s="65">
        <f>VLOOKUP($A16,'Return Data'!$B$7:$R$2843,16,0)</f>
        <v>4.6044999999999998</v>
      </c>
      <c r="AA16" s="67">
        <f t="shared" si="10"/>
        <v>22</v>
      </c>
    </row>
    <row r="17" spans="1:27" x14ac:dyDescent="0.3">
      <c r="A17" s="63" t="s">
        <v>1514</v>
      </c>
      <c r="B17" s="64">
        <f>VLOOKUP($A17,'Return Data'!$B$7:$R$2843,3,0)</f>
        <v>44445</v>
      </c>
      <c r="C17" s="65">
        <f>VLOOKUP($A17,'Return Data'!$B$7:$R$2843,4,0)</f>
        <v>21.9711</v>
      </c>
      <c r="D17" s="65">
        <f>VLOOKUP($A17,'Return Data'!$B$7:$R$2843,5,0)</f>
        <v>3.2126000000000001</v>
      </c>
      <c r="E17" s="66">
        <f t="shared" si="0"/>
        <v>4</v>
      </c>
      <c r="F17" s="65">
        <f>VLOOKUP($A17,'Return Data'!$B$7:$R$2843,6,0)</f>
        <v>3.2126000000000001</v>
      </c>
      <c r="G17" s="66">
        <f t="shared" si="1"/>
        <v>4</v>
      </c>
      <c r="H17" s="65">
        <f>VLOOKUP($A17,'Return Data'!$B$7:$R$2843,7,0)</f>
        <v>4.3228999999999997</v>
      </c>
      <c r="I17" s="66">
        <f t="shared" si="2"/>
        <v>4</v>
      </c>
      <c r="J17" s="65">
        <f>VLOOKUP($A17,'Return Data'!$B$7:$R$2843,8,0)</f>
        <v>4.7074999999999996</v>
      </c>
      <c r="K17" s="66">
        <f t="shared" si="3"/>
        <v>2</v>
      </c>
      <c r="L17" s="65">
        <f>VLOOKUP($A17,'Return Data'!$B$7:$R$2843,9,0)</f>
        <v>4.7023999999999999</v>
      </c>
      <c r="M17" s="66">
        <f t="shared" si="4"/>
        <v>3</v>
      </c>
      <c r="N17" s="65">
        <f>VLOOKUP($A17,'Return Data'!$B$7:$R$2843,10,0)</f>
        <v>4.2252000000000001</v>
      </c>
      <c r="O17" s="66">
        <f t="shared" si="5"/>
        <v>4</v>
      </c>
      <c r="P17" s="65">
        <f>VLOOKUP($A17,'Return Data'!$B$7:$R$2843,11,0)</f>
        <v>4.4423000000000004</v>
      </c>
      <c r="Q17" s="66">
        <f t="shared" si="6"/>
        <v>4</v>
      </c>
      <c r="R17" s="65">
        <f>VLOOKUP($A17,'Return Data'!$B$7:$R$2843,12,0)</f>
        <v>4.1904000000000003</v>
      </c>
      <c r="S17" s="66">
        <f t="shared" si="7"/>
        <v>3</v>
      </c>
      <c r="T17" s="65">
        <f>VLOOKUP($A17,'Return Data'!$B$7:$R$2843,13,0)</f>
        <v>4.5441000000000003</v>
      </c>
      <c r="U17" s="66">
        <f t="shared" si="8"/>
        <v>3</v>
      </c>
      <c r="V17" s="65">
        <f>VLOOKUP($A17,'Return Data'!$B$7:$R$2843,17,0)</f>
        <v>5.9664000000000001</v>
      </c>
      <c r="W17" s="66">
        <f t="shared" si="9"/>
        <v>4</v>
      </c>
      <c r="X17" s="65">
        <f>VLOOKUP($A17,'Return Data'!$B$7:$R$2843,14,0)</f>
        <v>6.8299000000000003</v>
      </c>
      <c r="Y17" s="66">
        <f t="shared" si="11"/>
        <v>4</v>
      </c>
      <c r="Z17" s="65">
        <f>VLOOKUP($A17,'Return Data'!$B$7:$R$2843,16,0)</f>
        <v>7.8992000000000004</v>
      </c>
      <c r="AA17" s="67">
        <f t="shared" si="10"/>
        <v>3</v>
      </c>
    </row>
    <row r="18" spans="1:27" x14ac:dyDescent="0.3">
      <c r="A18" s="63" t="s">
        <v>1516</v>
      </c>
      <c r="B18" s="64">
        <f>VLOOKUP($A18,'Return Data'!$B$7:$R$2843,3,0)</f>
        <v>44445</v>
      </c>
      <c r="C18" s="65">
        <f>VLOOKUP($A18,'Return Data'!$B$7:$R$2843,4,0)</f>
        <v>2199.4973</v>
      </c>
      <c r="D18" s="65">
        <f>VLOOKUP($A18,'Return Data'!$B$7:$R$2843,5,0)</f>
        <v>3.3264999999999998</v>
      </c>
      <c r="E18" s="66">
        <f t="shared" si="0"/>
        <v>3</v>
      </c>
      <c r="F18" s="65">
        <f>VLOOKUP($A18,'Return Data'!$B$7:$R$2843,6,0)</f>
        <v>3.3264999999999998</v>
      </c>
      <c r="G18" s="66">
        <f t="shared" si="1"/>
        <v>3</v>
      </c>
      <c r="H18" s="65">
        <f>VLOOKUP($A18,'Return Data'!$B$7:$R$2843,7,0)</f>
        <v>3.9651000000000001</v>
      </c>
      <c r="I18" s="66">
        <f t="shared" si="2"/>
        <v>7</v>
      </c>
      <c r="J18" s="65">
        <f>VLOOKUP($A18,'Return Data'!$B$7:$R$2843,8,0)</f>
        <v>3.7244999999999999</v>
      </c>
      <c r="K18" s="66">
        <f t="shared" si="3"/>
        <v>10</v>
      </c>
      <c r="L18" s="65">
        <f>VLOOKUP($A18,'Return Data'!$B$7:$R$2843,9,0)</f>
        <v>4.0410000000000004</v>
      </c>
      <c r="M18" s="66">
        <f t="shared" si="4"/>
        <v>8</v>
      </c>
      <c r="N18" s="65">
        <f>VLOOKUP($A18,'Return Data'!$B$7:$R$2843,10,0)</f>
        <v>3.4754999999999998</v>
      </c>
      <c r="O18" s="66">
        <f t="shared" si="5"/>
        <v>15</v>
      </c>
      <c r="P18" s="65">
        <f>VLOOKUP($A18,'Return Data'!$B$7:$R$2843,11,0)</f>
        <v>3.2732999999999999</v>
      </c>
      <c r="Q18" s="66">
        <f t="shared" si="6"/>
        <v>21</v>
      </c>
      <c r="R18" s="65">
        <f>VLOOKUP($A18,'Return Data'!$B$7:$R$2843,12,0)</f>
        <v>3.4712999999999998</v>
      </c>
      <c r="S18" s="66">
        <f t="shared" si="7"/>
        <v>8</v>
      </c>
      <c r="T18" s="65">
        <f>VLOOKUP($A18,'Return Data'!$B$7:$R$2843,13,0)</f>
        <v>3.8250999999999999</v>
      </c>
      <c r="U18" s="66">
        <f t="shared" si="8"/>
        <v>6</v>
      </c>
      <c r="V18" s="65">
        <f>VLOOKUP($A18,'Return Data'!$B$7:$R$2843,17,0)</f>
        <v>7.1016000000000004</v>
      </c>
      <c r="W18" s="66">
        <f t="shared" si="9"/>
        <v>1</v>
      </c>
      <c r="X18" s="65">
        <f>VLOOKUP($A18,'Return Data'!$B$7:$R$2843,14,0)</f>
        <v>5.5772000000000004</v>
      </c>
      <c r="Y18" s="66">
        <f t="shared" si="11"/>
        <v>10</v>
      </c>
      <c r="Z18" s="65">
        <f>VLOOKUP($A18,'Return Data'!$B$7:$R$2843,16,0)</f>
        <v>7.4172000000000002</v>
      </c>
      <c r="AA18" s="67">
        <f t="shared" si="10"/>
        <v>7</v>
      </c>
    </row>
    <row r="19" spans="1:27" x14ac:dyDescent="0.3">
      <c r="A19" s="63" t="s">
        <v>1519</v>
      </c>
      <c r="B19" s="64">
        <f>VLOOKUP($A19,'Return Data'!$B$7:$R$2843,3,0)</f>
        <v>44445</v>
      </c>
      <c r="C19" s="65">
        <f>VLOOKUP($A19,'Return Data'!$B$7:$R$2843,4,0)</f>
        <v>12.1028</v>
      </c>
      <c r="D19" s="65">
        <f>VLOOKUP($A19,'Return Data'!$B$7:$R$2843,5,0)</f>
        <v>2.6143000000000001</v>
      </c>
      <c r="E19" s="66">
        <f t="shared" si="0"/>
        <v>16</v>
      </c>
      <c r="F19" s="65">
        <f>VLOOKUP($A19,'Return Data'!$B$7:$R$2843,6,0)</f>
        <v>2.6143000000000001</v>
      </c>
      <c r="G19" s="66">
        <f t="shared" si="1"/>
        <v>16</v>
      </c>
      <c r="H19" s="65">
        <f>VLOOKUP($A19,'Return Data'!$B$7:$R$2843,7,0)</f>
        <v>3.9235000000000002</v>
      </c>
      <c r="I19" s="66">
        <f t="shared" si="2"/>
        <v>8</v>
      </c>
      <c r="J19" s="65">
        <f>VLOOKUP($A19,'Return Data'!$B$7:$R$2843,8,0)</f>
        <v>3.6456</v>
      </c>
      <c r="K19" s="66">
        <f t="shared" si="3"/>
        <v>13</v>
      </c>
      <c r="L19" s="65">
        <f>VLOOKUP($A19,'Return Data'!$B$7:$R$2843,9,0)</f>
        <v>3.9826000000000001</v>
      </c>
      <c r="M19" s="66">
        <f t="shared" si="4"/>
        <v>11</v>
      </c>
      <c r="N19" s="65">
        <f>VLOOKUP($A19,'Return Data'!$B$7:$R$2843,10,0)</f>
        <v>3.6171000000000002</v>
      </c>
      <c r="O19" s="66">
        <f t="shared" si="5"/>
        <v>13</v>
      </c>
      <c r="P19" s="65">
        <f>VLOOKUP($A19,'Return Data'!$B$7:$R$2843,11,0)</f>
        <v>3.6680000000000001</v>
      </c>
      <c r="Q19" s="66">
        <f t="shared" si="6"/>
        <v>10</v>
      </c>
      <c r="R19" s="65">
        <f>VLOOKUP($A19,'Return Data'!$B$7:$R$2843,12,0)</f>
        <v>3.3647999999999998</v>
      </c>
      <c r="S19" s="66">
        <f t="shared" si="7"/>
        <v>15</v>
      </c>
      <c r="T19" s="65">
        <f>VLOOKUP($A19,'Return Data'!$B$7:$R$2843,13,0)</f>
        <v>3.4750000000000001</v>
      </c>
      <c r="U19" s="66">
        <f t="shared" si="8"/>
        <v>16</v>
      </c>
      <c r="V19" s="65">
        <f>VLOOKUP($A19,'Return Data'!$B$7:$R$2843,17,0)</f>
        <v>5.0034999999999998</v>
      </c>
      <c r="W19" s="66">
        <f t="shared" si="9"/>
        <v>10</v>
      </c>
      <c r="X19" s="65"/>
      <c r="Y19" s="66"/>
      <c r="Z19" s="65">
        <f>VLOOKUP($A19,'Return Data'!$B$7:$R$2843,16,0)</f>
        <v>6.2671999999999999</v>
      </c>
      <c r="AA19" s="67">
        <f t="shared" si="10"/>
        <v>15</v>
      </c>
    </row>
    <row r="20" spans="1:27" x14ac:dyDescent="0.3">
      <c r="A20" s="63" t="s">
        <v>1522</v>
      </c>
      <c r="B20" s="64">
        <f>VLOOKUP($A20,'Return Data'!$B$7:$R$2843,3,0)</f>
        <v>44445</v>
      </c>
      <c r="C20" s="65">
        <f>VLOOKUP($A20,'Return Data'!$B$7:$R$2843,4,0)</f>
        <v>2160.8112999999998</v>
      </c>
      <c r="D20" s="65">
        <f>VLOOKUP($A20,'Return Data'!$B$7:$R$2843,5,0)</f>
        <v>2.2200000000000002</v>
      </c>
      <c r="E20" s="66">
        <f t="shared" si="0"/>
        <v>22</v>
      </c>
      <c r="F20" s="65">
        <f>VLOOKUP($A20,'Return Data'!$B$7:$R$2843,6,0)</f>
        <v>2.2200000000000002</v>
      </c>
      <c r="G20" s="66">
        <f t="shared" si="1"/>
        <v>22</v>
      </c>
      <c r="H20" s="65">
        <f>VLOOKUP($A20,'Return Data'!$B$7:$R$2843,7,0)</f>
        <v>3.5840000000000001</v>
      </c>
      <c r="I20" s="66">
        <f t="shared" si="2"/>
        <v>16</v>
      </c>
      <c r="J20" s="65">
        <f>VLOOKUP($A20,'Return Data'!$B$7:$R$2843,8,0)</f>
        <v>3.6568000000000001</v>
      </c>
      <c r="K20" s="66">
        <f t="shared" si="3"/>
        <v>11</v>
      </c>
      <c r="L20" s="65">
        <f>VLOOKUP($A20,'Return Data'!$B$7:$R$2843,9,0)</f>
        <v>4.0209000000000001</v>
      </c>
      <c r="M20" s="66">
        <f t="shared" si="4"/>
        <v>9</v>
      </c>
      <c r="N20" s="65">
        <f>VLOOKUP($A20,'Return Data'!$B$7:$R$2843,10,0)</f>
        <v>3.4413</v>
      </c>
      <c r="O20" s="66">
        <f t="shared" si="5"/>
        <v>18</v>
      </c>
      <c r="P20" s="65">
        <f>VLOOKUP($A20,'Return Data'!$B$7:$R$2843,11,0)</f>
        <v>3.4192999999999998</v>
      </c>
      <c r="Q20" s="66">
        <f t="shared" si="6"/>
        <v>18</v>
      </c>
      <c r="R20" s="65">
        <f>VLOOKUP($A20,'Return Data'!$B$7:$R$2843,12,0)</f>
        <v>3.1671</v>
      </c>
      <c r="S20" s="66">
        <f t="shared" si="7"/>
        <v>19</v>
      </c>
      <c r="T20" s="65">
        <f>VLOOKUP($A20,'Return Data'!$B$7:$R$2843,13,0)</f>
        <v>3.2591000000000001</v>
      </c>
      <c r="U20" s="66">
        <f t="shared" si="8"/>
        <v>20</v>
      </c>
      <c r="V20" s="65">
        <f>VLOOKUP($A20,'Return Data'!$B$7:$R$2843,17,0)</f>
        <v>4.5922000000000001</v>
      </c>
      <c r="W20" s="66">
        <f t="shared" si="9"/>
        <v>14</v>
      </c>
      <c r="X20" s="65">
        <f>VLOOKUP($A20,'Return Data'!$B$7:$R$2843,14,0)</f>
        <v>5.7953000000000001</v>
      </c>
      <c r="Y20" s="66">
        <f t="shared" si="11"/>
        <v>8</v>
      </c>
      <c r="Z20" s="65">
        <f>VLOOKUP($A20,'Return Data'!$B$7:$R$2843,16,0)</f>
        <v>7.4713000000000003</v>
      </c>
      <c r="AA20" s="67">
        <f t="shared" si="10"/>
        <v>6</v>
      </c>
    </row>
    <row r="21" spans="1:27" x14ac:dyDescent="0.3">
      <c r="A21" s="63" t="s">
        <v>1526</v>
      </c>
      <c r="B21" s="64">
        <f>VLOOKUP($A21,'Return Data'!$B$7:$R$2843,3,0)</f>
        <v>44445</v>
      </c>
      <c r="C21" s="65">
        <f>VLOOKUP($A21,'Return Data'!$B$7:$R$2843,4,0)</f>
        <v>34.241199999999999</v>
      </c>
      <c r="D21" s="65">
        <f>VLOOKUP($A21,'Return Data'!$B$7:$R$2843,5,0)</f>
        <v>1.9901</v>
      </c>
      <c r="E21" s="66">
        <f t="shared" si="0"/>
        <v>25</v>
      </c>
      <c r="F21" s="65">
        <f>VLOOKUP($A21,'Return Data'!$B$7:$R$2843,6,0)</f>
        <v>1.9901</v>
      </c>
      <c r="G21" s="66">
        <f t="shared" si="1"/>
        <v>25</v>
      </c>
      <c r="H21" s="65">
        <f>VLOOKUP($A21,'Return Data'!$B$7:$R$2843,7,0)</f>
        <v>3.7336</v>
      </c>
      <c r="I21" s="66">
        <f t="shared" si="2"/>
        <v>12</v>
      </c>
      <c r="J21" s="65">
        <f>VLOOKUP($A21,'Return Data'!$B$7:$R$2843,8,0)</f>
        <v>3.2782</v>
      </c>
      <c r="K21" s="66">
        <f t="shared" si="3"/>
        <v>21</v>
      </c>
      <c r="L21" s="65">
        <f>VLOOKUP($A21,'Return Data'!$B$7:$R$2843,9,0)</f>
        <v>3.6978</v>
      </c>
      <c r="M21" s="66">
        <f t="shared" si="4"/>
        <v>18</v>
      </c>
      <c r="N21" s="65">
        <f>VLOOKUP($A21,'Return Data'!$B$7:$R$2843,10,0)</f>
        <v>3.6446000000000001</v>
      </c>
      <c r="O21" s="66">
        <f t="shared" si="5"/>
        <v>10</v>
      </c>
      <c r="P21" s="65">
        <f>VLOOKUP($A21,'Return Data'!$B$7:$R$2843,11,0)</f>
        <v>3.6299000000000001</v>
      </c>
      <c r="Q21" s="66">
        <f t="shared" si="6"/>
        <v>12</v>
      </c>
      <c r="R21" s="65">
        <f>VLOOKUP($A21,'Return Data'!$B$7:$R$2843,12,0)</f>
        <v>3.3068</v>
      </c>
      <c r="S21" s="66">
        <f t="shared" si="7"/>
        <v>17</v>
      </c>
      <c r="T21" s="65">
        <f>VLOOKUP($A21,'Return Data'!$B$7:$R$2843,13,0)</f>
        <v>3.5522</v>
      </c>
      <c r="U21" s="66">
        <f t="shared" si="8"/>
        <v>14</v>
      </c>
      <c r="V21" s="65">
        <f>VLOOKUP($A21,'Return Data'!$B$7:$R$2843,17,0)</f>
        <v>5.0770999999999997</v>
      </c>
      <c r="W21" s="66">
        <f t="shared" si="9"/>
        <v>9</v>
      </c>
      <c r="X21" s="65">
        <f>VLOOKUP($A21,'Return Data'!$B$7:$R$2843,14,0)</f>
        <v>6.1615000000000002</v>
      </c>
      <c r="Y21" s="66">
        <f t="shared" si="11"/>
        <v>6</v>
      </c>
      <c r="Z21" s="65">
        <f>VLOOKUP($A21,'Return Data'!$B$7:$R$2843,16,0)</f>
        <v>7.4737999999999998</v>
      </c>
      <c r="AA21" s="67">
        <f t="shared" si="10"/>
        <v>5</v>
      </c>
    </row>
    <row r="22" spans="1:27" x14ac:dyDescent="0.3">
      <c r="A22" s="63" t="s">
        <v>1528</v>
      </c>
      <c r="B22" s="64">
        <f>VLOOKUP($A22,'Return Data'!$B$7:$R$2843,3,0)</f>
        <v>44445</v>
      </c>
      <c r="C22" s="65">
        <f>VLOOKUP($A22,'Return Data'!$B$7:$R$2843,4,0)</f>
        <v>34.750700000000002</v>
      </c>
      <c r="D22" s="65">
        <f>VLOOKUP($A22,'Return Data'!$B$7:$R$2843,5,0)</f>
        <v>3.1168</v>
      </c>
      <c r="E22" s="66">
        <f t="shared" si="0"/>
        <v>5</v>
      </c>
      <c r="F22" s="65">
        <f>VLOOKUP($A22,'Return Data'!$B$7:$R$2843,6,0)</f>
        <v>3.1168</v>
      </c>
      <c r="G22" s="66">
        <f t="shared" si="1"/>
        <v>5</v>
      </c>
      <c r="H22" s="65">
        <f>VLOOKUP($A22,'Return Data'!$B$7:$R$2843,7,0)</f>
        <v>3.7389000000000001</v>
      </c>
      <c r="I22" s="66">
        <f t="shared" si="2"/>
        <v>11</v>
      </c>
      <c r="J22" s="65">
        <f>VLOOKUP($A22,'Return Data'!$B$7:$R$2843,8,0)</f>
        <v>3.4405999999999999</v>
      </c>
      <c r="K22" s="66">
        <f t="shared" si="3"/>
        <v>19</v>
      </c>
      <c r="L22" s="65">
        <f>VLOOKUP($A22,'Return Data'!$B$7:$R$2843,9,0)</f>
        <v>3.7797999999999998</v>
      </c>
      <c r="M22" s="66">
        <f t="shared" si="4"/>
        <v>17</v>
      </c>
      <c r="N22" s="65">
        <f>VLOOKUP($A22,'Return Data'!$B$7:$R$2843,10,0)</f>
        <v>3.6419000000000001</v>
      </c>
      <c r="O22" s="66">
        <f t="shared" si="5"/>
        <v>11</v>
      </c>
      <c r="P22" s="65">
        <f>VLOOKUP($A22,'Return Data'!$B$7:$R$2843,11,0)</f>
        <v>3.6223000000000001</v>
      </c>
      <c r="Q22" s="66">
        <f t="shared" si="6"/>
        <v>13</v>
      </c>
      <c r="R22" s="65">
        <f>VLOOKUP($A22,'Return Data'!$B$7:$R$2843,12,0)</f>
        <v>3.3978999999999999</v>
      </c>
      <c r="S22" s="66">
        <f t="shared" si="7"/>
        <v>13</v>
      </c>
      <c r="T22" s="65">
        <f>VLOOKUP($A22,'Return Data'!$B$7:$R$2843,13,0)</f>
        <v>3.4823</v>
      </c>
      <c r="U22" s="66">
        <f t="shared" si="8"/>
        <v>15</v>
      </c>
      <c r="V22" s="65">
        <f>VLOOKUP($A22,'Return Data'!$B$7:$R$2843,17,0)</f>
        <v>4.8929</v>
      </c>
      <c r="W22" s="66">
        <f t="shared" si="9"/>
        <v>11</v>
      </c>
      <c r="X22" s="65">
        <f>VLOOKUP($A22,'Return Data'!$B$7:$R$2843,14,0)</f>
        <v>6.0090000000000003</v>
      </c>
      <c r="Y22" s="66">
        <f t="shared" si="11"/>
        <v>7</v>
      </c>
      <c r="Z22" s="65">
        <f>VLOOKUP($A22,'Return Data'!$B$7:$R$2843,16,0)</f>
        <v>3.8386</v>
      </c>
      <c r="AA22" s="67">
        <f t="shared" si="10"/>
        <v>27</v>
      </c>
    </row>
    <row r="23" spans="1:27" x14ac:dyDescent="0.3">
      <c r="A23" s="63" t="s">
        <v>1531</v>
      </c>
      <c r="B23" s="64">
        <f>VLOOKUP($A23,'Return Data'!$B$7:$R$2843,3,0)</f>
        <v>44445</v>
      </c>
      <c r="C23" s="65">
        <f>VLOOKUP($A23,'Return Data'!$B$7:$R$2843,4,0)</f>
        <v>1071.3096</v>
      </c>
      <c r="D23" s="65">
        <f>VLOOKUP($A23,'Return Data'!$B$7:$R$2843,5,0)</f>
        <v>2.9308000000000001</v>
      </c>
      <c r="E23" s="66">
        <f t="shared" si="0"/>
        <v>7</v>
      </c>
      <c r="F23" s="65">
        <f>VLOOKUP($A23,'Return Data'!$B$7:$R$2843,6,0)</f>
        <v>2.9308000000000001</v>
      </c>
      <c r="G23" s="66">
        <f t="shared" si="1"/>
        <v>7</v>
      </c>
      <c r="H23" s="65">
        <f>VLOOKUP($A23,'Return Data'!$B$7:$R$2843,7,0)</f>
        <v>3.8586999999999998</v>
      </c>
      <c r="I23" s="66">
        <f t="shared" si="2"/>
        <v>10</v>
      </c>
      <c r="J23" s="65">
        <f>VLOOKUP($A23,'Return Data'!$B$7:$R$2843,8,0)</f>
        <v>3.5895999999999999</v>
      </c>
      <c r="K23" s="66">
        <f t="shared" si="3"/>
        <v>16</v>
      </c>
      <c r="L23" s="65">
        <f>VLOOKUP($A23,'Return Data'!$B$7:$R$2843,9,0)</f>
        <v>3.5004</v>
      </c>
      <c r="M23" s="66">
        <f t="shared" si="4"/>
        <v>21</v>
      </c>
      <c r="N23" s="65">
        <f>VLOOKUP($A23,'Return Data'!$B$7:$R$2843,10,0)</f>
        <v>3.4373999999999998</v>
      </c>
      <c r="O23" s="66">
        <f t="shared" si="5"/>
        <v>19</v>
      </c>
      <c r="P23" s="65">
        <f>VLOOKUP($A23,'Return Data'!$B$7:$R$2843,11,0)</f>
        <v>3.3645999999999998</v>
      </c>
      <c r="Q23" s="66">
        <f t="shared" si="6"/>
        <v>19</v>
      </c>
      <c r="R23" s="65">
        <f>VLOOKUP($A23,'Return Data'!$B$7:$R$2843,12,0)</f>
        <v>3.2025000000000001</v>
      </c>
      <c r="S23" s="66">
        <f t="shared" si="7"/>
        <v>18</v>
      </c>
      <c r="T23" s="65">
        <f>VLOOKUP($A23,'Return Data'!$B$7:$R$2843,13,0)</f>
        <v>3.3224999999999998</v>
      </c>
      <c r="U23" s="66">
        <f t="shared" si="8"/>
        <v>17</v>
      </c>
      <c r="V23" s="65"/>
      <c r="W23" s="66"/>
      <c r="X23" s="65"/>
      <c r="Y23" s="66"/>
      <c r="Z23" s="65">
        <f>VLOOKUP($A23,'Return Data'!$B$7:$R$2843,16,0)</f>
        <v>3.95</v>
      </c>
      <c r="AA23" s="67">
        <f t="shared" si="10"/>
        <v>26</v>
      </c>
    </row>
    <row r="24" spans="1:27" x14ac:dyDescent="0.3">
      <c r="A24" s="63" t="s">
        <v>1533</v>
      </c>
      <c r="B24" s="64">
        <f>VLOOKUP($A24,'Return Data'!$B$7:$R$2843,3,0)</f>
        <v>44445</v>
      </c>
      <c r="C24" s="65">
        <f>VLOOKUP($A24,'Return Data'!$B$7:$R$2843,4,0)</f>
        <v>1097.8248000000001</v>
      </c>
      <c r="D24" s="65">
        <f>VLOOKUP($A24,'Return Data'!$B$7:$R$2843,5,0)</f>
        <v>2.6337999999999999</v>
      </c>
      <c r="E24" s="66">
        <f t="shared" si="0"/>
        <v>15</v>
      </c>
      <c r="F24" s="65">
        <f>VLOOKUP($A24,'Return Data'!$B$7:$R$2843,6,0)</f>
        <v>2.6337999999999999</v>
      </c>
      <c r="G24" s="66">
        <f t="shared" si="1"/>
        <v>15</v>
      </c>
      <c r="H24" s="65">
        <f>VLOOKUP($A24,'Return Data'!$B$7:$R$2843,7,0)</f>
        <v>3.3692000000000002</v>
      </c>
      <c r="I24" s="66">
        <f t="shared" si="2"/>
        <v>21</v>
      </c>
      <c r="J24" s="65">
        <f>VLOOKUP($A24,'Return Data'!$B$7:$R$2843,8,0)</f>
        <v>3.5466000000000002</v>
      </c>
      <c r="K24" s="66">
        <f t="shared" si="3"/>
        <v>17</v>
      </c>
      <c r="L24" s="65">
        <f>VLOOKUP($A24,'Return Data'!$B$7:$R$2843,9,0)</f>
        <v>4.0681000000000003</v>
      </c>
      <c r="M24" s="66">
        <f t="shared" si="4"/>
        <v>7</v>
      </c>
      <c r="N24" s="65">
        <f>VLOOKUP($A24,'Return Data'!$B$7:$R$2843,10,0)</f>
        <v>3.7606999999999999</v>
      </c>
      <c r="O24" s="66">
        <f t="shared" si="5"/>
        <v>8</v>
      </c>
      <c r="P24" s="65">
        <f>VLOOKUP($A24,'Return Data'!$B$7:$R$2843,11,0)</f>
        <v>3.7584</v>
      </c>
      <c r="Q24" s="66">
        <f t="shared" si="6"/>
        <v>8</v>
      </c>
      <c r="R24" s="65">
        <f>VLOOKUP($A24,'Return Data'!$B$7:$R$2843,12,0)</f>
        <v>3.3791000000000002</v>
      </c>
      <c r="S24" s="66">
        <f t="shared" si="7"/>
        <v>14</v>
      </c>
      <c r="T24" s="65">
        <f>VLOOKUP($A24,'Return Data'!$B$7:$R$2843,13,0)</f>
        <v>3.5707</v>
      </c>
      <c r="U24" s="66">
        <f t="shared" si="8"/>
        <v>13</v>
      </c>
      <c r="V24" s="65"/>
      <c r="W24" s="66"/>
      <c r="X24" s="65"/>
      <c r="Y24" s="66"/>
      <c r="Z24" s="65">
        <f>VLOOKUP($A24,'Return Data'!$B$7:$R$2843,16,0)</f>
        <v>5.0609999999999999</v>
      </c>
      <c r="AA24" s="67">
        <f t="shared" si="10"/>
        <v>21</v>
      </c>
    </row>
    <row r="25" spans="1:27" x14ac:dyDescent="0.3">
      <c r="A25" s="63" t="s">
        <v>1535</v>
      </c>
      <c r="B25" s="64">
        <f>VLOOKUP($A25,'Return Data'!$B$7:$R$2843,3,0)</f>
        <v>44445</v>
      </c>
      <c r="C25" s="65">
        <f>VLOOKUP($A25,'Return Data'!$B$7:$R$2843,4,0)</f>
        <v>13.6884</v>
      </c>
      <c r="D25" s="65">
        <f>VLOOKUP($A25,'Return Data'!$B$7:$R$2843,5,0)</f>
        <v>2.2225000000000001</v>
      </c>
      <c r="E25" s="66">
        <f t="shared" si="0"/>
        <v>21</v>
      </c>
      <c r="F25" s="65">
        <f>VLOOKUP($A25,'Return Data'!$B$7:$R$2843,6,0)</f>
        <v>2.2225000000000001</v>
      </c>
      <c r="G25" s="66">
        <f t="shared" si="1"/>
        <v>21</v>
      </c>
      <c r="H25" s="65">
        <f>VLOOKUP($A25,'Return Data'!$B$7:$R$2843,7,0)</f>
        <v>3.0110999999999999</v>
      </c>
      <c r="I25" s="66">
        <f t="shared" si="2"/>
        <v>22</v>
      </c>
      <c r="J25" s="65">
        <f>VLOOKUP($A25,'Return Data'!$B$7:$R$2843,8,0)</f>
        <v>3.0318999999999998</v>
      </c>
      <c r="K25" s="66">
        <f t="shared" si="3"/>
        <v>23</v>
      </c>
      <c r="L25" s="65">
        <f>VLOOKUP($A25,'Return Data'!$B$7:$R$2843,9,0)</f>
        <v>3.1133999999999999</v>
      </c>
      <c r="M25" s="66">
        <f t="shared" si="4"/>
        <v>24</v>
      </c>
      <c r="N25" s="65">
        <f>VLOOKUP($A25,'Return Data'!$B$7:$R$2843,10,0)</f>
        <v>2.6907000000000001</v>
      </c>
      <c r="O25" s="66">
        <f t="shared" si="5"/>
        <v>24</v>
      </c>
      <c r="P25" s="65">
        <f>VLOOKUP($A25,'Return Data'!$B$7:$R$2843,11,0)</f>
        <v>2.5565000000000002</v>
      </c>
      <c r="Q25" s="66">
        <f t="shared" si="6"/>
        <v>25</v>
      </c>
      <c r="R25" s="65">
        <f>VLOOKUP($A25,'Return Data'!$B$7:$R$2843,12,0)</f>
        <v>2.5164</v>
      </c>
      <c r="S25" s="66">
        <f t="shared" si="7"/>
        <v>25</v>
      </c>
      <c r="T25" s="65">
        <f>VLOOKUP($A25,'Return Data'!$B$7:$R$2843,13,0)</f>
        <v>2.7759999999999998</v>
      </c>
      <c r="U25" s="66">
        <f t="shared" si="8"/>
        <v>24</v>
      </c>
      <c r="V25" s="65">
        <f>VLOOKUP($A25,'Return Data'!$B$7:$R$2843,17,0)</f>
        <v>3.8898999999999999</v>
      </c>
      <c r="W25" s="66">
        <f t="shared" si="9"/>
        <v>20</v>
      </c>
      <c r="X25" s="65">
        <f>VLOOKUP($A25,'Return Data'!$B$7:$R$2843,14,0)</f>
        <v>-0.2248</v>
      </c>
      <c r="Y25" s="66">
        <f t="shared" si="11"/>
        <v>17</v>
      </c>
      <c r="Z25" s="65">
        <f>VLOOKUP($A25,'Return Data'!$B$7:$R$2843,16,0)</f>
        <v>3.9998</v>
      </c>
      <c r="AA25" s="67">
        <f t="shared" si="10"/>
        <v>25</v>
      </c>
    </row>
    <row r="26" spans="1:27" x14ac:dyDescent="0.3">
      <c r="A26" s="63" t="s">
        <v>2026</v>
      </c>
      <c r="B26" s="64">
        <f>VLOOKUP($A26,'Return Data'!$B$7:$R$2843,3,0)</f>
        <v>44445</v>
      </c>
      <c r="C26" s="65">
        <f>VLOOKUP($A26,'Return Data'!$B$7:$R$2843,4,0)</f>
        <v>2214.6122999999998</v>
      </c>
      <c r="D26" s="65">
        <f>VLOOKUP($A26,'Return Data'!$B$7:$R$2843,5,0)</f>
        <v>1.4384999999999999</v>
      </c>
      <c r="E26" s="66">
        <f t="shared" si="0"/>
        <v>27</v>
      </c>
      <c r="F26" s="65">
        <f>VLOOKUP($A26,'Return Data'!$B$7:$R$2843,6,0)</f>
        <v>1.4384999999999999</v>
      </c>
      <c r="G26" s="66">
        <f t="shared" si="1"/>
        <v>27</v>
      </c>
      <c r="H26" s="65">
        <f>VLOOKUP($A26,'Return Data'!$B$7:$R$2843,7,0)</f>
        <v>2.7395</v>
      </c>
      <c r="I26" s="66">
        <f t="shared" si="2"/>
        <v>25</v>
      </c>
      <c r="J26" s="65">
        <f>VLOOKUP($A26,'Return Data'!$B$7:$R$2843,8,0)</f>
        <v>2.0268000000000002</v>
      </c>
      <c r="K26" s="66">
        <f t="shared" si="3"/>
        <v>27</v>
      </c>
      <c r="L26" s="65">
        <f>VLOOKUP($A26,'Return Data'!$B$7:$R$2843,9,0)</f>
        <v>2.3288000000000002</v>
      </c>
      <c r="M26" s="66">
        <f t="shared" si="4"/>
        <v>26</v>
      </c>
      <c r="N26" s="65">
        <f>VLOOKUP($A26,'Return Data'!$B$7:$R$2843,10,0)</f>
        <v>2.278</v>
      </c>
      <c r="O26" s="66">
        <f t="shared" si="5"/>
        <v>27</v>
      </c>
      <c r="P26" s="65">
        <f>VLOOKUP($A26,'Return Data'!$B$7:$R$2843,11,0)</f>
        <v>2.2273000000000001</v>
      </c>
      <c r="Q26" s="66">
        <f t="shared" si="6"/>
        <v>27</v>
      </c>
      <c r="R26" s="65">
        <f>VLOOKUP($A26,'Return Data'!$B$7:$R$2843,12,0)</f>
        <v>1.9286000000000001</v>
      </c>
      <c r="S26" s="66">
        <f t="shared" si="7"/>
        <v>27</v>
      </c>
      <c r="T26" s="65">
        <f>VLOOKUP($A26,'Return Data'!$B$7:$R$2843,13,0)</f>
        <v>2.0413000000000001</v>
      </c>
      <c r="U26" s="66">
        <f t="shared" si="8"/>
        <v>27</v>
      </c>
      <c r="V26" s="65">
        <f>VLOOKUP($A26,'Return Data'!$B$7:$R$2843,17,0)</f>
        <v>3.3043999999999998</v>
      </c>
      <c r="W26" s="66">
        <f t="shared" si="9"/>
        <v>22</v>
      </c>
      <c r="X26" s="65">
        <f>VLOOKUP($A26,'Return Data'!$B$7:$R$2843,14,0)</f>
        <v>4.4722999999999997</v>
      </c>
      <c r="Y26" s="66">
        <f t="shared" si="11"/>
        <v>14</v>
      </c>
      <c r="Z26" s="65">
        <f>VLOOKUP($A26,'Return Data'!$B$7:$R$2843,16,0)</f>
        <v>7.1241000000000003</v>
      </c>
      <c r="AA26" s="67">
        <f t="shared" si="10"/>
        <v>11</v>
      </c>
    </row>
    <row r="27" spans="1:27" x14ac:dyDescent="0.3">
      <c r="A27" s="63" t="s">
        <v>1536</v>
      </c>
      <c r="B27" s="64">
        <f>VLOOKUP($A27,'Return Data'!$B$7:$R$2843,3,0)</f>
        <v>44445</v>
      </c>
      <c r="C27" s="65">
        <f>VLOOKUP($A27,'Return Data'!$B$7:$R$2843,4,0)</f>
        <v>3211.1545000000001</v>
      </c>
      <c r="D27" s="65">
        <f>VLOOKUP($A27,'Return Data'!$B$7:$R$2843,5,0)</f>
        <v>2.7107999999999999</v>
      </c>
      <c r="E27" s="66">
        <f t="shared" si="0"/>
        <v>12</v>
      </c>
      <c r="F27" s="65">
        <f>VLOOKUP($A27,'Return Data'!$B$7:$R$2843,6,0)</f>
        <v>2.7107999999999999</v>
      </c>
      <c r="G27" s="66">
        <f t="shared" si="1"/>
        <v>12</v>
      </c>
      <c r="H27" s="65">
        <f>VLOOKUP($A27,'Return Data'!$B$7:$R$2843,7,0)</f>
        <v>4.0162000000000004</v>
      </c>
      <c r="I27" s="66">
        <f t="shared" si="2"/>
        <v>5</v>
      </c>
      <c r="J27" s="65">
        <f>VLOOKUP($A27,'Return Data'!$B$7:$R$2843,8,0)</f>
        <v>4.1262999999999996</v>
      </c>
      <c r="K27" s="66">
        <f t="shared" si="3"/>
        <v>4</v>
      </c>
      <c r="L27" s="65">
        <f>VLOOKUP($A27,'Return Data'!$B$7:$R$2843,9,0)</f>
        <v>4.3231000000000002</v>
      </c>
      <c r="M27" s="66">
        <f t="shared" si="4"/>
        <v>5</v>
      </c>
      <c r="N27" s="65">
        <f>VLOOKUP($A27,'Return Data'!$B$7:$R$2843,10,0)</f>
        <v>17.899100000000001</v>
      </c>
      <c r="O27" s="66">
        <f t="shared" si="5"/>
        <v>1</v>
      </c>
      <c r="P27" s="65">
        <f>VLOOKUP($A27,'Return Data'!$B$7:$R$2843,11,0)</f>
        <v>11.655900000000001</v>
      </c>
      <c r="Q27" s="66">
        <f t="shared" si="6"/>
        <v>1</v>
      </c>
      <c r="R27" s="65">
        <f>VLOOKUP($A27,'Return Data'!$B$7:$R$2843,12,0)</f>
        <v>9.1329999999999991</v>
      </c>
      <c r="S27" s="66">
        <f t="shared" si="7"/>
        <v>2</v>
      </c>
      <c r="T27" s="65">
        <f>VLOOKUP($A27,'Return Data'!$B$7:$R$2843,13,0)</f>
        <v>8.6372999999999998</v>
      </c>
      <c r="U27" s="66">
        <f t="shared" si="8"/>
        <v>2</v>
      </c>
      <c r="V27" s="65">
        <f>VLOOKUP($A27,'Return Data'!$B$7:$R$2843,17,0)</f>
        <v>4.4469000000000003</v>
      </c>
      <c r="W27" s="66">
        <f t="shared" si="9"/>
        <v>17</v>
      </c>
      <c r="X27" s="65">
        <f>VLOOKUP($A27,'Return Data'!$B$7:$R$2843,14,0)</f>
        <v>4.9428000000000001</v>
      </c>
      <c r="Y27" s="66">
        <f t="shared" si="11"/>
        <v>12</v>
      </c>
      <c r="Z27" s="65">
        <f>VLOOKUP($A27,'Return Data'!$B$7:$R$2843,16,0)</f>
        <v>6.0804</v>
      </c>
      <c r="AA27" s="67">
        <f t="shared" si="10"/>
        <v>17</v>
      </c>
    </row>
    <row r="28" spans="1:27" x14ac:dyDescent="0.3">
      <c r="A28" s="63" t="s">
        <v>1540</v>
      </c>
      <c r="B28" s="64">
        <f>VLOOKUP($A28,'Return Data'!$B$7:$R$2843,3,0)</f>
        <v>44445</v>
      </c>
      <c r="C28" s="65">
        <f>VLOOKUP($A28,'Return Data'!$B$7:$R$2843,4,0)</f>
        <v>27.476199999999999</v>
      </c>
      <c r="D28" s="65">
        <f>VLOOKUP($A28,'Return Data'!$B$7:$R$2843,5,0)</f>
        <v>2.5245000000000002</v>
      </c>
      <c r="E28" s="66">
        <f t="shared" si="0"/>
        <v>18</v>
      </c>
      <c r="F28" s="65">
        <f>VLOOKUP($A28,'Return Data'!$B$7:$R$2843,6,0)</f>
        <v>2.5245000000000002</v>
      </c>
      <c r="G28" s="66">
        <f t="shared" si="1"/>
        <v>18</v>
      </c>
      <c r="H28" s="65">
        <f>VLOOKUP($A28,'Return Data'!$B$7:$R$2843,7,0)</f>
        <v>3.6082000000000001</v>
      </c>
      <c r="I28" s="66">
        <f t="shared" si="2"/>
        <v>15</v>
      </c>
      <c r="J28" s="65">
        <f>VLOOKUP($A28,'Return Data'!$B$7:$R$2843,8,0)</f>
        <v>3.8961999999999999</v>
      </c>
      <c r="K28" s="66">
        <f t="shared" si="3"/>
        <v>7</v>
      </c>
      <c r="L28" s="65">
        <f>VLOOKUP($A28,'Return Data'!$B$7:$R$2843,9,0)</f>
        <v>3.9384000000000001</v>
      </c>
      <c r="M28" s="66">
        <f t="shared" si="4"/>
        <v>13</v>
      </c>
      <c r="N28" s="65">
        <f>VLOOKUP($A28,'Return Data'!$B$7:$R$2843,10,0)</f>
        <v>3.6316999999999999</v>
      </c>
      <c r="O28" s="66">
        <f t="shared" si="5"/>
        <v>12</v>
      </c>
      <c r="P28" s="65">
        <f>VLOOKUP($A28,'Return Data'!$B$7:$R$2843,11,0)</f>
        <v>3.6353</v>
      </c>
      <c r="Q28" s="66">
        <f t="shared" si="6"/>
        <v>11</v>
      </c>
      <c r="R28" s="65">
        <f>VLOOKUP($A28,'Return Data'!$B$7:$R$2843,12,0)</f>
        <v>3.4279000000000002</v>
      </c>
      <c r="S28" s="66">
        <f t="shared" si="7"/>
        <v>12</v>
      </c>
      <c r="T28" s="65">
        <f>VLOOKUP($A28,'Return Data'!$B$7:$R$2843,13,0)</f>
        <v>3.6476999999999999</v>
      </c>
      <c r="U28" s="66">
        <f t="shared" si="8"/>
        <v>11</v>
      </c>
      <c r="V28" s="65">
        <f>VLOOKUP($A28,'Return Data'!$B$7:$R$2843,17,0)</f>
        <v>5.5415000000000001</v>
      </c>
      <c r="W28" s="66">
        <f t="shared" si="9"/>
        <v>5</v>
      </c>
      <c r="X28" s="65">
        <f>VLOOKUP($A28,'Return Data'!$B$7:$R$2843,14,0)</f>
        <v>8.1565999999999992</v>
      </c>
      <c r="Y28" s="66">
        <f t="shared" si="11"/>
        <v>1</v>
      </c>
      <c r="Z28" s="65">
        <f>VLOOKUP($A28,'Return Data'!$B$7:$R$2843,16,0)</f>
        <v>7.9682000000000004</v>
      </c>
      <c r="AA28" s="67">
        <f t="shared" si="10"/>
        <v>2</v>
      </c>
    </row>
    <row r="29" spans="1:27" x14ac:dyDescent="0.3">
      <c r="A29" s="63" t="s">
        <v>1542</v>
      </c>
      <c r="B29" s="64">
        <f>VLOOKUP($A29,'Return Data'!$B$7:$R$2843,3,0)</f>
        <v>44445</v>
      </c>
      <c r="C29" s="65">
        <f>VLOOKUP($A29,'Return Data'!$B$7:$R$2843,4,0)</f>
        <v>2204.0237999999999</v>
      </c>
      <c r="D29" s="65">
        <f>VLOOKUP($A29,'Return Data'!$B$7:$R$2843,5,0)</f>
        <v>2.1951999999999998</v>
      </c>
      <c r="E29" s="66">
        <f t="shared" si="0"/>
        <v>23</v>
      </c>
      <c r="F29" s="65">
        <f>VLOOKUP($A29,'Return Data'!$B$7:$R$2843,6,0)</f>
        <v>2.1951999999999998</v>
      </c>
      <c r="G29" s="66">
        <f t="shared" si="1"/>
        <v>23</v>
      </c>
      <c r="H29" s="65">
        <f>VLOOKUP($A29,'Return Data'!$B$7:$R$2843,7,0)</f>
        <v>2.8931</v>
      </c>
      <c r="I29" s="66">
        <f t="shared" si="2"/>
        <v>24</v>
      </c>
      <c r="J29" s="65">
        <f>VLOOKUP($A29,'Return Data'!$B$7:$R$2843,8,0)</f>
        <v>3.1259000000000001</v>
      </c>
      <c r="K29" s="66">
        <f t="shared" si="3"/>
        <v>22</v>
      </c>
      <c r="L29" s="65">
        <f>VLOOKUP($A29,'Return Data'!$B$7:$R$2843,9,0)</f>
        <v>3.1821999999999999</v>
      </c>
      <c r="M29" s="66">
        <f t="shared" si="4"/>
        <v>22</v>
      </c>
      <c r="N29" s="65">
        <f>VLOOKUP($A29,'Return Data'!$B$7:$R$2843,10,0)</f>
        <v>2.9965000000000002</v>
      </c>
      <c r="O29" s="66">
        <f t="shared" si="5"/>
        <v>22</v>
      </c>
      <c r="P29" s="65">
        <f>VLOOKUP($A29,'Return Data'!$B$7:$R$2843,11,0)</f>
        <v>3.0019999999999998</v>
      </c>
      <c r="Q29" s="66">
        <f t="shared" si="6"/>
        <v>22</v>
      </c>
      <c r="R29" s="65">
        <f>VLOOKUP($A29,'Return Data'!$B$7:$R$2843,12,0)</f>
        <v>2.7858000000000001</v>
      </c>
      <c r="S29" s="66">
        <f t="shared" si="7"/>
        <v>23</v>
      </c>
      <c r="T29" s="65">
        <f>VLOOKUP($A29,'Return Data'!$B$7:$R$2843,13,0)</f>
        <v>2.8388</v>
      </c>
      <c r="U29" s="66">
        <f t="shared" si="8"/>
        <v>23</v>
      </c>
      <c r="V29" s="65">
        <f>VLOOKUP($A29,'Return Data'!$B$7:$R$2843,17,0)</f>
        <v>3.7892000000000001</v>
      </c>
      <c r="W29" s="66">
        <f t="shared" si="9"/>
        <v>21</v>
      </c>
      <c r="X29" s="65">
        <f>VLOOKUP($A29,'Return Data'!$B$7:$R$2843,14,0)</f>
        <v>2.9655</v>
      </c>
      <c r="Y29" s="66">
        <f t="shared" si="11"/>
        <v>16</v>
      </c>
      <c r="Z29" s="65">
        <f>VLOOKUP($A29,'Return Data'!$B$7:$R$2843,16,0)</f>
        <v>5.9375</v>
      </c>
      <c r="AA29" s="67">
        <f t="shared" si="10"/>
        <v>18</v>
      </c>
    </row>
    <row r="30" spans="1:27" x14ac:dyDescent="0.3">
      <c r="A30" s="63" t="s">
        <v>1545</v>
      </c>
      <c r="B30" s="64">
        <f>VLOOKUP($A30,'Return Data'!$B$7:$R$2843,3,0)</f>
        <v>44445</v>
      </c>
      <c r="C30" s="65">
        <f>VLOOKUP($A30,'Return Data'!$B$7:$R$2843,4,0)</f>
        <v>4750.3364000000001</v>
      </c>
      <c r="D30" s="65">
        <f>VLOOKUP($A30,'Return Data'!$B$7:$R$2843,5,0)</f>
        <v>2.8997000000000002</v>
      </c>
      <c r="E30" s="66">
        <f t="shared" si="0"/>
        <v>8</v>
      </c>
      <c r="F30" s="65">
        <f>VLOOKUP($A30,'Return Data'!$B$7:$R$2843,6,0)</f>
        <v>2.8997000000000002</v>
      </c>
      <c r="G30" s="66">
        <f t="shared" si="1"/>
        <v>8</v>
      </c>
      <c r="H30" s="65">
        <f>VLOOKUP($A30,'Return Data'!$B$7:$R$2843,7,0)</f>
        <v>3.6686999999999999</v>
      </c>
      <c r="I30" s="66">
        <f t="shared" si="2"/>
        <v>14</v>
      </c>
      <c r="J30" s="65">
        <f>VLOOKUP($A30,'Return Data'!$B$7:$R$2843,8,0)</f>
        <v>3.621</v>
      </c>
      <c r="K30" s="66">
        <f t="shared" si="3"/>
        <v>15</v>
      </c>
      <c r="L30" s="65">
        <f>VLOOKUP($A30,'Return Data'!$B$7:$R$2843,9,0)</f>
        <v>3.88</v>
      </c>
      <c r="M30" s="66">
        <f t="shared" si="4"/>
        <v>15</v>
      </c>
      <c r="N30" s="65">
        <f>VLOOKUP($A30,'Return Data'!$B$7:$R$2843,10,0)</f>
        <v>3.7437</v>
      </c>
      <c r="O30" s="66">
        <f t="shared" si="5"/>
        <v>9</v>
      </c>
      <c r="P30" s="65">
        <f>VLOOKUP($A30,'Return Data'!$B$7:$R$2843,11,0)</f>
        <v>3.6838000000000002</v>
      </c>
      <c r="Q30" s="66">
        <f t="shared" si="6"/>
        <v>9</v>
      </c>
      <c r="R30" s="65">
        <f>VLOOKUP($A30,'Return Data'!$B$7:$R$2843,12,0)</f>
        <v>3.4502000000000002</v>
      </c>
      <c r="S30" s="66">
        <f t="shared" si="7"/>
        <v>10</v>
      </c>
      <c r="T30" s="65">
        <f>VLOOKUP($A30,'Return Data'!$B$7:$R$2843,13,0)</f>
        <v>3.6587999999999998</v>
      </c>
      <c r="U30" s="66">
        <f t="shared" si="8"/>
        <v>10</v>
      </c>
      <c r="V30" s="65">
        <f>VLOOKUP($A30,'Return Data'!$B$7:$R$2843,17,0)</f>
        <v>5.1830999999999996</v>
      </c>
      <c r="W30" s="66">
        <f t="shared" si="9"/>
        <v>7</v>
      </c>
      <c r="X30" s="65">
        <f>VLOOKUP($A30,'Return Data'!$B$7:$R$2843,14,0)</f>
        <v>6.2976999999999999</v>
      </c>
      <c r="Y30" s="66">
        <f t="shared" si="11"/>
        <v>5</v>
      </c>
      <c r="Z30" s="65">
        <f>VLOOKUP($A30,'Return Data'!$B$7:$R$2843,16,0)</f>
        <v>7.2313999999999998</v>
      </c>
      <c r="AA30" s="67">
        <f t="shared" si="10"/>
        <v>9</v>
      </c>
    </row>
    <row r="31" spans="1:27" x14ac:dyDescent="0.3">
      <c r="A31" s="63" t="s">
        <v>1547</v>
      </c>
      <c r="B31" s="64">
        <f>VLOOKUP($A31,'Return Data'!$B$7:$R$2843,3,0)</f>
        <v>44445</v>
      </c>
      <c r="C31" s="65">
        <f>VLOOKUP($A31,'Return Data'!$B$7:$R$2843,4,0)</f>
        <v>10.968299999999999</v>
      </c>
      <c r="D31" s="65">
        <f>VLOOKUP($A31,'Return Data'!$B$7:$R$2843,5,0)</f>
        <v>1.6640999999999999</v>
      </c>
      <c r="E31" s="66">
        <f t="shared" si="0"/>
        <v>26</v>
      </c>
      <c r="F31" s="65">
        <f>VLOOKUP($A31,'Return Data'!$B$7:$R$2843,6,0)</f>
        <v>1.6640999999999999</v>
      </c>
      <c r="G31" s="66">
        <f t="shared" si="1"/>
        <v>26</v>
      </c>
      <c r="H31" s="65">
        <f>VLOOKUP($A31,'Return Data'!$B$7:$R$2843,7,0)</f>
        <v>2.5684</v>
      </c>
      <c r="I31" s="66">
        <f t="shared" si="2"/>
        <v>26</v>
      </c>
      <c r="J31" s="65">
        <f>VLOOKUP($A31,'Return Data'!$B$7:$R$2843,8,0)</f>
        <v>2.6648999999999998</v>
      </c>
      <c r="K31" s="66">
        <f t="shared" si="3"/>
        <v>25</v>
      </c>
      <c r="L31" s="65">
        <f>VLOOKUP($A31,'Return Data'!$B$7:$R$2843,9,0)</f>
        <v>2.8839999999999999</v>
      </c>
      <c r="M31" s="66">
        <f t="shared" si="4"/>
        <v>25</v>
      </c>
      <c r="N31" s="65">
        <f>VLOOKUP($A31,'Return Data'!$B$7:$R$2843,10,0)</f>
        <v>2.6232000000000002</v>
      </c>
      <c r="O31" s="66">
        <f t="shared" si="5"/>
        <v>25</v>
      </c>
      <c r="P31" s="65">
        <f>VLOOKUP($A31,'Return Data'!$B$7:$R$2843,11,0)</f>
        <v>2.6745999999999999</v>
      </c>
      <c r="Q31" s="66">
        <f t="shared" si="6"/>
        <v>24</v>
      </c>
      <c r="R31" s="65">
        <f>VLOOKUP($A31,'Return Data'!$B$7:$R$2843,12,0)</f>
        <v>2.4275000000000002</v>
      </c>
      <c r="S31" s="66">
        <f t="shared" si="7"/>
        <v>26</v>
      </c>
      <c r="T31" s="65">
        <f>VLOOKUP($A31,'Return Data'!$B$7:$R$2843,13,0)</f>
        <v>2.5977999999999999</v>
      </c>
      <c r="U31" s="66">
        <f t="shared" si="8"/>
        <v>26</v>
      </c>
      <c r="V31" s="65"/>
      <c r="W31" s="66"/>
      <c r="X31" s="65"/>
      <c r="Y31" s="66"/>
      <c r="Z31" s="65">
        <f>VLOOKUP($A31,'Return Data'!$B$7:$R$2843,16,0)</f>
        <v>4.2797000000000001</v>
      </c>
      <c r="AA31" s="67">
        <f t="shared" si="10"/>
        <v>23</v>
      </c>
    </row>
    <row r="32" spans="1:27" x14ac:dyDescent="0.3">
      <c r="A32" s="63" t="s">
        <v>1549</v>
      </c>
      <c r="B32" s="64">
        <f>VLOOKUP($A32,'Return Data'!$B$7:$R$2843,3,0)</f>
        <v>44445</v>
      </c>
      <c r="C32" s="65">
        <f>VLOOKUP($A32,'Return Data'!$B$7:$R$2843,4,0)</f>
        <v>11.4323</v>
      </c>
      <c r="D32" s="65">
        <f>VLOOKUP($A32,'Return Data'!$B$7:$R$2843,5,0)</f>
        <v>2.6612</v>
      </c>
      <c r="E32" s="66">
        <f t="shared" si="0"/>
        <v>14</v>
      </c>
      <c r="F32" s="65">
        <f>VLOOKUP($A32,'Return Data'!$B$7:$R$2843,6,0)</f>
        <v>2.6612</v>
      </c>
      <c r="G32" s="66">
        <f t="shared" si="1"/>
        <v>14</v>
      </c>
      <c r="H32" s="65">
        <f>VLOOKUP($A32,'Return Data'!$B$7:$R$2843,7,0)</f>
        <v>3.56</v>
      </c>
      <c r="I32" s="66">
        <f t="shared" si="2"/>
        <v>17</v>
      </c>
      <c r="J32" s="65">
        <f>VLOOKUP($A32,'Return Data'!$B$7:$R$2843,8,0)</f>
        <v>3.6539000000000001</v>
      </c>
      <c r="K32" s="66">
        <f t="shared" si="3"/>
        <v>12</v>
      </c>
      <c r="L32" s="65">
        <f>VLOOKUP($A32,'Return Data'!$B$7:$R$2843,9,0)</f>
        <v>3.9474</v>
      </c>
      <c r="M32" s="66">
        <f t="shared" si="4"/>
        <v>12</v>
      </c>
      <c r="N32" s="65">
        <f>VLOOKUP($A32,'Return Data'!$B$7:$R$2843,10,0)</f>
        <v>3.4609999999999999</v>
      </c>
      <c r="O32" s="66">
        <f t="shared" si="5"/>
        <v>16</v>
      </c>
      <c r="P32" s="65">
        <f>VLOOKUP($A32,'Return Data'!$B$7:$R$2843,11,0)</f>
        <v>3.4737</v>
      </c>
      <c r="Q32" s="66">
        <f t="shared" si="6"/>
        <v>16</v>
      </c>
      <c r="R32" s="65">
        <f>VLOOKUP($A32,'Return Data'!$B$7:$R$2843,12,0)</f>
        <v>3.1515</v>
      </c>
      <c r="S32" s="66">
        <f t="shared" si="7"/>
        <v>21</v>
      </c>
      <c r="T32" s="65">
        <f>VLOOKUP($A32,'Return Data'!$B$7:$R$2843,13,0)</f>
        <v>3.3144</v>
      </c>
      <c r="U32" s="66">
        <f t="shared" si="8"/>
        <v>19</v>
      </c>
      <c r="V32" s="65">
        <f>VLOOKUP($A32,'Return Data'!$B$7:$R$2843,17,0)</f>
        <v>4.4633000000000003</v>
      </c>
      <c r="W32" s="66">
        <f t="shared" si="9"/>
        <v>16</v>
      </c>
      <c r="X32" s="65"/>
      <c r="Y32" s="66"/>
      <c r="Z32" s="65">
        <f>VLOOKUP($A32,'Return Data'!$B$7:$R$2843,16,0)</f>
        <v>5.2323000000000004</v>
      </c>
      <c r="AA32" s="67">
        <f t="shared" si="10"/>
        <v>20</v>
      </c>
    </row>
    <row r="33" spans="1:27" x14ac:dyDescent="0.3">
      <c r="A33" s="63" t="s">
        <v>1551</v>
      </c>
      <c r="B33" s="64">
        <f>VLOOKUP($A33,'Return Data'!$B$7:$R$2843,3,0)</f>
        <v>44445</v>
      </c>
      <c r="C33" s="65">
        <f>VLOOKUP($A33,'Return Data'!$B$7:$R$2843,4,0)</f>
        <v>3307.9823000000001</v>
      </c>
      <c r="D33" s="65">
        <f>VLOOKUP($A33,'Return Data'!$B$7:$R$2843,5,0)</f>
        <v>2.5758999999999999</v>
      </c>
      <c r="E33" s="66">
        <f t="shared" si="0"/>
        <v>17</v>
      </c>
      <c r="F33" s="65">
        <f>VLOOKUP($A33,'Return Data'!$B$7:$R$2843,6,0)</f>
        <v>2.5758999999999999</v>
      </c>
      <c r="G33" s="66">
        <f t="shared" si="1"/>
        <v>17</v>
      </c>
      <c r="H33" s="65">
        <f>VLOOKUP($A33,'Return Data'!$B$7:$R$2843,7,0)</f>
        <v>3.8856999999999999</v>
      </c>
      <c r="I33" s="66">
        <f t="shared" si="2"/>
        <v>9</v>
      </c>
      <c r="J33" s="65">
        <f>VLOOKUP($A33,'Return Data'!$B$7:$R$2843,8,0)</f>
        <v>4.0126999999999997</v>
      </c>
      <c r="K33" s="66">
        <f t="shared" si="3"/>
        <v>6</v>
      </c>
      <c r="L33" s="65">
        <f>VLOOKUP($A33,'Return Data'!$B$7:$R$2843,9,0)</f>
        <v>4.0145999999999997</v>
      </c>
      <c r="M33" s="66">
        <f t="shared" si="4"/>
        <v>10</v>
      </c>
      <c r="N33" s="65">
        <f>VLOOKUP($A33,'Return Data'!$B$7:$R$2843,10,0)</f>
        <v>3.4983</v>
      </c>
      <c r="O33" s="66">
        <f t="shared" si="5"/>
        <v>14</v>
      </c>
      <c r="P33" s="65">
        <f>VLOOKUP($A33,'Return Data'!$B$7:$R$2843,11,0)</f>
        <v>3.5268999999999999</v>
      </c>
      <c r="Q33" s="66">
        <f t="shared" si="6"/>
        <v>15</v>
      </c>
      <c r="R33" s="65">
        <f>VLOOKUP($A33,'Return Data'!$B$7:$R$2843,12,0)</f>
        <v>3.4695</v>
      </c>
      <c r="S33" s="66">
        <f t="shared" si="7"/>
        <v>9</v>
      </c>
      <c r="T33" s="65">
        <f>VLOOKUP($A33,'Return Data'!$B$7:$R$2843,13,0)</f>
        <v>3.8117999999999999</v>
      </c>
      <c r="U33" s="66">
        <f t="shared" si="8"/>
        <v>7</v>
      </c>
      <c r="V33" s="65">
        <f>VLOOKUP($A33,'Return Data'!$B$7:$R$2843,17,0)</f>
        <v>5.0782999999999996</v>
      </c>
      <c r="W33" s="66">
        <f t="shared" si="9"/>
        <v>8</v>
      </c>
      <c r="X33" s="65">
        <f>VLOOKUP($A33,'Return Data'!$B$7:$R$2843,14,0)</f>
        <v>4.4035000000000002</v>
      </c>
      <c r="Y33" s="66">
        <f t="shared" si="11"/>
        <v>15</v>
      </c>
      <c r="Z33" s="65">
        <f>VLOOKUP($A33,'Return Data'!$B$7:$R$2843,16,0)</f>
        <v>6.8581000000000003</v>
      </c>
      <c r="AA33" s="67">
        <f t="shared" si="10"/>
        <v>13</v>
      </c>
    </row>
    <row r="34" spans="1:27" x14ac:dyDescent="0.3">
      <c r="A34" s="63" t="s">
        <v>1553</v>
      </c>
      <c r="B34" s="64">
        <f>VLOOKUP($A34,'Return Data'!$B$7:$R$2843,3,0)</f>
        <v>44445</v>
      </c>
      <c r="C34" s="65">
        <f>VLOOKUP($A34,'Return Data'!$B$7:$R$2843,4,0)</f>
        <v>1096.7719</v>
      </c>
      <c r="D34" s="65">
        <f>VLOOKUP($A34,'Return Data'!$B$7:$R$2843,5,0)</f>
        <v>2.1347</v>
      </c>
      <c r="E34" s="66">
        <f t="shared" si="0"/>
        <v>24</v>
      </c>
      <c r="F34" s="65">
        <f>VLOOKUP($A34,'Return Data'!$B$7:$R$2843,6,0)</f>
        <v>2.1347</v>
      </c>
      <c r="G34" s="66">
        <f t="shared" si="1"/>
        <v>24</v>
      </c>
      <c r="H34" s="65">
        <f>VLOOKUP($A34,'Return Data'!$B$7:$R$2843,7,0)</f>
        <v>2.1307999999999998</v>
      </c>
      <c r="I34" s="66">
        <f t="shared" si="2"/>
        <v>27</v>
      </c>
      <c r="J34" s="65">
        <f>VLOOKUP($A34,'Return Data'!$B$7:$R$2843,8,0)</f>
        <v>2.1789999999999998</v>
      </c>
      <c r="K34" s="66">
        <f t="shared" si="3"/>
        <v>26</v>
      </c>
      <c r="L34" s="65">
        <f>VLOOKUP($A34,'Return Data'!$B$7:$R$2843,9,0)</f>
        <v>2.1926000000000001</v>
      </c>
      <c r="M34" s="66">
        <f t="shared" si="4"/>
        <v>27</v>
      </c>
      <c r="N34" s="65">
        <f>VLOOKUP($A34,'Return Data'!$B$7:$R$2843,10,0)</f>
        <v>2.3681999999999999</v>
      </c>
      <c r="O34" s="66">
        <f t="shared" si="5"/>
        <v>26</v>
      </c>
      <c r="P34" s="65">
        <f>VLOOKUP($A34,'Return Data'!$B$7:$R$2843,11,0)</f>
        <v>2.5106000000000002</v>
      </c>
      <c r="Q34" s="66">
        <f t="shared" si="6"/>
        <v>26</v>
      </c>
      <c r="R34" s="65">
        <f>VLOOKUP($A34,'Return Data'!$B$7:$R$2843,12,0)</f>
        <v>3.4441999999999999</v>
      </c>
      <c r="S34" s="66">
        <f t="shared" si="7"/>
        <v>11</v>
      </c>
      <c r="T34" s="65">
        <f>VLOOKUP($A34,'Return Data'!$B$7:$R$2843,13,0)</f>
        <v>3.2488000000000001</v>
      </c>
      <c r="U34" s="66">
        <f t="shared" si="8"/>
        <v>21</v>
      </c>
      <c r="V34" s="65"/>
      <c r="W34" s="66"/>
      <c r="X34" s="65"/>
      <c r="Y34" s="66"/>
      <c r="Z34" s="65">
        <f>VLOOKUP($A34,'Return Data'!$B$7:$R$2843,16,0)</f>
        <v>4.1817000000000002</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2.9605629629629626</v>
      </c>
      <c r="E36" s="74"/>
      <c r="F36" s="75">
        <f>AVERAGE(F8:F34)</f>
        <v>2.9605629629629626</v>
      </c>
      <c r="G36" s="74"/>
      <c r="H36" s="75">
        <f>AVERAGE(H8:H34)</f>
        <v>4.0597851851851852</v>
      </c>
      <c r="I36" s="74"/>
      <c r="J36" s="75">
        <f>AVERAGE(J8:J34)</f>
        <v>4.001514814814815</v>
      </c>
      <c r="K36" s="74"/>
      <c r="L36" s="75">
        <f>AVERAGE(L8:L34)</f>
        <v>4.153822222222221</v>
      </c>
      <c r="M36" s="74"/>
      <c r="N36" s="75">
        <f>AVERAGE(N8:N34)</f>
        <v>4.3669703703703711</v>
      </c>
      <c r="O36" s="74"/>
      <c r="P36" s="75">
        <f>AVERAGE(P8:P34)</f>
        <v>4.0157777777777772</v>
      </c>
      <c r="Q36" s="74"/>
      <c r="R36" s="75">
        <f>AVERAGE(R8:R34)</f>
        <v>3.6932333333333327</v>
      </c>
      <c r="S36" s="74"/>
      <c r="T36" s="75">
        <f>AVERAGE(T8:T34)</f>
        <v>3.8256925925925938</v>
      </c>
      <c r="U36" s="74"/>
      <c r="V36" s="75">
        <f>AVERAGE(V8:V34)</f>
        <v>4.9588636363636356</v>
      </c>
      <c r="W36" s="74"/>
      <c r="X36" s="75">
        <f>AVERAGE(X8:X34)</f>
        <v>5.3944941176470591</v>
      </c>
      <c r="Y36" s="74"/>
      <c r="Z36" s="75">
        <f>AVERAGE(Z8:Z34)</f>
        <v>6.2648037037037039</v>
      </c>
      <c r="AA36" s="76"/>
    </row>
    <row r="37" spans="1:27" x14ac:dyDescent="0.3">
      <c r="A37" s="73" t="s">
        <v>28</v>
      </c>
      <c r="B37" s="74"/>
      <c r="C37" s="74"/>
      <c r="D37" s="75">
        <f>MIN(D8:D34)</f>
        <v>1.4384999999999999</v>
      </c>
      <c r="E37" s="74"/>
      <c r="F37" s="75">
        <f>MIN(F8:F34)</f>
        <v>1.4384999999999999</v>
      </c>
      <c r="G37" s="74"/>
      <c r="H37" s="75">
        <f>MIN(H8:H34)</f>
        <v>2.1307999999999998</v>
      </c>
      <c r="I37" s="74"/>
      <c r="J37" s="75">
        <f>MIN(J8:J34)</f>
        <v>2.0268000000000002</v>
      </c>
      <c r="K37" s="74"/>
      <c r="L37" s="75">
        <f>MIN(L8:L34)</f>
        <v>2.1926000000000001</v>
      </c>
      <c r="M37" s="74"/>
      <c r="N37" s="75">
        <f>MIN(N8:N34)</f>
        <v>2.278</v>
      </c>
      <c r="O37" s="74"/>
      <c r="P37" s="75">
        <f>MIN(P8:P34)</f>
        <v>2.2273000000000001</v>
      </c>
      <c r="Q37" s="74"/>
      <c r="R37" s="75">
        <f>MIN(R8:R34)</f>
        <v>1.9286000000000001</v>
      </c>
      <c r="S37" s="74"/>
      <c r="T37" s="75">
        <f>MIN(T8:T34)</f>
        <v>2.0413000000000001</v>
      </c>
      <c r="U37" s="74"/>
      <c r="V37" s="75">
        <f>MIN(V8:V34)</f>
        <v>3.3043999999999998</v>
      </c>
      <c r="W37" s="74"/>
      <c r="X37" s="75">
        <f>MIN(X8:X34)</f>
        <v>-0.2248</v>
      </c>
      <c r="Y37" s="74"/>
      <c r="Z37" s="75">
        <f>MIN(Z8:Z34)</f>
        <v>3.8386</v>
      </c>
      <c r="AA37" s="76"/>
    </row>
    <row r="38" spans="1:27" ht="15" thickBot="1" x14ac:dyDescent="0.35">
      <c r="A38" s="77" t="s">
        <v>29</v>
      </c>
      <c r="B38" s="78"/>
      <c r="C38" s="78"/>
      <c r="D38" s="79">
        <f>MAX(D8:D34)</f>
        <v>12.573399999999999</v>
      </c>
      <c r="E38" s="78"/>
      <c r="F38" s="79">
        <f>MAX(F8:F34)</f>
        <v>12.573399999999999</v>
      </c>
      <c r="G38" s="78"/>
      <c r="H38" s="79">
        <f>MAX(H8:H34)</f>
        <v>17.0093</v>
      </c>
      <c r="I38" s="78"/>
      <c r="J38" s="79">
        <f>MAX(J8:J34)</f>
        <v>16.368600000000001</v>
      </c>
      <c r="K38" s="78"/>
      <c r="L38" s="79">
        <f>MAX(L8:L34)</f>
        <v>14.738200000000001</v>
      </c>
      <c r="M38" s="78"/>
      <c r="N38" s="79">
        <f>MAX(N8:N34)</f>
        <v>17.899100000000001</v>
      </c>
      <c r="O38" s="78"/>
      <c r="P38" s="79">
        <f>MAX(P8:P34)</f>
        <v>11.655900000000001</v>
      </c>
      <c r="Q38" s="78"/>
      <c r="R38" s="79">
        <f>MAX(R8:R34)</f>
        <v>9.1362000000000005</v>
      </c>
      <c r="S38" s="78"/>
      <c r="T38" s="79">
        <f>MAX(T8:T34)</f>
        <v>8.8914000000000009</v>
      </c>
      <c r="U38" s="78"/>
      <c r="V38" s="79">
        <f>MAX(V8:V34)</f>
        <v>7.1016000000000004</v>
      </c>
      <c r="W38" s="78"/>
      <c r="X38" s="79">
        <f>MAX(X8:X34)</f>
        <v>8.1565999999999992</v>
      </c>
      <c r="Y38" s="78"/>
      <c r="Z38" s="79">
        <f>MAX(Z8:Z34)</f>
        <v>8.6141000000000005</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44445</v>
      </c>
      <c r="C8" s="65">
        <f>VLOOKUP($A8,'Return Data'!$B$7:$R$2843,4,0)</f>
        <v>292.37650000000002</v>
      </c>
      <c r="D8" s="65">
        <f>VLOOKUP($A8,'Return Data'!$B$7:$R$2843,5,0)</f>
        <v>3.3174999999999999</v>
      </c>
      <c r="E8" s="66">
        <f t="shared" ref="E8:E24" si="0">RANK(D8,D$8:D$24,0)</f>
        <v>12</v>
      </c>
      <c r="F8" s="65">
        <f>VLOOKUP($A8,'Return Data'!$B$7:$R$2843,6,0)</f>
        <v>3.3174999999999999</v>
      </c>
      <c r="G8" s="66">
        <f t="shared" ref="G8:G24" si="1">RANK(F8,F$8:F$24,0)</f>
        <v>12</v>
      </c>
      <c r="H8" s="65">
        <f>VLOOKUP($A8,'Return Data'!$B$7:$R$2843,7,0)</f>
        <v>4.2087000000000003</v>
      </c>
      <c r="I8" s="66">
        <f t="shared" ref="I8:I24" si="2">RANK(H8,H$8:H$24,0)</f>
        <v>7</v>
      </c>
      <c r="J8" s="65">
        <f>VLOOKUP($A8,'Return Data'!$B$7:$R$2843,8,0)</f>
        <v>4.3167999999999997</v>
      </c>
      <c r="K8" s="66">
        <f t="shared" ref="K8:K24" si="3">RANK(J8,J$8:J$24,0)</f>
        <v>6</v>
      </c>
      <c r="L8" s="65">
        <f>VLOOKUP($A8,'Return Data'!$B$7:$R$2843,9,0)</f>
        <v>4.4829999999999997</v>
      </c>
      <c r="M8" s="66">
        <f t="shared" ref="M8:M24" si="4">RANK(L8,L$8:L$24,0)</f>
        <v>5</v>
      </c>
      <c r="N8" s="65">
        <f>VLOOKUP($A8,'Return Data'!$B$7:$R$2843,10,0)</f>
        <v>4.202</v>
      </c>
      <c r="O8" s="66">
        <f t="shared" ref="O8:O24" si="5">RANK(N8,N$8:N$24,0)</f>
        <v>5</v>
      </c>
      <c r="P8" s="65">
        <f>VLOOKUP($A8,'Return Data'!$B$7:$R$2843,11,0)</f>
        <v>4.3270999999999997</v>
      </c>
      <c r="Q8" s="66">
        <f t="shared" ref="Q8:Q24" si="6">RANK(P8,P$8:P$24,0)</f>
        <v>5</v>
      </c>
      <c r="R8" s="65">
        <f>VLOOKUP($A8,'Return Data'!$B$7:$R$2843,12,0)</f>
        <v>4.0472999999999999</v>
      </c>
      <c r="S8" s="66">
        <f t="shared" ref="S8:S24" si="7">RANK(R8,R$8:R$24,0)</f>
        <v>3</v>
      </c>
      <c r="T8" s="65">
        <f>VLOOKUP($A8,'Return Data'!$B$7:$R$2843,13,0)</f>
        <v>4.2065999999999999</v>
      </c>
      <c r="U8" s="66">
        <f t="shared" ref="U8:U19" si="8">RANK(T8,T$8:T$24,0)</f>
        <v>2</v>
      </c>
      <c r="V8" s="65">
        <f>VLOOKUP($A8,'Return Data'!$B$7:$R$2843,17,0)</f>
        <v>5.7907000000000002</v>
      </c>
      <c r="W8" s="66">
        <f>RANK(V8,V$8:V$24,0)</f>
        <v>2</v>
      </c>
      <c r="X8" s="65">
        <f>VLOOKUP($A8,'Return Data'!$B$7:$R$2843,14,0)</f>
        <v>6.8268000000000004</v>
      </c>
      <c r="Y8" s="66">
        <f>RANK(X8,X$8:X$24,0)</f>
        <v>1</v>
      </c>
      <c r="Z8" s="65">
        <f>VLOOKUP($A8,'Return Data'!$B$7:$R$2843,16,0)</f>
        <v>7.7732000000000001</v>
      </c>
      <c r="AA8" s="67">
        <f t="shared" ref="AA8:AA24" si="9">RANK(Z8,Z$8:Z$24,0)</f>
        <v>5</v>
      </c>
    </row>
    <row r="9" spans="1:27" x14ac:dyDescent="0.3">
      <c r="A9" s="63" t="s">
        <v>1202</v>
      </c>
      <c r="B9" s="64">
        <f>VLOOKUP($A9,'Return Data'!$B$7:$R$2843,3,0)</f>
        <v>44445</v>
      </c>
      <c r="C9" s="65">
        <f>VLOOKUP($A9,'Return Data'!$B$7:$R$2843,4,0)</f>
        <v>1126.5836999999999</v>
      </c>
      <c r="D9" s="65">
        <f>VLOOKUP($A9,'Return Data'!$B$7:$R$2843,5,0)</f>
        <v>3.2256</v>
      </c>
      <c r="E9" s="66">
        <f t="shared" si="0"/>
        <v>16</v>
      </c>
      <c r="F9" s="65">
        <f>VLOOKUP($A9,'Return Data'!$B$7:$R$2843,6,0)</f>
        <v>3.2256</v>
      </c>
      <c r="G9" s="66">
        <f t="shared" si="1"/>
        <v>16</v>
      </c>
      <c r="H9" s="65">
        <f>VLOOKUP($A9,'Return Data'!$B$7:$R$2843,7,0)</f>
        <v>4.0484</v>
      </c>
      <c r="I9" s="66">
        <f t="shared" si="2"/>
        <v>11</v>
      </c>
      <c r="J9" s="65">
        <f>VLOOKUP($A9,'Return Data'!$B$7:$R$2843,8,0)</f>
        <v>4.2195999999999998</v>
      </c>
      <c r="K9" s="66">
        <f t="shared" si="3"/>
        <v>9</v>
      </c>
      <c r="L9" s="65">
        <f>VLOOKUP($A9,'Return Data'!$B$7:$R$2843,9,0)</f>
        <v>4.3853</v>
      </c>
      <c r="M9" s="66">
        <f t="shared" si="4"/>
        <v>10</v>
      </c>
      <c r="N9" s="65">
        <f>VLOOKUP($A9,'Return Data'!$B$7:$R$2843,10,0)</f>
        <v>4.1482000000000001</v>
      </c>
      <c r="O9" s="66">
        <f t="shared" si="5"/>
        <v>7</v>
      </c>
      <c r="P9" s="65">
        <f>VLOOKUP($A9,'Return Data'!$B$7:$R$2843,11,0)</f>
        <v>4.2133000000000003</v>
      </c>
      <c r="Q9" s="66">
        <f t="shared" si="6"/>
        <v>6</v>
      </c>
      <c r="R9" s="65">
        <f>VLOOKUP($A9,'Return Data'!$B$7:$R$2843,12,0)</f>
        <v>3.9918999999999998</v>
      </c>
      <c r="S9" s="66">
        <f t="shared" si="7"/>
        <v>6</v>
      </c>
      <c r="T9" s="65">
        <f>VLOOKUP($A9,'Return Data'!$B$7:$R$2843,13,0)</f>
        <v>4.1372999999999998</v>
      </c>
      <c r="U9" s="66">
        <f t="shared" si="8"/>
        <v>3</v>
      </c>
      <c r="V9" s="65"/>
      <c r="W9" s="66"/>
      <c r="X9" s="65"/>
      <c r="Y9" s="66"/>
      <c r="Z9" s="65">
        <f>VLOOKUP($A9,'Return Data'!$B$7:$R$2843,16,0)</f>
        <v>5.8753000000000002</v>
      </c>
      <c r="AA9" s="67">
        <f t="shared" si="9"/>
        <v>15</v>
      </c>
    </row>
    <row r="10" spans="1:27" x14ac:dyDescent="0.3">
      <c r="A10" s="63" t="s">
        <v>1204</v>
      </c>
      <c r="B10" s="64">
        <f>VLOOKUP($A10,'Return Data'!$B$7:$R$2843,3,0)</f>
        <v>44445</v>
      </c>
      <c r="C10" s="65">
        <f>VLOOKUP($A10,'Return Data'!$B$7:$R$2843,4,0)</f>
        <v>1105.7842000000001</v>
      </c>
      <c r="D10" s="65">
        <f>VLOOKUP($A10,'Return Data'!$B$7:$R$2843,5,0)</f>
        <v>3.2961999999999998</v>
      </c>
      <c r="E10" s="66">
        <f t="shared" si="0"/>
        <v>13</v>
      </c>
      <c r="F10" s="65">
        <f>VLOOKUP($A10,'Return Data'!$B$7:$R$2843,6,0)</f>
        <v>3.2961999999999998</v>
      </c>
      <c r="G10" s="66">
        <f t="shared" si="1"/>
        <v>13</v>
      </c>
      <c r="H10" s="65">
        <f>VLOOKUP($A10,'Return Data'!$B$7:$R$2843,7,0)</f>
        <v>3.8879999999999999</v>
      </c>
      <c r="I10" s="66">
        <f t="shared" si="2"/>
        <v>15</v>
      </c>
      <c r="J10" s="65">
        <f>VLOOKUP($A10,'Return Data'!$B$7:$R$2843,8,0)</f>
        <v>3.8908999999999998</v>
      </c>
      <c r="K10" s="66">
        <f t="shared" si="3"/>
        <v>14</v>
      </c>
      <c r="L10" s="65">
        <f>VLOOKUP($A10,'Return Data'!$B$7:$R$2843,9,0)</f>
        <v>3.9076</v>
      </c>
      <c r="M10" s="66">
        <f t="shared" si="4"/>
        <v>16</v>
      </c>
      <c r="N10" s="65">
        <f>VLOOKUP($A10,'Return Data'!$B$7:$R$2843,10,0)</f>
        <v>3.2751000000000001</v>
      </c>
      <c r="O10" s="66">
        <f t="shared" si="5"/>
        <v>17</v>
      </c>
      <c r="P10" s="65">
        <f>VLOOKUP($A10,'Return Data'!$B$7:$R$2843,11,0)</f>
        <v>3.1316000000000002</v>
      </c>
      <c r="Q10" s="66">
        <f t="shared" si="6"/>
        <v>17</v>
      </c>
      <c r="R10" s="65">
        <f>VLOOKUP($A10,'Return Data'!$B$7:$R$2843,12,0)</f>
        <v>3.0506000000000002</v>
      </c>
      <c r="S10" s="66">
        <f t="shared" si="7"/>
        <v>17</v>
      </c>
      <c r="T10" s="65">
        <f>VLOOKUP($A10,'Return Data'!$B$7:$R$2843,13,0)</f>
        <v>3.1800999999999999</v>
      </c>
      <c r="U10" s="66">
        <f t="shared" si="8"/>
        <v>16</v>
      </c>
      <c r="V10" s="65"/>
      <c r="W10" s="66"/>
      <c r="X10" s="65"/>
      <c r="Y10" s="66"/>
      <c r="Z10" s="65">
        <f>VLOOKUP($A10,'Return Data'!$B$7:$R$2843,16,0)</f>
        <v>4.6353999999999997</v>
      </c>
      <c r="AA10" s="67">
        <f t="shared" si="9"/>
        <v>17</v>
      </c>
    </row>
    <row r="11" spans="1:27" x14ac:dyDescent="0.3">
      <c r="A11" s="63" t="s">
        <v>1206</v>
      </c>
      <c r="B11" s="64">
        <f>VLOOKUP($A11,'Return Data'!$B$7:$R$2843,3,0)</f>
        <v>44445</v>
      </c>
      <c r="C11" s="65">
        <f>VLOOKUP($A11,'Return Data'!$B$7:$R$2843,4,0)</f>
        <v>42.887500000000003</v>
      </c>
      <c r="D11" s="65">
        <f>VLOOKUP($A11,'Return Data'!$B$7:$R$2843,5,0)</f>
        <v>3.3767999999999998</v>
      </c>
      <c r="E11" s="66">
        <f t="shared" si="0"/>
        <v>9</v>
      </c>
      <c r="F11" s="65">
        <f>VLOOKUP($A11,'Return Data'!$B$7:$R$2843,6,0)</f>
        <v>3.3767999999999998</v>
      </c>
      <c r="G11" s="66">
        <f t="shared" si="1"/>
        <v>9</v>
      </c>
      <c r="H11" s="65">
        <f>VLOOKUP($A11,'Return Data'!$B$7:$R$2843,7,0)</f>
        <v>4.8555999999999999</v>
      </c>
      <c r="I11" s="66">
        <f t="shared" si="2"/>
        <v>2</v>
      </c>
      <c r="J11" s="65">
        <f>VLOOKUP($A11,'Return Data'!$B$7:$R$2843,8,0)</f>
        <v>4.2805999999999997</v>
      </c>
      <c r="K11" s="66">
        <f t="shared" si="3"/>
        <v>8</v>
      </c>
      <c r="L11" s="65">
        <f>VLOOKUP($A11,'Return Data'!$B$7:$R$2843,9,0)</f>
        <v>4.6802000000000001</v>
      </c>
      <c r="M11" s="66">
        <f t="shared" si="4"/>
        <v>3</v>
      </c>
      <c r="N11" s="65">
        <f>VLOOKUP($A11,'Return Data'!$B$7:$R$2843,10,0)</f>
        <v>4.2849000000000004</v>
      </c>
      <c r="O11" s="66">
        <f t="shared" si="5"/>
        <v>3</v>
      </c>
      <c r="P11" s="65">
        <f>VLOOKUP($A11,'Return Data'!$B$7:$R$2843,11,0)</f>
        <v>4.53</v>
      </c>
      <c r="Q11" s="66">
        <f t="shared" si="6"/>
        <v>2</v>
      </c>
      <c r="R11" s="65">
        <f>VLOOKUP($A11,'Return Data'!$B$7:$R$2843,12,0)</f>
        <v>4.0288000000000004</v>
      </c>
      <c r="S11" s="66">
        <f t="shared" si="7"/>
        <v>4</v>
      </c>
      <c r="T11" s="65">
        <f>VLOOKUP($A11,'Return Data'!$B$7:$R$2843,13,0)</f>
        <v>3.9847000000000001</v>
      </c>
      <c r="U11" s="66">
        <f t="shared" si="8"/>
        <v>11</v>
      </c>
      <c r="V11" s="65">
        <f>VLOOKUP($A11,'Return Data'!$B$7:$R$2843,17,0)</f>
        <v>5.36</v>
      </c>
      <c r="W11" s="66">
        <f t="shared" ref="W11:W19" si="10">RANK(V11,V$8:V$24,0)</f>
        <v>11</v>
      </c>
      <c r="X11" s="65">
        <f>VLOOKUP($A11,'Return Data'!$B$7:$R$2843,14,0)</f>
        <v>6.4778000000000002</v>
      </c>
      <c r="Y11" s="66">
        <f t="shared" ref="Y11:Y19" si="11">RANK(X11,X$8:X$24,0)</f>
        <v>9</v>
      </c>
      <c r="Z11" s="65">
        <f>VLOOKUP($A11,'Return Data'!$B$7:$R$2843,16,0)</f>
        <v>7.3442999999999996</v>
      </c>
      <c r="AA11" s="67">
        <f t="shared" si="9"/>
        <v>12</v>
      </c>
    </row>
    <row r="12" spans="1:27" x14ac:dyDescent="0.3">
      <c r="A12" s="63" t="s">
        <v>1209</v>
      </c>
      <c r="B12" s="64">
        <f>VLOOKUP($A12,'Return Data'!$B$7:$R$2843,3,0)</f>
        <v>44445</v>
      </c>
      <c r="C12" s="65">
        <f>VLOOKUP($A12,'Return Data'!$B$7:$R$2843,4,0)</f>
        <v>40.6511</v>
      </c>
      <c r="D12" s="65">
        <f>VLOOKUP($A12,'Return Data'!$B$7:$R$2843,5,0)</f>
        <v>3.383</v>
      </c>
      <c r="E12" s="66">
        <f t="shared" si="0"/>
        <v>8</v>
      </c>
      <c r="F12" s="65">
        <f>VLOOKUP($A12,'Return Data'!$B$7:$R$2843,6,0)</f>
        <v>3.383</v>
      </c>
      <c r="G12" s="66">
        <f t="shared" si="1"/>
        <v>8</v>
      </c>
      <c r="H12" s="65">
        <f>VLOOKUP($A12,'Return Data'!$B$7:$R$2843,7,0)</f>
        <v>4.4290000000000003</v>
      </c>
      <c r="I12" s="66">
        <f t="shared" si="2"/>
        <v>6</v>
      </c>
      <c r="J12" s="65">
        <f>VLOOKUP($A12,'Return Data'!$B$7:$R$2843,8,0)</f>
        <v>4.0339</v>
      </c>
      <c r="K12" s="66">
        <f t="shared" si="3"/>
        <v>11</v>
      </c>
      <c r="L12" s="65">
        <f>VLOOKUP($A12,'Return Data'!$B$7:$R$2843,9,0)</f>
        <v>4.4074</v>
      </c>
      <c r="M12" s="66">
        <f t="shared" si="4"/>
        <v>8</v>
      </c>
      <c r="N12" s="65">
        <f>VLOOKUP($A12,'Return Data'!$B$7:$R$2843,10,0)</f>
        <v>4.1365999999999996</v>
      </c>
      <c r="O12" s="66">
        <f t="shared" si="5"/>
        <v>8</v>
      </c>
      <c r="P12" s="65">
        <f>VLOOKUP($A12,'Return Data'!$B$7:$R$2843,11,0)</f>
        <v>4.1310000000000002</v>
      </c>
      <c r="Q12" s="66">
        <f t="shared" si="6"/>
        <v>10</v>
      </c>
      <c r="R12" s="65">
        <f>VLOOKUP($A12,'Return Data'!$B$7:$R$2843,12,0)</f>
        <v>3.8342999999999998</v>
      </c>
      <c r="S12" s="66">
        <f t="shared" si="7"/>
        <v>12</v>
      </c>
      <c r="T12" s="65">
        <f>VLOOKUP($A12,'Return Data'!$B$7:$R$2843,13,0)</f>
        <v>3.8714</v>
      </c>
      <c r="U12" s="66">
        <f t="shared" si="8"/>
        <v>12</v>
      </c>
      <c r="V12" s="65">
        <f>VLOOKUP($A12,'Return Data'!$B$7:$R$2843,17,0)</f>
        <v>5.4917999999999996</v>
      </c>
      <c r="W12" s="66">
        <f t="shared" si="10"/>
        <v>7</v>
      </c>
      <c r="X12" s="65">
        <f>VLOOKUP($A12,'Return Data'!$B$7:$R$2843,14,0)</f>
        <v>6.6920999999999999</v>
      </c>
      <c r="Y12" s="66">
        <f t="shared" si="11"/>
        <v>3</v>
      </c>
      <c r="Z12" s="65">
        <f>VLOOKUP($A12,'Return Data'!$B$7:$R$2843,16,0)</f>
        <v>7.923</v>
      </c>
      <c r="AA12" s="67">
        <f t="shared" si="9"/>
        <v>4</v>
      </c>
    </row>
    <row r="13" spans="1:27" x14ac:dyDescent="0.3">
      <c r="A13" s="63" t="s">
        <v>1211</v>
      </c>
      <c r="B13" s="64">
        <f>VLOOKUP($A13,'Return Data'!$B$7:$R$2843,3,0)</f>
        <v>44445</v>
      </c>
      <c r="C13" s="65">
        <f>VLOOKUP($A13,'Return Data'!$B$7:$R$2843,4,0)</f>
        <v>4554.5541999999996</v>
      </c>
      <c r="D13" s="65">
        <f>VLOOKUP($A13,'Return Data'!$B$7:$R$2843,5,0)</f>
        <v>3.4213</v>
      </c>
      <c r="E13" s="66">
        <f t="shared" si="0"/>
        <v>4</v>
      </c>
      <c r="F13" s="65">
        <f>VLOOKUP($A13,'Return Data'!$B$7:$R$2843,6,0)</f>
        <v>3.4213</v>
      </c>
      <c r="G13" s="66">
        <f t="shared" si="1"/>
        <v>4</v>
      </c>
      <c r="H13" s="65">
        <f>VLOOKUP($A13,'Return Data'!$B$7:$R$2843,7,0)</f>
        <v>4.1646000000000001</v>
      </c>
      <c r="I13" s="66">
        <f t="shared" si="2"/>
        <v>9</v>
      </c>
      <c r="J13" s="65">
        <f>VLOOKUP($A13,'Return Data'!$B$7:$R$2843,8,0)</f>
        <v>4.2946</v>
      </c>
      <c r="K13" s="66">
        <f t="shared" si="3"/>
        <v>7</v>
      </c>
      <c r="L13" s="65">
        <f>VLOOKUP($A13,'Return Data'!$B$7:$R$2843,9,0)</f>
        <v>4.4326999999999996</v>
      </c>
      <c r="M13" s="66">
        <f t="shared" si="4"/>
        <v>7</v>
      </c>
      <c r="N13" s="65">
        <f>VLOOKUP($A13,'Return Data'!$B$7:$R$2843,10,0)</f>
        <v>4.1840000000000002</v>
      </c>
      <c r="O13" s="66">
        <f t="shared" si="5"/>
        <v>6</v>
      </c>
      <c r="P13" s="65">
        <f>VLOOKUP($A13,'Return Data'!$B$7:$R$2843,11,0)</f>
        <v>4.3372000000000002</v>
      </c>
      <c r="Q13" s="66">
        <f t="shared" si="6"/>
        <v>4</v>
      </c>
      <c r="R13" s="65">
        <f>VLOOKUP($A13,'Return Data'!$B$7:$R$2843,12,0)</f>
        <v>4.0084</v>
      </c>
      <c r="S13" s="66">
        <f t="shared" si="7"/>
        <v>5</v>
      </c>
      <c r="T13" s="65">
        <f>VLOOKUP($A13,'Return Data'!$B$7:$R$2843,13,0)</f>
        <v>4.0948000000000002</v>
      </c>
      <c r="U13" s="66">
        <f t="shared" si="8"/>
        <v>5</v>
      </c>
      <c r="V13" s="65">
        <f>VLOOKUP($A13,'Return Data'!$B$7:$R$2843,17,0)</f>
        <v>5.7804000000000002</v>
      </c>
      <c r="W13" s="66">
        <f t="shared" si="10"/>
        <v>3</v>
      </c>
      <c r="X13" s="65">
        <f>VLOOKUP($A13,'Return Data'!$B$7:$R$2843,14,0)</f>
        <v>6.7887000000000004</v>
      </c>
      <c r="Y13" s="66">
        <f t="shared" si="11"/>
        <v>2</v>
      </c>
      <c r="Z13" s="65">
        <f>VLOOKUP($A13,'Return Data'!$B$7:$R$2843,16,0)</f>
        <v>7.6571999999999996</v>
      </c>
      <c r="AA13" s="67">
        <f t="shared" si="9"/>
        <v>6</v>
      </c>
    </row>
    <row r="14" spans="1:27" x14ac:dyDescent="0.3">
      <c r="A14" s="63" t="s">
        <v>1213</v>
      </c>
      <c r="B14" s="64">
        <f>VLOOKUP($A14,'Return Data'!$B$7:$R$2843,3,0)</f>
        <v>44445</v>
      </c>
      <c r="C14" s="65">
        <f>VLOOKUP($A14,'Return Data'!$B$7:$R$2843,4,0)</f>
        <v>300.4153</v>
      </c>
      <c r="D14" s="65">
        <f>VLOOKUP($A14,'Return Data'!$B$7:$R$2843,5,0)</f>
        <v>3.4190999999999998</v>
      </c>
      <c r="E14" s="66">
        <f t="shared" si="0"/>
        <v>5</v>
      </c>
      <c r="F14" s="65">
        <f>VLOOKUP($A14,'Return Data'!$B$7:$R$2843,6,0)</f>
        <v>3.4190999999999998</v>
      </c>
      <c r="G14" s="66">
        <f t="shared" si="1"/>
        <v>5</v>
      </c>
      <c r="H14" s="65">
        <f>VLOOKUP($A14,'Return Data'!$B$7:$R$2843,7,0)</f>
        <v>4.1585999999999999</v>
      </c>
      <c r="I14" s="66">
        <f t="shared" si="2"/>
        <v>10</v>
      </c>
      <c r="J14" s="65">
        <f>VLOOKUP($A14,'Return Data'!$B$7:$R$2843,8,0)</f>
        <v>4.5911999999999997</v>
      </c>
      <c r="K14" s="66">
        <f t="shared" si="3"/>
        <v>1</v>
      </c>
      <c r="L14" s="65">
        <f>VLOOKUP($A14,'Return Data'!$B$7:$R$2843,9,0)</f>
        <v>4.4577999999999998</v>
      </c>
      <c r="M14" s="66">
        <f t="shared" si="4"/>
        <v>6</v>
      </c>
      <c r="N14" s="65">
        <f>VLOOKUP($A14,'Return Data'!$B$7:$R$2843,10,0)</f>
        <v>4.0609000000000002</v>
      </c>
      <c r="O14" s="66">
        <f t="shared" si="5"/>
        <v>12</v>
      </c>
      <c r="P14" s="65">
        <f>VLOOKUP($A14,'Return Data'!$B$7:$R$2843,11,0)</f>
        <v>4.1619999999999999</v>
      </c>
      <c r="Q14" s="66">
        <f t="shared" si="6"/>
        <v>8</v>
      </c>
      <c r="R14" s="65">
        <f>VLOOKUP($A14,'Return Data'!$B$7:$R$2843,12,0)</f>
        <v>3.8978999999999999</v>
      </c>
      <c r="S14" s="66">
        <f t="shared" si="7"/>
        <v>10</v>
      </c>
      <c r="T14" s="65">
        <f>VLOOKUP($A14,'Return Data'!$B$7:$R$2843,13,0)</f>
        <v>4.0141</v>
      </c>
      <c r="U14" s="66">
        <f t="shared" si="8"/>
        <v>9</v>
      </c>
      <c r="V14" s="65">
        <f>VLOOKUP($A14,'Return Data'!$B$7:$R$2843,17,0)</f>
        <v>5.5509000000000004</v>
      </c>
      <c r="W14" s="66">
        <f t="shared" si="10"/>
        <v>6</v>
      </c>
      <c r="X14" s="65">
        <f>VLOOKUP($A14,'Return Data'!$B$7:$R$2843,14,0)</f>
        <v>6.5509000000000004</v>
      </c>
      <c r="Y14" s="66">
        <f t="shared" si="11"/>
        <v>6</v>
      </c>
      <c r="Z14" s="65">
        <f>VLOOKUP($A14,'Return Data'!$B$7:$R$2843,16,0)</f>
        <v>7.6071</v>
      </c>
      <c r="AA14" s="67">
        <f t="shared" si="9"/>
        <v>9</v>
      </c>
    </row>
    <row r="15" spans="1:27" x14ac:dyDescent="0.3">
      <c r="A15" s="63" t="s">
        <v>1214</v>
      </c>
      <c r="B15" s="64">
        <f>VLOOKUP($A15,'Return Data'!$B$7:$R$2843,3,0)</f>
        <v>44445</v>
      </c>
      <c r="C15" s="65">
        <f>VLOOKUP($A15,'Return Data'!$B$7:$R$2843,4,0)</f>
        <v>34.195700000000002</v>
      </c>
      <c r="D15" s="65">
        <f>VLOOKUP($A15,'Return Data'!$B$7:$R$2843,5,0)</f>
        <v>3.0962000000000001</v>
      </c>
      <c r="E15" s="66">
        <f t="shared" si="0"/>
        <v>17</v>
      </c>
      <c r="F15" s="65">
        <f>VLOOKUP($A15,'Return Data'!$B$7:$R$2843,6,0)</f>
        <v>3.0962000000000001</v>
      </c>
      <c r="G15" s="66">
        <f t="shared" si="1"/>
        <v>17</v>
      </c>
      <c r="H15" s="65">
        <f>VLOOKUP($A15,'Return Data'!$B$7:$R$2843,7,0)</f>
        <v>3.9369999999999998</v>
      </c>
      <c r="I15" s="66">
        <f t="shared" si="2"/>
        <v>14</v>
      </c>
      <c r="J15" s="65">
        <f>VLOOKUP($A15,'Return Data'!$B$7:$R$2843,8,0)</f>
        <v>3.8864999999999998</v>
      </c>
      <c r="K15" s="66">
        <f t="shared" si="3"/>
        <v>15</v>
      </c>
      <c r="L15" s="65">
        <f>VLOOKUP($A15,'Return Data'!$B$7:$R$2843,9,0)</f>
        <v>4.0909000000000004</v>
      </c>
      <c r="M15" s="66">
        <f t="shared" si="4"/>
        <v>15</v>
      </c>
      <c r="N15" s="65">
        <f>VLOOKUP($A15,'Return Data'!$B$7:$R$2843,10,0)</f>
        <v>3.7976000000000001</v>
      </c>
      <c r="O15" s="66">
        <f t="shared" si="5"/>
        <v>14</v>
      </c>
      <c r="P15" s="65">
        <f>VLOOKUP($A15,'Return Data'!$B$7:$R$2843,11,0)</f>
        <v>3.9584999999999999</v>
      </c>
      <c r="Q15" s="66">
        <f t="shared" si="6"/>
        <v>14</v>
      </c>
      <c r="R15" s="65">
        <f>VLOOKUP($A15,'Return Data'!$B$7:$R$2843,12,0)</f>
        <v>3.7078000000000002</v>
      </c>
      <c r="S15" s="66">
        <f t="shared" si="7"/>
        <v>14</v>
      </c>
      <c r="T15" s="65">
        <f>VLOOKUP($A15,'Return Data'!$B$7:$R$2843,13,0)</f>
        <v>3.7326999999999999</v>
      </c>
      <c r="U15" s="66">
        <f t="shared" si="8"/>
        <v>13</v>
      </c>
      <c r="V15" s="65">
        <f>VLOOKUP($A15,'Return Data'!$B$7:$R$2843,17,0)</f>
        <v>5.2298</v>
      </c>
      <c r="W15" s="66">
        <f t="shared" si="10"/>
        <v>13</v>
      </c>
      <c r="X15" s="65">
        <f>VLOOKUP($A15,'Return Data'!$B$7:$R$2843,14,0)</f>
        <v>6.1024000000000003</v>
      </c>
      <c r="Y15" s="66">
        <f t="shared" si="11"/>
        <v>12</v>
      </c>
      <c r="Z15" s="65">
        <f>VLOOKUP($A15,'Return Data'!$B$7:$R$2843,16,0)</f>
        <v>7.5411999999999999</v>
      </c>
      <c r="AA15" s="67">
        <f t="shared" si="9"/>
        <v>11</v>
      </c>
    </row>
    <row r="16" spans="1:27" x14ac:dyDescent="0.3">
      <c r="A16" s="63" t="s">
        <v>1219</v>
      </c>
      <c r="B16" s="64">
        <f>VLOOKUP($A16,'Return Data'!$B$7:$R$2843,3,0)</f>
        <v>44445</v>
      </c>
      <c r="C16" s="65">
        <f>VLOOKUP($A16,'Return Data'!$B$7:$R$2843,4,0)</f>
        <v>2489.2258999999999</v>
      </c>
      <c r="D16" s="65">
        <f>VLOOKUP($A16,'Return Data'!$B$7:$R$2843,5,0)</f>
        <v>3.44</v>
      </c>
      <c r="E16" s="66">
        <f t="shared" si="0"/>
        <v>3</v>
      </c>
      <c r="F16" s="65">
        <f>VLOOKUP($A16,'Return Data'!$B$7:$R$2843,6,0)</f>
        <v>3.44</v>
      </c>
      <c r="G16" s="66">
        <f t="shared" si="1"/>
        <v>3</v>
      </c>
      <c r="H16" s="65">
        <f>VLOOKUP($A16,'Return Data'!$B$7:$R$2843,7,0)</f>
        <v>4.8681000000000001</v>
      </c>
      <c r="I16" s="66">
        <f t="shared" si="2"/>
        <v>1</v>
      </c>
      <c r="J16" s="65">
        <f>VLOOKUP($A16,'Return Data'!$B$7:$R$2843,8,0)</f>
        <v>4.4055999999999997</v>
      </c>
      <c r="K16" s="66">
        <f t="shared" si="3"/>
        <v>3</v>
      </c>
      <c r="L16" s="65">
        <f>VLOOKUP($A16,'Return Data'!$B$7:$R$2843,9,0)</f>
        <v>4.7435999999999998</v>
      </c>
      <c r="M16" s="66">
        <f t="shared" si="4"/>
        <v>2</v>
      </c>
      <c r="N16" s="65">
        <f>VLOOKUP($A16,'Return Data'!$B$7:$R$2843,10,0)</f>
        <v>4.2152000000000003</v>
      </c>
      <c r="O16" s="66">
        <f t="shared" si="5"/>
        <v>4</v>
      </c>
      <c r="P16" s="65">
        <f>VLOOKUP($A16,'Return Data'!$B$7:$R$2843,11,0)</f>
        <v>4.4596</v>
      </c>
      <c r="Q16" s="66">
        <f t="shared" si="6"/>
        <v>3</v>
      </c>
      <c r="R16" s="65">
        <f>VLOOKUP($A16,'Return Data'!$B$7:$R$2843,12,0)</f>
        <v>4.0715000000000003</v>
      </c>
      <c r="S16" s="66">
        <f t="shared" si="7"/>
        <v>2</v>
      </c>
      <c r="T16" s="65">
        <f>VLOOKUP($A16,'Return Data'!$B$7:$R$2843,13,0)</f>
        <v>4.0743999999999998</v>
      </c>
      <c r="U16" s="66">
        <f t="shared" si="8"/>
        <v>7</v>
      </c>
      <c r="V16" s="65">
        <f>VLOOKUP($A16,'Return Data'!$B$7:$R$2843,17,0)</f>
        <v>5.4572000000000003</v>
      </c>
      <c r="W16" s="66">
        <f t="shared" si="10"/>
        <v>9</v>
      </c>
      <c r="X16" s="65">
        <f>VLOOKUP($A16,'Return Data'!$B$7:$R$2843,14,0)</f>
        <v>6.2450000000000001</v>
      </c>
      <c r="Y16" s="66">
        <f t="shared" si="11"/>
        <v>11</v>
      </c>
      <c r="Z16" s="65">
        <f>VLOOKUP($A16,'Return Data'!$B$7:$R$2843,16,0)</f>
        <v>8.0228999999999999</v>
      </c>
      <c r="AA16" s="67">
        <f t="shared" si="9"/>
        <v>1</v>
      </c>
    </row>
    <row r="17" spans="1:27" x14ac:dyDescent="0.3">
      <c r="A17" s="63" t="s">
        <v>1223</v>
      </c>
      <c r="B17" s="64">
        <f>VLOOKUP($A17,'Return Data'!$B$7:$R$2843,3,0)</f>
        <v>44445</v>
      </c>
      <c r="C17" s="65">
        <f>VLOOKUP($A17,'Return Data'!$B$7:$R$2843,4,0)</f>
        <v>3542.9852999999998</v>
      </c>
      <c r="D17" s="65">
        <f>VLOOKUP($A17,'Return Data'!$B$7:$R$2843,5,0)</f>
        <v>3.3429000000000002</v>
      </c>
      <c r="E17" s="66">
        <f t="shared" si="0"/>
        <v>10</v>
      </c>
      <c r="F17" s="65">
        <f>VLOOKUP($A17,'Return Data'!$B$7:$R$2843,6,0)</f>
        <v>3.3429000000000002</v>
      </c>
      <c r="G17" s="66">
        <f t="shared" si="1"/>
        <v>10</v>
      </c>
      <c r="H17" s="65">
        <f>VLOOKUP($A17,'Return Data'!$B$7:$R$2843,7,0)</f>
        <v>3.9664999999999999</v>
      </c>
      <c r="I17" s="66">
        <f t="shared" si="2"/>
        <v>13</v>
      </c>
      <c r="J17" s="65">
        <f>VLOOKUP($A17,'Return Data'!$B$7:$R$2843,8,0)</f>
        <v>3.9815999999999998</v>
      </c>
      <c r="K17" s="66">
        <f t="shared" si="3"/>
        <v>12</v>
      </c>
      <c r="L17" s="65">
        <f>VLOOKUP($A17,'Return Data'!$B$7:$R$2843,9,0)</f>
        <v>4.1859000000000002</v>
      </c>
      <c r="M17" s="66">
        <f t="shared" si="4"/>
        <v>14</v>
      </c>
      <c r="N17" s="65">
        <f>VLOOKUP($A17,'Return Data'!$B$7:$R$2843,10,0)</f>
        <v>4.0481999999999996</v>
      </c>
      <c r="O17" s="66">
        <f t="shared" si="5"/>
        <v>13</v>
      </c>
      <c r="P17" s="65">
        <f>VLOOKUP($A17,'Return Data'!$B$7:$R$2843,11,0)</f>
        <v>4.0583</v>
      </c>
      <c r="Q17" s="66">
        <f t="shared" si="6"/>
        <v>12</v>
      </c>
      <c r="R17" s="65">
        <f>VLOOKUP($A17,'Return Data'!$B$7:$R$2843,12,0)</f>
        <v>3.8267000000000002</v>
      </c>
      <c r="S17" s="66">
        <f t="shared" si="7"/>
        <v>13</v>
      </c>
      <c r="T17" s="65">
        <f>VLOOKUP($A17,'Return Data'!$B$7:$R$2843,13,0)</f>
        <v>3.9847999999999999</v>
      </c>
      <c r="U17" s="66">
        <f t="shared" si="8"/>
        <v>10</v>
      </c>
      <c r="V17" s="65">
        <f>VLOOKUP($A17,'Return Data'!$B$7:$R$2843,17,0)</f>
        <v>5.2455999999999996</v>
      </c>
      <c r="W17" s="66">
        <f t="shared" si="10"/>
        <v>12</v>
      </c>
      <c r="X17" s="65">
        <f>VLOOKUP($A17,'Return Data'!$B$7:$R$2843,14,0)</f>
        <v>6.3780999999999999</v>
      </c>
      <c r="Y17" s="66">
        <f t="shared" si="11"/>
        <v>10</v>
      </c>
      <c r="Z17" s="65">
        <f>VLOOKUP($A17,'Return Data'!$B$7:$R$2843,16,0)</f>
        <v>7.556</v>
      </c>
      <c r="AA17" s="67">
        <f t="shared" si="9"/>
        <v>10</v>
      </c>
    </row>
    <row r="18" spans="1:27" x14ac:dyDescent="0.3">
      <c r="A18" s="63" t="s">
        <v>1224</v>
      </c>
      <c r="B18" s="64">
        <f>VLOOKUP($A18,'Return Data'!$B$7:$R$2843,3,0)</f>
        <v>44445</v>
      </c>
      <c r="C18" s="65">
        <f>VLOOKUP($A18,'Return Data'!$B$7:$R$2843,4,0)</f>
        <v>32.680515974201299</v>
      </c>
      <c r="D18" s="65">
        <f>VLOOKUP($A18,'Return Data'!$B$7:$R$2843,5,0)</f>
        <v>3.4072</v>
      </c>
      <c r="E18" s="66">
        <f t="shared" si="0"/>
        <v>6</v>
      </c>
      <c r="F18" s="65">
        <f>VLOOKUP($A18,'Return Data'!$B$7:$R$2843,6,0)</f>
        <v>3.4072</v>
      </c>
      <c r="G18" s="66">
        <f t="shared" si="1"/>
        <v>6</v>
      </c>
      <c r="H18" s="65">
        <f>VLOOKUP($A18,'Return Data'!$B$7:$R$2843,7,0)</f>
        <v>4.4790999999999999</v>
      </c>
      <c r="I18" s="66">
        <f t="shared" si="2"/>
        <v>5</v>
      </c>
      <c r="J18" s="65">
        <f>VLOOKUP($A18,'Return Data'!$B$7:$R$2843,8,0)</f>
        <v>4.3509000000000002</v>
      </c>
      <c r="K18" s="66">
        <f t="shared" si="3"/>
        <v>5</v>
      </c>
      <c r="L18" s="65">
        <f>VLOOKUP($A18,'Return Data'!$B$7:$R$2843,9,0)</f>
        <v>4.399</v>
      </c>
      <c r="M18" s="66">
        <f t="shared" si="4"/>
        <v>9</v>
      </c>
      <c r="N18" s="65">
        <f>VLOOKUP($A18,'Return Data'!$B$7:$R$2843,10,0)</f>
        <v>3.7353000000000001</v>
      </c>
      <c r="O18" s="66">
        <f t="shared" si="5"/>
        <v>15</v>
      </c>
      <c r="P18" s="65">
        <f>VLOOKUP($A18,'Return Data'!$B$7:$R$2843,11,0)</f>
        <v>3.5499000000000001</v>
      </c>
      <c r="Q18" s="66">
        <f t="shared" si="6"/>
        <v>16</v>
      </c>
      <c r="R18" s="65">
        <f>VLOOKUP($A18,'Return Data'!$B$7:$R$2843,12,0)</f>
        <v>3.3761999999999999</v>
      </c>
      <c r="S18" s="66">
        <f t="shared" si="7"/>
        <v>16</v>
      </c>
      <c r="T18" s="65">
        <f>VLOOKUP($A18,'Return Data'!$B$7:$R$2843,13,0)</f>
        <v>3.5356999999999998</v>
      </c>
      <c r="U18" s="66">
        <f t="shared" si="8"/>
        <v>15</v>
      </c>
      <c r="V18" s="65">
        <f>VLOOKUP($A18,'Return Data'!$B$7:$R$2843,17,0)</f>
        <v>6.1062000000000003</v>
      </c>
      <c r="W18" s="66">
        <f t="shared" si="10"/>
        <v>1</v>
      </c>
      <c r="X18" s="65">
        <f>VLOOKUP($A18,'Return Data'!$B$7:$R$2843,14,0)</f>
        <v>6.4923999999999999</v>
      </c>
      <c r="Y18" s="66">
        <f t="shared" si="11"/>
        <v>8</v>
      </c>
      <c r="Z18" s="65">
        <f>VLOOKUP($A18,'Return Data'!$B$7:$R$2843,16,0)</f>
        <v>7.9307999999999996</v>
      </c>
      <c r="AA18" s="67">
        <f t="shared" si="9"/>
        <v>3</v>
      </c>
    </row>
    <row r="19" spans="1:27" x14ac:dyDescent="0.3">
      <c r="A19" s="63" t="s">
        <v>1227</v>
      </c>
      <c r="B19" s="64">
        <f>VLOOKUP($A19,'Return Data'!$B$7:$R$2843,3,0)</f>
        <v>44445</v>
      </c>
      <c r="C19" s="65">
        <f>VLOOKUP($A19,'Return Data'!$B$7:$R$2843,4,0)</f>
        <v>3276.4784</v>
      </c>
      <c r="D19" s="65">
        <f>VLOOKUP($A19,'Return Data'!$B$7:$R$2843,5,0)</f>
        <v>3.3288000000000002</v>
      </c>
      <c r="E19" s="66">
        <f t="shared" si="0"/>
        <v>11</v>
      </c>
      <c r="F19" s="65">
        <f>VLOOKUP($A19,'Return Data'!$B$7:$R$2843,6,0)</f>
        <v>3.3288000000000002</v>
      </c>
      <c r="G19" s="66">
        <f t="shared" si="1"/>
        <v>11</v>
      </c>
      <c r="H19" s="65">
        <f>VLOOKUP($A19,'Return Data'!$B$7:$R$2843,7,0)</f>
        <v>3.9836999999999998</v>
      </c>
      <c r="I19" s="66">
        <f t="shared" si="2"/>
        <v>12</v>
      </c>
      <c r="J19" s="65">
        <f>VLOOKUP($A19,'Return Data'!$B$7:$R$2843,8,0)</f>
        <v>3.8374000000000001</v>
      </c>
      <c r="K19" s="66">
        <f t="shared" si="3"/>
        <v>16</v>
      </c>
      <c r="L19" s="65">
        <f>VLOOKUP($A19,'Return Data'!$B$7:$R$2843,9,0)</f>
        <v>4.2561999999999998</v>
      </c>
      <c r="M19" s="66">
        <f t="shared" si="4"/>
        <v>12</v>
      </c>
      <c r="N19" s="65">
        <f>VLOOKUP($A19,'Return Data'!$B$7:$R$2843,10,0)</f>
        <v>4.1064999999999996</v>
      </c>
      <c r="O19" s="66">
        <f t="shared" si="5"/>
        <v>9</v>
      </c>
      <c r="P19" s="65">
        <f>VLOOKUP($A19,'Return Data'!$B$7:$R$2843,11,0)</f>
        <v>4.1398000000000001</v>
      </c>
      <c r="Q19" s="66">
        <f t="shared" si="6"/>
        <v>9</v>
      </c>
      <c r="R19" s="65">
        <f>VLOOKUP($A19,'Return Data'!$B$7:$R$2843,12,0)</f>
        <v>3.9796</v>
      </c>
      <c r="S19" s="66">
        <f t="shared" si="7"/>
        <v>7</v>
      </c>
      <c r="T19" s="65">
        <f>VLOOKUP($A19,'Return Data'!$B$7:$R$2843,13,0)</f>
        <v>4.0937999999999999</v>
      </c>
      <c r="U19" s="66">
        <f t="shared" si="8"/>
        <v>6</v>
      </c>
      <c r="V19" s="65">
        <f>VLOOKUP($A19,'Return Data'!$B$7:$R$2843,17,0)</f>
        <v>5.4740000000000002</v>
      </c>
      <c r="W19" s="66">
        <f t="shared" si="10"/>
        <v>8</v>
      </c>
      <c r="X19" s="65">
        <f>VLOOKUP($A19,'Return Data'!$B$7:$R$2843,14,0)</f>
        <v>6.5803000000000003</v>
      </c>
      <c r="Y19" s="66">
        <f t="shared" si="11"/>
        <v>5</v>
      </c>
      <c r="Z19" s="65">
        <f>VLOOKUP($A19,'Return Data'!$B$7:$R$2843,16,0)</f>
        <v>7.6288999999999998</v>
      </c>
      <c r="AA19" s="67">
        <f t="shared" si="9"/>
        <v>7</v>
      </c>
    </row>
    <row r="20" spans="1:27" x14ac:dyDescent="0.3">
      <c r="A20" s="63" t="s">
        <v>1228</v>
      </c>
      <c r="B20" s="64">
        <f>VLOOKUP($A20,'Return Data'!$B$7:$R$2843,3,0)</f>
        <v>44445</v>
      </c>
      <c r="C20" s="65">
        <f>VLOOKUP($A20,'Return Data'!$B$7:$R$2843,4,0)</f>
        <v>1071.3175000000001</v>
      </c>
      <c r="D20" s="65">
        <f>VLOOKUP($A20,'Return Data'!$B$7:$R$2843,5,0)</f>
        <v>3.6080000000000001</v>
      </c>
      <c r="E20" s="66">
        <f t="shared" si="0"/>
        <v>1</v>
      </c>
      <c r="F20" s="65">
        <f>VLOOKUP($A20,'Return Data'!$B$7:$R$2843,6,0)</f>
        <v>3.6080000000000001</v>
      </c>
      <c r="G20" s="66">
        <f t="shared" si="1"/>
        <v>1</v>
      </c>
      <c r="H20" s="65">
        <f>VLOOKUP($A20,'Return Data'!$B$7:$R$2843,7,0)</f>
        <v>4.78</v>
      </c>
      <c r="I20" s="66">
        <f t="shared" si="2"/>
        <v>3</v>
      </c>
      <c r="J20" s="65">
        <f>VLOOKUP($A20,'Return Data'!$B$7:$R$2843,8,0)</f>
        <v>4.5903</v>
      </c>
      <c r="K20" s="66">
        <f t="shared" si="3"/>
        <v>2</v>
      </c>
      <c r="L20" s="65">
        <f>VLOOKUP($A20,'Return Data'!$B$7:$R$2843,9,0)</f>
        <v>4.9175000000000004</v>
      </c>
      <c r="M20" s="66">
        <f t="shared" si="4"/>
        <v>1</v>
      </c>
      <c r="N20" s="65">
        <f>VLOOKUP($A20,'Return Data'!$B$7:$R$2843,10,0)</f>
        <v>4.3037999999999998</v>
      </c>
      <c r="O20" s="66">
        <f t="shared" si="5"/>
        <v>2</v>
      </c>
      <c r="P20" s="65">
        <f>VLOOKUP($A20,'Return Data'!$B$7:$R$2843,11,0)</f>
        <v>4.0431999999999997</v>
      </c>
      <c r="Q20" s="66">
        <f t="shared" si="6"/>
        <v>13</v>
      </c>
      <c r="R20" s="65">
        <f>VLOOKUP($A20,'Return Data'!$B$7:$R$2843,12,0)</f>
        <v>3.8593999999999999</v>
      </c>
      <c r="S20" s="66">
        <f t="shared" si="7"/>
        <v>11</v>
      </c>
      <c r="T20" s="65"/>
      <c r="U20" s="66"/>
      <c r="V20" s="65"/>
      <c r="W20" s="66"/>
      <c r="X20" s="65"/>
      <c r="Y20" s="66"/>
      <c r="Z20" s="65">
        <f>VLOOKUP($A20,'Return Data'!$B$7:$R$2843,16,0)</f>
        <v>4.6866000000000003</v>
      </c>
      <c r="AA20" s="67">
        <f t="shared" si="9"/>
        <v>16</v>
      </c>
    </row>
    <row r="21" spans="1:27" x14ac:dyDescent="0.3">
      <c r="A21" s="63" t="s">
        <v>1232</v>
      </c>
      <c r="B21" s="64">
        <f>VLOOKUP($A21,'Return Data'!$B$7:$R$2843,3,0)</f>
        <v>44445</v>
      </c>
      <c r="C21" s="65">
        <f>VLOOKUP($A21,'Return Data'!$B$7:$R$2843,4,0)</f>
        <v>34.793700000000001</v>
      </c>
      <c r="D21" s="65">
        <f>VLOOKUP($A21,'Return Data'!$B$7:$R$2843,5,0)</f>
        <v>3.4628000000000001</v>
      </c>
      <c r="E21" s="66">
        <f t="shared" si="0"/>
        <v>2</v>
      </c>
      <c r="F21" s="65">
        <f>VLOOKUP($A21,'Return Data'!$B$7:$R$2843,6,0)</f>
        <v>3.4628000000000001</v>
      </c>
      <c r="G21" s="66">
        <f t="shared" si="1"/>
        <v>2</v>
      </c>
      <c r="H21" s="65">
        <f>VLOOKUP($A21,'Return Data'!$B$7:$R$2843,7,0)</f>
        <v>4.1844999999999999</v>
      </c>
      <c r="I21" s="66">
        <f t="shared" si="2"/>
        <v>8</v>
      </c>
      <c r="J21" s="65">
        <f>VLOOKUP($A21,'Return Data'!$B$7:$R$2843,8,0)</f>
        <v>4.1052</v>
      </c>
      <c r="K21" s="66">
        <f t="shared" si="3"/>
        <v>10</v>
      </c>
      <c r="L21" s="65">
        <f>VLOOKUP($A21,'Return Data'!$B$7:$R$2843,9,0)</f>
        <v>4.3543000000000003</v>
      </c>
      <c r="M21" s="66">
        <f t="shared" si="4"/>
        <v>11</v>
      </c>
      <c r="N21" s="65">
        <f>VLOOKUP($A21,'Return Data'!$B$7:$R$2843,10,0)</f>
        <v>4.0641999999999996</v>
      </c>
      <c r="O21" s="66">
        <f t="shared" si="5"/>
        <v>11</v>
      </c>
      <c r="P21" s="65">
        <f>VLOOKUP($A21,'Return Data'!$B$7:$R$2843,11,0)</f>
        <v>4.1726000000000001</v>
      </c>
      <c r="Q21" s="66">
        <f t="shared" si="6"/>
        <v>7</v>
      </c>
      <c r="R21" s="65">
        <f>VLOOKUP($A21,'Return Data'!$B$7:$R$2843,12,0)</f>
        <v>3.9605000000000001</v>
      </c>
      <c r="S21" s="66">
        <f t="shared" si="7"/>
        <v>8</v>
      </c>
      <c r="T21" s="65">
        <f>VLOOKUP($A21,'Return Data'!$B$7:$R$2843,13,0)</f>
        <v>4.1147</v>
      </c>
      <c r="U21" s="66">
        <f>RANK(T21,T$8:T$24,0)</f>
        <v>4</v>
      </c>
      <c r="V21" s="65">
        <f>VLOOKUP($A21,'Return Data'!$B$7:$R$2843,17,0)</f>
        <v>5.5998999999999999</v>
      </c>
      <c r="W21" s="66">
        <f>RANK(V21,V$8:V$24,0)</f>
        <v>5</v>
      </c>
      <c r="X21" s="65">
        <f>VLOOKUP($A21,'Return Data'!$B$7:$R$2843,14,0)</f>
        <v>6.6779000000000002</v>
      </c>
      <c r="Y21" s="66">
        <f>RANK(X21,X$8:X$24,0)</f>
        <v>4</v>
      </c>
      <c r="Z21" s="65">
        <f>VLOOKUP($A21,'Return Data'!$B$7:$R$2843,16,0)</f>
        <v>7.9774000000000003</v>
      </c>
      <c r="AA21" s="67">
        <f t="shared" si="9"/>
        <v>2</v>
      </c>
    </row>
    <row r="22" spans="1:27" x14ac:dyDescent="0.3">
      <c r="A22" s="63" t="s">
        <v>1234</v>
      </c>
      <c r="B22" s="64">
        <f>VLOOKUP($A22,'Return Data'!$B$7:$R$2843,3,0)</f>
        <v>44445</v>
      </c>
      <c r="C22" s="65">
        <f>VLOOKUP($A22,'Return Data'!$B$7:$R$2843,4,0)</f>
        <v>11.8932</v>
      </c>
      <c r="D22" s="65">
        <f>VLOOKUP($A22,'Return Data'!$B$7:$R$2843,5,0)</f>
        <v>3.2745000000000002</v>
      </c>
      <c r="E22" s="66">
        <f t="shared" si="0"/>
        <v>14</v>
      </c>
      <c r="F22" s="65">
        <f>VLOOKUP($A22,'Return Data'!$B$7:$R$2843,6,0)</f>
        <v>3.2745000000000002</v>
      </c>
      <c r="G22" s="66">
        <f t="shared" si="1"/>
        <v>14</v>
      </c>
      <c r="H22" s="65">
        <f>VLOOKUP($A22,'Return Data'!$B$7:$R$2843,7,0)</f>
        <v>3.3342000000000001</v>
      </c>
      <c r="I22" s="66">
        <f t="shared" si="2"/>
        <v>17</v>
      </c>
      <c r="J22" s="65">
        <f>VLOOKUP($A22,'Return Data'!$B$7:$R$2843,8,0)</f>
        <v>3.4902000000000002</v>
      </c>
      <c r="K22" s="66">
        <f t="shared" si="3"/>
        <v>17</v>
      </c>
      <c r="L22" s="65">
        <f>VLOOKUP($A22,'Return Data'!$B$7:$R$2843,9,0)</f>
        <v>3.6943000000000001</v>
      </c>
      <c r="M22" s="66">
        <f t="shared" si="4"/>
        <v>17</v>
      </c>
      <c r="N22" s="65">
        <f>VLOOKUP($A22,'Return Data'!$B$7:$R$2843,10,0)</f>
        <v>3.7214</v>
      </c>
      <c r="O22" s="66">
        <f t="shared" si="5"/>
        <v>16</v>
      </c>
      <c r="P22" s="65">
        <f>VLOOKUP($A22,'Return Data'!$B$7:$R$2843,11,0)</f>
        <v>3.6495000000000002</v>
      </c>
      <c r="Q22" s="66">
        <f t="shared" si="6"/>
        <v>15</v>
      </c>
      <c r="R22" s="65">
        <f>VLOOKUP($A22,'Return Data'!$B$7:$R$2843,12,0)</f>
        <v>3.5346000000000002</v>
      </c>
      <c r="S22" s="66">
        <f t="shared" si="7"/>
        <v>15</v>
      </c>
      <c r="T22" s="65">
        <f>VLOOKUP($A22,'Return Data'!$B$7:$R$2843,13,0)</f>
        <v>3.5598999999999998</v>
      </c>
      <c r="U22" s="66">
        <f>RANK(T22,T$8:T$24,0)</f>
        <v>14</v>
      </c>
      <c r="V22" s="65">
        <f>VLOOKUP($A22,'Return Data'!$B$7:$R$2843,17,0)</f>
        <v>4.8619000000000003</v>
      </c>
      <c r="W22" s="66">
        <f>RANK(V22,V$8:V$24,0)</f>
        <v>14</v>
      </c>
      <c r="X22" s="65"/>
      <c r="Y22" s="66"/>
      <c r="Z22" s="65">
        <f>VLOOKUP($A22,'Return Data'!$B$7:$R$2843,16,0)</f>
        <v>6.0578000000000003</v>
      </c>
      <c r="AA22" s="67">
        <f t="shared" si="9"/>
        <v>14</v>
      </c>
    </row>
    <row r="23" spans="1:27" x14ac:dyDescent="0.3">
      <c r="A23" s="63" t="s">
        <v>1236</v>
      </c>
      <c r="B23" s="64">
        <f>VLOOKUP($A23,'Return Data'!$B$7:$R$2843,3,0)</f>
        <v>44445</v>
      </c>
      <c r="C23" s="65">
        <f>VLOOKUP($A23,'Return Data'!$B$7:$R$2843,4,0)</f>
        <v>3739.5898000000002</v>
      </c>
      <c r="D23" s="65">
        <f>VLOOKUP($A23,'Return Data'!$B$7:$R$2843,5,0)</f>
        <v>3.4001999999999999</v>
      </c>
      <c r="E23" s="66">
        <f t="shared" si="0"/>
        <v>7</v>
      </c>
      <c r="F23" s="65">
        <f>VLOOKUP($A23,'Return Data'!$B$7:$R$2843,6,0)</f>
        <v>3.4001999999999999</v>
      </c>
      <c r="G23" s="66">
        <f t="shared" si="1"/>
        <v>7</v>
      </c>
      <c r="H23" s="65">
        <f>VLOOKUP($A23,'Return Data'!$B$7:$R$2843,7,0)</f>
        <v>4.6802999999999999</v>
      </c>
      <c r="I23" s="66">
        <f t="shared" si="2"/>
        <v>4</v>
      </c>
      <c r="J23" s="65">
        <f>VLOOKUP($A23,'Return Data'!$B$7:$R$2843,8,0)</f>
        <v>4.4015000000000004</v>
      </c>
      <c r="K23" s="66">
        <f t="shared" si="3"/>
        <v>4</v>
      </c>
      <c r="L23" s="65">
        <f>VLOOKUP($A23,'Return Data'!$B$7:$R$2843,9,0)</f>
        <v>4.6658999999999997</v>
      </c>
      <c r="M23" s="66">
        <f t="shared" si="4"/>
        <v>4</v>
      </c>
      <c r="N23" s="65">
        <f>VLOOKUP($A23,'Return Data'!$B$7:$R$2843,10,0)</f>
        <v>4.3810000000000002</v>
      </c>
      <c r="O23" s="66">
        <f t="shared" si="5"/>
        <v>1</v>
      </c>
      <c r="P23" s="65">
        <f>VLOOKUP($A23,'Return Data'!$B$7:$R$2843,11,0)</f>
        <v>4.6128999999999998</v>
      </c>
      <c r="Q23" s="66">
        <f t="shared" si="6"/>
        <v>1</v>
      </c>
      <c r="R23" s="65">
        <f>VLOOKUP($A23,'Return Data'!$B$7:$R$2843,12,0)</f>
        <v>4.2759999999999998</v>
      </c>
      <c r="S23" s="66">
        <f t="shared" si="7"/>
        <v>1</v>
      </c>
      <c r="T23" s="65">
        <f>VLOOKUP($A23,'Return Data'!$B$7:$R$2843,13,0)</f>
        <v>4.3769999999999998</v>
      </c>
      <c r="U23" s="66">
        <f>RANK(T23,T$8:T$24,0)</f>
        <v>1</v>
      </c>
      <c r="V23" s="65">
        <f>VLOOKUP($A23,'Return Data'!$B$7:$R$2843,17,0)</f>
        <v>5.7666000000000004</v>
      </c>
      <c r="W23" s="66">
        <f>RANK(V23,V$8:V$24,0)</f>
        <v>4</v>
      </c>
      <c r="X23" s="65">
        <f>VLOOKUP($A23,'Return Data'!$B$7:$R$2843,14,0)</f>
        <v>4.1207000000000003</v>
      </c>
      <c r="Y23" s="66">
        <f>RANK(X23,X$8:X$24,0)</f>
        <v>13</v>
      </c>
      <c r="Z23" s="65">
        <f>VLOOKUP($A23,'Return Data'!$B$7:$R$2843,16,0)</f>
        <v>6.7468000000000004</v>
      </c>
      <c r="AA23" s="67">
        <f t="shared" si="9"/>
        <v>13</v>
      </c>
    </row>
    <row r="24" spans="1:27" x14ac:dyDescent="0.3">
      <c r="A24" s="63" t="s">
        <v>1238</v>
      </c>
      <c r="B24" s="64">
        <f>VLOOKUP($A24,'Return Data'!$B$7:$R$2843,3,0)</f>
        <v>44445</v>
      </c>
      <c r="C24" s="65">
        <f>VLOOKUP($A24,'Return Data'!$B$7:$R$2843,4,0)</f>
        <v>2436.3535000000002</v>
      </c>
      <c r="D24" s="65">
        <f>VLOOKUP($A24,'Return Data'!$B$7:$R$2843,5,0)</f>
        <v>3.2303000000000002</v>
      </c>
      <c r="E24" s="66">
        <f t="shared" si="0"/>
        <v>15</v>
      </c>
      <c r="F24" s="65">
        <f>VLOOKUP($A24,'Return Data'!$B$7:$R$2843,6,0)</f>
        <v>3.2303000000000002</v>
      </c>
      <c r="G24" s="66">
        <f t="shared" si="1"/>
        <v>15</v>
      </c>
      <c r="H24" s="65">
        <f>VLOOKUP($A24,'Return Data'!$B$7:$R$2843,7,0)</f>
        <v>3.8788</v>
      </c>
      <c r="I24" s="66">
        <f t="shared" si="2"/>
        <v>16</v>
      </c>
      <c r="J24" s="65">
        <f>VLOOKUP($A24,'Return Data'!$B$7:$R$2843,8,0)</f>
        <v>3.8940000000000001</v>
      </c>
      <c r="K24" s="66">
        <f t="shared" si="3"/>
        <v>13</v>
      </c>
      <c r="L24" s="65">
        <f>VLOOKUP($A24,'Return Data'!$B$7:$R$2843,9,0)</f>
        <v>4.2481</v>
      </c>
      <c r="M24" s="66">
        <f t="shared" si="4"/>
        <v>13</v>
      </c>
      <c r="N24" s="65">
        <f>VLOOKUP($A24,'Return Data'!$B$7:$R$2843,10,0)</f>
        <v>4.0758999999999999</v>
      </c>
      <c r="O24" s="66">
        <f t="shared" si="5"/>
        <v>10</v>
      </c>
      <c r="P24" s="65">
        <f>VLOOKUP($A24,'Return Data'!$B$7:$R$2843,11,0)</f>
        <v>4.1195000000000004</v>
      </c>
      <c r="Q24" s="66">
        <f t="shared" si="6"/>
        <v>11</v>
      </c>
      <c r="R24" s="65">
        <f>VLOOKUP($A24,'Return Data'!$B$7:$R$2843,12,0)</f>
        <v>3.9155000000000002</v>
      </c>
      <c r="S24" s="66">
        <f t="shared" si="7"/>
        <v>9</v>
      </c>
      <c r="T24" s="65">
        <f>VLOOKUP($A24,'Return Data'!$B$7:$R$2843,13,0)</f>
        <v>4.0308999999999999</v>
      </c>
      <c r="U24" s="66">
        <f>RANK(T24,T$8:T$24,0)</f>
        <v>8</v>
      </c>
      <c r="V24" s="65">
        <f>VLOOKUP($A24,'Return Data'!$B$7:$R$2843,17,0)</f>
        <v>5.4332000000000003</v>
      </c>
      <c r="W24" s="66">
        <f>RANK(V24,V$8:V$24,0)</f>
        <v>10</v>
      </c>
      <c r="X24" s="65">
        <f>VLOOKUP($A24,'Return Data'!$B$7:$R$2843,14,0)</f>
        <v>6.5345000000000004</v>
      </c>
      <c r="Y24" s="66">
        <f>RANK(X24,X$8:X$24,0)</f>
        <v>7</v>
      </c>
      <c r="Z24" s="65">
        <f>VLOOKUP($A24,'Return Data'!$B$7:$R$2843,16,0)</f>
        <v>7.6288</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3.3547294117647062</v>
      </c>
      <c r="E26" s="74"/>
      <c r="F26" s="75">
        <f>AVERAGE(F8:F24)</f>
        <v>3.3547294117647062</v>
      </c>
      <c r="G26" s="74"/>
      <c r="H26" s="75">
        <f>AVERAGE(H8:H24)</f>
        <v>4.2261823529411764</v>
      </c>
      <c r="I26" s="74"/>
      <c r="J26" s="75">
        <f>AVERAGE(J8:J24)</f>
        <v>4.151223529411765</v>
      </c>
      <c r="K26" s="74"/>
      <c r="L26" s="75">
        <f>AVERAGE(L8:L24)</f>
        <v>4.3711588235294112</v>
      </c>
      <c r="M26" s="74"/>
      <c r="N26" s="75">
        <f>AVERAGE(N8:N24)</f>
        <v>4.0435764705882367</v>
      </c>
      <c r="O26" s="74"/>
      <c r="P26" s="75">
        <f>AVERAGE(P8:P24)</f>
        <v>4.0938823529411774</v>
      </c>
      <c r="Q26" s="74"/>
      <c r="R26" s="75">
        <f>AVERAGE(R8:R24)</f>
        <v>3.8451176470588231</v>
      </c>
      <c r="S26" s="74"/>
      <c r="T26" s="75">
        <f>AVERAGE(T8:T24)</f>
        <v>3.9370562499999999</v>
      </c>
      <c r="U26" s="74"/>
      <c r="V26" s="75">
        <f>AVERAGE(V8:V24)</f>
        <v>5.5105857142857131</v>
      </c>
      <c r="W26" s="74"/>
      <c r="X26" s="75">
        <f>AVERAGE(X8:X24)</f>
        <v>6.3436615384615376</v>
      </c>
      <c r="Y26" s="74"/>
      <c r="Z26" s="75">
        <f>AVERAGE(Z8:Z24)</f>
        <v>7.0936882352941186</v>
      </c>
      <c r="AA26" s="76"/>
    </row>
    <row r="27" spans="1:27" x14ac:dyDescent="0.3">
      <c r="A27" s="73" t="s">
        <v>28</v>
      </c>
      <c r="B27" s="74"/>
      <c r="C27" s="74"/>
      <c r="D27" s="75">
        <f>MIN(D8:D24)</f>
        <v>3.0962000000000001</v>
      </c>
      <c r="E27" s="74"/>
      <c r="F27" s="75">
        <f>MIN(F8:F24)</f>
        <v>3.0962000000000001</v>
      </c>
      <c r="G27" s="74"/>
      <c r="H27" s="75">
        <f>MIN(H8:H24)</f>
        <v>3.3342000000000001</v>
      </c>
      <c r="I27" s="74"/>
      <c r="J27" s="75">
        <f>MIN(J8:J24)</f>
        <v>3.4902000000000002</v>
      </c>
      <c r="K27" s="74"/>
      <c r="L27" s="75">
        <f>MIN(L8:L24)</f>
        <v>3.6943000000000001</v>
      </c>
      <c r="M27" s="74"/>
      <c r="N27" s="75">
        <f>MIN(N8:N24)</f>
        <v>3.2751000000000001</v>
      </c>
      <c r="O27" s="74"/>
      <c r="P27" s="75">
        <f>MIN(P8:P24)</f>
        <v>3.1316000000000002</v>
      </c>
      <c r="Q27" s="74"/>
      <c r="R27" s="75">
        <f>MIN(R8:R24)</f>
        <v>3.0506000000000002</v>
      </c>
      <c r="S27" s="74"/>
      <c r="T27" s="75">
        <f>MIN(T8:T24)</f>
        <v>3.1800999999999999</v>
      </c>
      <c r="U27" s="74"/>
      <c r="V27" s="75">
        <f>MIN(V8:V24)</f>
        <v>4.8619000000000003</v>
      </c>
      <c r="W27" s="74"/>
      <c r="X27" s="75">
        <f>MIN(X8:X24)</f>
        <v>4.1207000000000003</v>
      </c>
      <c r="Y27" s="74"/>
      <c r="Z27" s="75">
        <f>MIN(Z8:Z24)</f>
        <v>4.6353999999999997</v>
      </c>
      <c r="AA27" s="76"/>
    </row>
    <row r="28" spans="1:27" ht="15" thickBot="1" x14ac:dyDescent="0.35">
      <c r="A28" s="77" t="s">
        <v>29</v>
      </c>
      <c r="B28" s="78"/>
      <c r="C28" s="78"/>
      <c r="D28" s="79">
        <f>MAX(D8:D24)</f>
        <v>3.6080000000000001</v>
      </c>
      <c r="E28" s="78"/>
      <c r="F28" s="79">
        <f>MAX(F8:F24)</f>
        <v>3.6080000000000001</v>
      </c>
      <c r="G28" s="78"/>
      <c r="H28" s="79">
        <f>MAX(H8:H24)</f>
        <v>4.8681000000000001</v>
      </c>
      <c r="I28" s="78"/>
      <c r="J28" s="79">
        <f>MAX(J8:J24)</f>
        <v>4.5911999999999997</v>
      </c>
      <c r="K28" s="78"/>
      <c r="L28" s="79">
        <f>MAX(L8:L24)</f>
        <v>4.9175000000000004</v>
      </c>
      <c r="M28" s="78"/>
      <c r="N28" s="79">
        <f>MAX(N8:N24)</f>
        <v>4.3810000000000002</v>
      </c>
      <c r="O28" s="78"/>
      <c r="P28" s="79">
        <f>MAX(P8:P24)</f>
        <v>4.6128999999999998</v>
      </c>
      <c r="Q28" s="78"/>
      <c r="R28" s="79">
        <f>MAX(R8:R24)</f>
        <v>4.2759999999999998</v>
      </c>
      <c r="S28" s="78"/>
      <c r="T28" s="79">
        <f>MAX(T8:T24)</f>
        <v>4.3769999999999998</v>
      </c>
      <c r="U28" s="78"/>
      <c r="V28" s="79">
        <f>MAX(V8:V24)</f>
        <v>6.1062000000000003</v>
      </c>
      <c r="W28" s="78"/>
      <c r="X28" s="79">
        <f>MAX(X8:X24)</f>
        <v>6.8268000000000004</v>
      </c>
      <c r="Y28" s="78"/>
      <c r="Z28" s="79">
        <f>MAX(Z8:Z24)</f>
        <v>8.0228999999999999</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44445</v>
      </c>
      <c r="C8" s="65">
        <f>VLOOKUP($A8,'Return Data'!$B$7:$R$2843,4,0)</f>
        <v>289.9975</v>
      </c>
      <c r="D8" s="65">
        <f>VLOOKUP($A8,'Return Data'!$B$7:$R$2843,5,0)</f>
        <v>3.202</v>
      </c>
      <c r="E8" s="66">
        <f t="shared" ref="E8:E24" si="0">RANK(D8,D$8:D$24,0)</f>
        <v>5</v>
      </c>
      <c r="F8" s="65">
        <f>VLOOKUP($A8,'Return Data'!$B$7:$R$2843,6,0)</f>
        <v>3.202</v>
      </c>
      <c r="G8" s="66">
        <f t="shared" ref="G8:G24" si="1">RANK(F8,F$8:F$24,0)</f>
        <v>5</v>
      </c>
      <c r="H8" s="65">
        <f>VLOOKUP($A8,'Return Data'!$B$7:$R$2843,7,0)</f>
        <v>4.0902000000000003</v>
      </c>
      <c r="I8" s="66">
        <f t="shared" ref="I8:I24" si="2">RANK(H8,H$8:H$24,0)</f>
        <v>5</v>
      </c>
      <c r="J8" s="65">
        <f>VLOOKUP($A8,'Return Data'!$B$7:$R$2843,8,0)</f>
        <v>4.1952999999999996</v>
      </c>
      <c r="K8" s="66">
        <f t="shared" ref="K8:K24" si="3">RANK(J8,J$8:J$24,0)</f>
        <v>2</v>
      </c>
      <c r="L8" s="65">
        <f>VLOOKUP($A8,'Return Data'!$B$7:$R$2843,9,0)</f>
        <v>4.3665000000000003</v>
      </c>
      <c r="M8" s="66">
        <f t="shared" ref="M8:M24" si="4">RANK(L8,L$8:L$24,0)</f>
        <v>4</v>
      </c>
      <c r="N8" s="65">
        <f>VLOOKUP($A8,'Return Data'!$B$7:$R$2843,10,0)</f>
        <v>4.0929000000000002</v>
      </c>
      <c r="O8" s="66">
        <f t="shared" ref="O8:O24" si="5">RANK(N8,N$8:N$24,0)</f>
        <v>2</v>
      </c>
      <c r="P8" s="65">
        <f>VLOOKUP($A8,'Return Data'!$B$7:$R$2843,11,0)</f>
        <v>4.2252000000000001</v>
      </c>
      <c r="Q8" s="66">
        <f t="shared" ref="Q8:Q24" si="6">RANK(P8,P$8:P$24,0)</f>
        <v>3</v>
      </c>
      <c r="R8" s="65">
        <f>VLOOKUP($A8,'Return Data'!$B$7:$R$2843,12,0)</f>
        <v>3.9392999999999998</v>
      </c>
      <c r="S8" s="66">
        <f t="shared" ref="S8:S24" si="7">RANK(R8,R$8:R$24,0)</f>
        <v>2</v>
      </c>
      <c r="T8" s="65">
        <f>VLOOKUP($A8,'Return Data'!$B$7:$R$2843,13,0)</f>
        <v>4.0936000000000003</v>
      </c>
      <c r="U8" s="66">
        <f t="shared" ref="U8:U19" si="8">RANK(T8,T$8:T$24,0)</f>
        <v>2</v>
      </c>
      <c r="V8" s="65">
        <f>VLOOKUP($A8,'Return Data'!$B$7:$R$2843,17,0)</f>
        <v>5.6680000000000001</v>
      </c>
      <c r="W8" s="66">
        <f>RANK(V8,V$8:V$24,0)</f>
        <v>1</v>
      </c>
      <c r="X8" s="65">
        <f>VLOOKUP($A8,'Return Data'!$B$7:$R$2843,14,0)</f>
        <v>6.6981000000000002</v>
      </c>
      <c r="Y8" s="66">
        <f>RANK(X8,X$8:X$24,0)</f>
        <v>1</v>
      </c>
      <c r="Z8" s="65">
        <f>VLOOKUP($A8,'Return Data'!$B$7:$R$2843,16,0)</f>
        <v>6.9202000000000004</v>
      </c>
      <c r="AA8" s="67">
        <f t="shared" ref="AA8:AA24" si="9">RANK(Z8,Z$8:Z$24,0)</f>
        <v>10</v>
      </c>
    </row>
    <row r="9" spans="1:27" x14ac:dyDescent="0.3">
      <c r="A9" s="63" t="s">
        <v>1203</v>
      </c>
      <c r="B9" s="64">
        <f>VLOOKUP($A9,'Return Data'!$B$7:$R$2843,3,0)</f>
        <v>44445</v>
      </c>
      <c r="C9" s="65">
        <f>VLOOKUP($A9,'Return Data'!$B$7:$R$2843,4,0)</f>
        <v>1123.0997</v>
      </c>
      <c r="D9" s="65">
        <f>VLOOKUP($A9,'Return Data'!$B$7:$R$2843,5,0)</f>
        <v>3.0676000000000001</v>
      </c>
      <c r="E9" s="66">
        <f t="shared" si="0"/>
        <v>12</v>
      </c>
      <c r="F9" s="65">
        <f>VLOOKUP($A9,'Return Data'!$B$7:$R$2843,6,0)</f>
        <v>3.0676000000000001</v>
      </c>
      <c r="G9" s="66">
        <f t="shared" si="1"/>
        <v>12</v>
      </c>
      <c r="H9" s="65">
        <f>VLOOKUP($A9,'Return Data'!$B$7:$R$2843,7,0)</f>
        <v>3.8925999999999998</v>
      </c>
      <c r="I9" s="66">
        <f t="shared" si="2"/>
        <v>11</v>
      </c>
      <c r="J9" s="65">
        <f>VLOOKUP($A9,'Return Data'!$B$7:$R$2843,8,0)</f>
        <v>4.0621999999999998</v>
      </c>
      <c r="K9" s="66">
        <f t="shared" si="3"/>
        <v>5</v>
      </c>
      <c r="L9" s="65">
        <f>VLOOKUP($A9,'Return Data'!$B$7:$R$2843,9,0)</f>
        <v>4.2301000000000002</v>
      </c>
      <c r="M9" s="66">
        <f t="shared" si="4"/>
        <v>8</v>
      </c>
      <c r="N9" s="65">
        <f>VLOOKUP($A9,'Return Data'!$B$7:$R$2843,10,0)</f>
        <v>3.9964</v>
      </c>
      <c r="O9" s="66">
        <f t="shared" si="5"/>
        <v>6</v>
      </c>
      <c r="P9" s="65">
        <f>VLOOKUP($A9,'Return Data'!$B$7:$R$2843,11,0)</f>
        <v>4.0472000000000001</v>
      </c>
      <c r="Q9" s="66">
        <f t="shared" si="6"/>
        <v>6</v>
      </c>
      <c r="R9" s="65">
        <f>VLOOKUP($A9,'Return Data'!$B$7:$R$2843,12,0)</f>
        <v>3.8292000000000002</v>
      </c>
      <c r="S9" s="66">
        <f t="shared" si="7"/>
        <v>5</v>
      </c>
      <c r="T9" s="65">
        <f>VLOOKUP($A9,'Return Data'!$B$7:$R$2843,13,0)</f>
        <v>3.976</v>
      </c>
      <c r="U9" s="66">
        <f t="shared" si="8"/>
        <v>4</v>
      </c>
      <c r="V9" s="65"/>
      <c r="W9" s="66"/>
      <c r="X9" s="65"/>
      <c r="Y9" s="66"/>
      <c r="Z9" s="65">
        <f>VLOOKUP($A9,'Return Data'!$B$7:$R$2843,16,0)</f>
        <v>5.7183999999999999</v>
      </c>
      <c r="AA9" s="67">
        <f t="shared" si="9"/>
        <v>15</v>
      </c>
    </row>
    <row r="10" spans="1:27" x14ac:dyDescent="0.3">
      <c r="A10" s="63" t="s">
        <v>1205</v>
      </c>
      <c r="B10" s="64">
        <f>VLOOKUP($A10,'Return Data'!$B$7:$R$2843,3,0)</f>
        <v>44445</v>
      </c>
      <c r="C10" s="65">
        <f>VLOOKUP($A10,'Return Data'!$B$7:$R$2843,4,0)</f>
        <v>1098.3551</v>
      </c>
      <c r="D10" s="65">
        <f>VLOOKUP($A10,'Return Data'!$B$7:$R$2843,5,0)</f>
        <v>3.0070999999999999</v>
      </c>
      <c r="E10" s="66">
        <f t="shared" si="0"/>
        <v>13</v>
      </c>
      <c r="F10" s="65">
        <f>VLOOKUP($A10,'Return Data'!$B$7:$R$2843,6,0)</f>
        <v>3.0070999999999999</v>
      </c>
      <c r="G10" s="66">
        <f t="shared" si="1"/>
        <v>13</v>
      </c>
      <c r="H10" s="65">
        <f>VLOOKUP($A10,'Return Data'!$B$7:$R$2843,7,0)</f>
        <v>3.5981000000000001</v>
      </c>
      <c r="I10" s="66">
        <f t="shared" si="2"/>
        <v>15</v>
      </c>
      <c r="J10" s="65">
        <f>VLOOKUP($A10,'Return Data'!$B$7:$R$2843,8,0)</f>
        <v>3.6006</v>
      </c>
      <c r="K10" s="66">
        <f t="shared" si="3"/>
        <v>14</v>
      </c>
      <c r="L10" s="65">
        <f>VLOOKUP($A10,'Return Data'!$B$7:$R$2843,9,0)</f>
        <v>3.6166999999999998</v>
      </c>
      <c r="M10" s="66">
        <f t="shared" si="4"/>
        <v>15</v>
      </c>
      <c r="N10" s="65">
        <f>VLOOKUP($A10,'Return Data'!$B$7:$R$2843,10,0)</f>
        <v>2.9908999999999999</v>
      </c>
      <c r="O10" s="66">
        <f t="shared" si="5"/>
        <v>17</v>
      </c>
      <c r="P10" s="65">
        <f>VLOOKUP($A10,'Return Data'!$B$7:$R$2843,11,0)</f>
        <v>2.8355999999999999</v>
      </c>
      <c r="Q10" s="66">
        <f t="shared" si="6"/>
        <v>17</v>
      </c>
      <c r="R10" s="65">
        <f>VLOOKUP($A10,'Return Data'!$B$7:$R$2843,12,0)</f>
        <v>2.7462</v>
      </c>
      <c r="S10" s="66">
        <f t="shared" si="7"/>
        <v>17</v>
      </c>
      <c r="T10" s="65">
        <f>VLOOKUP($A10,'Return Data'!$B$7:$R$2843,13,0)</f>
        <v>2.8515000000000001</v>
      </c>
      <c r="U10" s="66">
        <f t="shared" si="8"/>
        <v>16</v>
      </c>
      <c r="V10" s="65"/>
      <c r="W10" s="66"/>
      <c r="X10" s="65"/>
      <c r="Y10" s="66"/>
      <c r="Z10" s="65">
        <f>VLOOKUP($A10,'Return Data'!$B$7:$R$2843,16,0)</f>
        <v>4.3179999999999996</v>
      </c>
      <c r="AA10" s="67">
        <f t="shared" si="9"/>
        <v>16</v>
      </c>
    </row>
    <row r="11" spans="1:27" x14ac:dyDescent="0.3">
      <c r="A11" s="63" t="s">
        <v>1207</v>
      </c>
      <c r="B11" s="64">
        <f>VLOOKUP($A11,'Return Data'!$B$7:$R$2843,3,0)</f>
        <v>44445</v>
      </c>
      <c r="C11" s="65">
        <f>VLOOKUP($A11,'Return Data'!$B$7:$R$2843,4,0)</f>
        <v>41.999000000000002</v>
      </c>
      <c r="D11" s="65">
        <f>VLOOKUP($A11,'Return Data'!$B$7:$R$2843,5,0)</f>
        <v>3.1583999999999999</v>
      </c>
      <c r="E11" s="66">
        <f t="shared" si="0"/>
        <v>8</v>
      </c>
      <c r="F11" s="65">
        <f>VLOOKUP($A11,'Return Data'!$B$7:$R$2843,6,0)</f>
        <v>3.1583999999999999</v>
      </c>
      <c r="G11" s="66">
        <f t="shared" si="1"/>
        <v>8</v>
      </c>
      <c r="H11" s="65">
        <f>VLOOKUP($A11,'Return Data'!$B$7:$R$2843,7,0)</f>
        <v>4.6349999999999998</v>
      </c>
      <c r="I11" s="66">
        <f t="shared" si="2"/>
        <v>1</v>
      </c>
      <c r="J11" s="65">
        <f>VLOOKUP($A11,'Return Data'!$B$7:$R$2843,8,0)</f>
        <v>4.0598999999999998</v>
      </c>
      <c r="K11" s="66">
        <f t="shared" si="3"/>
        <v>6</v>
      </c>
      <c r="L11" s="65">
        <f>VLOOKUP($A11,'Return Data'!$B$7:$R$2843,9,0)</f>
        <v>4.4574999999999996</v>
      </c>
      <c r="M11" s="66">
        <f t="shared" si="4"/>
        <v>1</v>
      </c>
      <c r="N11" s="65">
        <f>VLOOKUP($A11,'Return Data'!$B$7:$R$2843,10,0)</f>
        <v>4.0620000000000003</v>
      </c>
      <c r="O11" s="66">
        <f t="shared" si="5"/>
        <v>3</v>
      </c>
      <c r="P11" s="65">
        <f>VLOOKUP($A11,'Return Data'!$B$7:$R$2843,11,0)</f>
        <v>4.3136000000000001</v>
      </c>
      <c r="Q11" s="66">
        <f t="shared" si="6"/>
        <v>2</v>
      </c>
      <c r="R11" s="65">
        <f>VLOOKUP($A11,'Return Data'!$B$7:$R$2843,12,0)</f>
        <v>3.8</v>
      </c>
      <c r="S11" s="66">
        <f t="shared" si="7"/>
        <v>7</v>
      </c>
      <c r="T11" s="65">
        <f>VLOOKUP($A11,'Return Data'!$B$7:$R$2843,13,0)</f>
        <v>3.7565</v>
      </c>
      <c r="U11" s="66">
        <f t="shared" si="8"/>
        <v>9</v>
      </c>
      <c r="V11" s="65">
        <f>VLOOKUP($A11,'Return Data'!$B$7:$R$2843,17,0)</f>
        <v>5.1287000000000003</v>
      </c>
      <c r="W11" s="66">
        <f t="shared" ref="W11:W19" si="10">RANK(V11,V$8:V$24,0)</f>
        <v>10</v>
      </c>
      <c r="X11" s="65">
        <f>VLOOKUP($A11,'Return Data'!$B$7:$R$2843,14,0)</f>
        <v>6.2325999999999997</v>
      </c>
      <c r="Y11" s="66">
        <f t="shared" ref="Y11:Y19" si="11">RANK(X11,X$8:X$24,0)</f>
        <v>8</v>
      </c>
      <c r="Z11" s="65">
        <f>VLOOKUP($A11,'Return Data'!$B$7:$R$2843,16,0)</f>
        <v>6.7561</v>
      </c>
      <c r="AA11" s="67">
        <f t="shared" si="9"/>
        <v>12</v>
      </c>
    </row>
    <row r="12" spans="1:27" x14ac:dyDescent="0.3">
      <c r="A12" s="63" t="s">
        <v>1208</v>
      </c>
      <c r="B12" s="64">
        <f>VLOOKUP($A12,'Return Data'!$B$7:$R$2843,3,0)</f>
        <v>44445</v>
      </c>
      <c r="C12" s="65">
        <f>VLOOKUP($A12,'Return Data'!$B$7:$R$2843,4,0)</f>
        <v>39.584499999999998</v>
      </c>
      <c r="D12" s="65">
        <f>VLOOKUP($A12,'Return Data'!$B$7:$R$2843,5,0)</f>
        <v>3.1974</v>
      </c>
      <c r="E12" s="66">
        <f t="shared" si="0"/>
        <v>6</v>
      </c>
      <c r="F12" s="65">
        <f>VLOOKUP($A12,'Return Data'!$B$7:$R$2843,6,0)</f>
        <v>3.1974</v>
      </c>
      <c r="G12" s="66">
        <f t="shared" si="1"/>
        <v>6</v>
      </c>
      <c r="H12" s="65">
        <f>VLOOKUP($A12,'Return Data'!$B$7:$R$2843,7,0)</f>
        <v>4.2582000000000004</v>
      </c>
      <c r="I12" s="66">
        <f t="shared" si="2"/>
        <v>4</v>
      </c>
      <c r="J12" s="65">
        <f>VLOOKUP($A12,'Return Data'!$B$7:$R$2843,8,0)</f>
        <v>3.8653</v>
      </c>
      <c r="K12" s="66">
        <f t="shared" si="3"/>
        <v>10</v>
      </c>
      <c r="L12" s="65">
        <f>VLOOKUP($A12,'Return Data'!$B$7:$R$2843,9,0)</f>
        <v>4.2389000000000001</v>
      </c>
      <c r="M12" s="66">
        <f t="shared" si="4"/>
        <v>7</v>
      </c>
      <c r="N12" s="65">
        <f>VLOOKUP($A12,'Return Data'!$B$7:$R$2843,10,0)</f>
        <v>3.9698000000000002</v>
      </c>
      <c r="O12" s="66">
        <f t="shared" si="5"/>
        <v>9</v>
      </c>
      <c r="P12" s="65">
        <f>VLOOKUP($A12,'Return Data'!$B$7:$R$2843,11,0)</f>
        <v>3.9653</v>
      </c>
      <c r="Q12" s="66">
        <f t="shared" si="6"/>
        <v>11</v>
      </c>
      <c r="R12" s="65">
        <f>VLOOKUP($A12,'Return Data'!$B$7:$R$2843,12,0)</f>
        <v>3.6716000000000002</v>
      </c>
      <c r="S12" s="66">
        <f t="shared" si="7"/>
        <v>11</v>
      </c>
      <c r="T12" s="65">
        <f>VLOOKUP($A12,'Return Data'!$B$7:$R$2843,13,0)</f>
        <v>3.7090999999999998</v>
      </c>
      <c r="U12" s="66">
        <f t="shared" si="8"/>
        <v>11</v>
      </c>
      <c r="V12" s="65">
        <f>VLOOKUP($A12,'Return Data'!$B$7:$R$2843,17,0)</f>
        <v>5.3272000000000004</v>
      </c>
      <c r="W12" s="66">
        <f t="shared" si="10"/>
        <v>8</v>
      </c>
      <c r="X12" s="65">
        <f>VLOOKUP($A12,'Return Data'!$B$7:$R$2843,14,0)</f>
        <v>6.5256999999999996</v>
      </c>
      <c r="Y12" s="66">
        <f t="shared" si="11"/>
        <v>3</v>
      </c>
      <c r="Z12" s="65">
        <f>VLOOKUP($A12,'Return Data'!$B$7:$R$2843,16,0)</f>
        <v>7.2793000000000001</v>
      </c>
      <c r="AA12" s="67">
        <f t="shared" si="9"/>
        <v>6</v>
      </c>
    </row>
    <row r="13" spans="1:27" x14ac:dyDescent="0.3">
      <c r="A13" s="63" t="s">
        <v>1210</v>
      </c>
      <c r="B13" s="64">
        <f>VLOOKUP($A13,'Return Data'!$B$7:$R$2843,3,0)</f>
        <v>44445</v>
      </c>
      <c r="C13" s="65">
        <f>VLOOKUP($A13,'Return Data'!$B$7:$R$2843,4,0)</f>
        <v>4495.5219999999999</v>
      </c>
      <c r="D13" s="65">
        <f>VLOOKUP($A13,'Return Data'!$B$7:$R$2843,5,0)</f>
        <v>3.2812999999999999</v>
      </c>
      <c r="E13" s="66">
        <f t="shared" si="0"/>
        <v>2</v>
      </c>
      <c r="F13" s="65">
        <f>VLOOKUP($A13,'Return Data'!$B$7:$R$2843,6,0)</f>
        <v>3.2812999999999999</v>
      </c>
      <c r="G13" s="66">
        <f t="shared" si="1"/>
        <v>2</v>
      </c>
      <c r="H13" s="65">
        <f>VLOOKUP($A13,'Return Data'!$B$7:$R$2843,7,0)</f>
        <v>4.0244999999999997</v>
      </c>
      <c r="I13" s="66">
        <f t="shared" si="2"/>
        <v>7</v>
      </c>
      <c r="J13" s="65">
        <f>VLOOKUP($A13,'Return Data'!$B$7:$R$2843,8,0)</f>
        <v>4.1543999999999999</v>
      </c>
      <c r="K13" s="66">
        <f t="shared" si="3"/>
        <v>4</v>
      </c>
      <c r="L13" s="65">
        <f>VLOOKUP($A13,'Return Data'!$B$7:$R$2843,9,0)</f>
        <v>4.2925000000000004</v>
      </c>
      <c r="M13" s="66">
        <f t="shared" si="4"/>
        <v>6</v>
      </c>
      <c r="N13" s="65">
        <f>VLOOKUP($A13,'Return Data'!$B$7:$R$2843,10,0)</f>
        <v>4.0425000000000004</v>
      </c>
      <c r="O13" s="66">
        <f t="shared" si="5"/>
        <v>4</v>
      </c>
      <c r="P13" s="65">
        <f>VLOOKUP($A13,'Return Data'!$B$7:$R$2843,11,0)</f>
        <v>4.1943000000000001</v>
      </c>
      <c r="Q13" s="66">
        <f t="shared" si="6"/>
        <v>4</v>
      </c>
      <c r="R13" s="65">
        <f>VLOOKUP($A13,'Return Data'!$B$7:$R$2843,12,0)</f>
        <v>3.8641999999999999</v>
      </c>
      <c r="S13" s="66">
        <f t="shared" si="7"/>
        <v>4</v>
      </c>
      <c r="T13" s="65">
        <f>VLOOKUP($A13,'Return Data'!$B$7:$R$2843,13,0)</f>
        <v>3.9497</v>
      </c>
      <c r="U13" s="66">
        <f t="shared" si="8"/>
        <v>5</v>
      </c>
      <c r="V13" s="65">
        <f>VLOOKUP($A13,'Return Data'!$B$7:$R$2843,17,0)</f>
        <v>5.6081000000000003</v>
      </c>
      <c r="W13" s="66">
        <f t="shared" si="10"/>
        <v>2</v>
      </c>
      <c r="X13" s="65">
        <f>VLOOKUP($A13,'Return Data'!$B$7:$R$2843,14,0)</f>
        <v>6.6014999999999997</v>
      </c>
      <c r="Y13" s="66">
        <f t="shared" si="11"/>
        <v>2</v>
      </c>
      <c r="Z13" s="65">
        <f>VLOOKUP($A13,'Return Data'!$B$7:$R$2843,16,0)</f>
        <v>7.1197999999999997</v>
      </c>
      <c r="AA13" s="67">
        <f t="shared" si="9"/>
        <v>9</v>
      </c>
    </row>
    <row r="14" spans="1:27" x14ac:dyDescent="0.3">
      <c r="A14" s="63" t="s">
        <v>1212</v>
      </c>
      <c r="B14" s="64">
        <f>VLOOKUP($A14,'Return Data'!$B$7:$R$2843,3,0)</f>
        <v>44445</v>
      </c>
      <c r="C14" s="65">
        <f>VLOOKUP($A14,'Return Data'!$B$7:$R$2843,4,0)</f>
        <v>298.01440000000002</v>
      </c>
      <c r="D14" s="65">
        <f>VLOOKUP($A14,'Return Data'!$B$7:$R$2843,5,0)</f>
        <v>3.2995999999999999</v>
      </c>
      <c r="E14" s="66">
        <f t="shared" si="0"/>
        <v>1</v>
      </c>
      <c r="F14" s="65">
        <f>VLOOKUP($A14,'Return Data'!$B$7:$R$2843,6,0)</f>
        <v>3.2995999999999999</v>
      </c>
      <c r="G14" s="66">
        <f t="shared" si="1"/>
        <v>1</v>
      </c>
      <c r="H14" s="65">
        <f>VLOOKUP($A14,'Return Data'!$B$7:$R$2843,7,0)</f>
        <v>4.0396000000000001</v>
      </c>
      <c r="I14" s="66">
        <f t="shared" si="2"/>
        <v>6</v>
      </c>
      <c r="J14" s="65">
        <f>VLOOKUP($A14,'Return Data'!$B$7:$R$2843,8,0)</f>
        <v>4.4720000000000004</v>
      </c>
      <c r="K14" s="66">
        <f t="shared" si="3"/>
        <v>1</v>
      </c>
      <c r="L14" s="65">
        <f>VLOOKUP($A14,'Return Data'!$B$7:$R$2843,9,0)</f>
        <v>4.3373999999999997</v>
      </c>
      <c r="M14" s="66">
        <f t="shared" si="4"/>
        <v>5</v>
      </c>
      <c r="N14" s="65">
        <f>VLOOKUP($A14,'Return Data'!$B$7:$R$2843,10,0)</f>
        <v>3.9397000000000002</v>
      </c>
      <c r="O14" s="66">
        <f t="shared" si="5"/>
        <v>10</v>
      </c>
      <c r="P14" s="65">
        <f>VLOOKUP($A14,'Return Data'!$B$7:$R$2843,11,0)</f>
        <v>4.0396000000000001</v>
      </c>
      <c r="Q14" s="66">
        <f t="shared" si="6"/>
        <v>7</v>
      </c>
      <c r="R14" s="65">
        <f>VLOOKUP($A14,'Return Data'!$B$7:$R$2843,12,0)</f>
        <v>3.7745000000000002</v>
      </c>
      <c r="S14" s="66">
        <f t="shared" si="7"/>
        <v>8</v>
      </c>
      <c r="T14" s="65">
        <f>VLOOKUP($A14,'Return Data'!$B$7:$R$2843,13,0)</f>
        <v>3.8894000000000002</v>
      </c>
      <c r="U14" s="66">
        <f t="shared" si="8"/>
        <v>8</v>
      </c>
      <c r="V14" s="65">
        <f>VLOOKUP($A14,'Return Data'!$B$7:$R$2843,17,0)</f>
        <v>5.4253999999999998</v>
      </c>
      <c r="W14" s="66">
        <f t="shared" si="10"/>
        <v>5</v>
      </c>
      <c r="X14" s="65">
        <f>VLOOKUP($A14,'Return Data'!$B$7:$R$2843,14,0)</f>
        <v>6.4240000000000004</v>
      </c>
      <c r="Y14" s="66">
        <f t="shared" si="11"/>
        <v>5</v>
      </c>
      <c r="Z14" s="65">
        <f>VLOOKUP($A14,'Return Data'!$B$7:$R$2843,16,0)</f>
        <v>7.2944000000000004</v>
      </c>
      <c r="AA14" s="67">
        <f t="shared" si="9"/>
        <v>5</v>
      </c>
    </row>
    <row r="15" spans="1:27" x14ac:dyDescent="0.3">
      <c r="A15" s="63" t="s">
        <v>1215</v>
      </c>
      <c r="B15" s="64">
        <f>VLOOKUP($A15,'Return Data'!$B$7:$R$2843,3,0)</f>
        <v>44445</v>
      </c>
      <c r="C15" s="65">
        <f>VLOOKUP($A15,'Return Data'!$B$7:$R$2843,4,0)</f>
        <v>32.326099999999997</v>
      </c>
      <c r="D15" s="65">
        <f>VLOOKUP($A15,'Return Data'!$B$7:$R$2843,5,0)</f>
        <v>2.4468999999999999</v>
      </c>
      <c r="E15" s="66">
        <f t="shared" si="0"/>
        <v>17</v>
      </c>
      <c r="F15" s="65">
        <f>VLOOKUP($A15,'Return Data'!$B$7:$R$2843,6,0)</f>
        <v>2.4468999999999999</v>
      </c>
      <c r="G15" s="66">
        <f t="shared" si="1"/>
        <v>17</v>
      </c>
      <c r="H15" s="65">
        <f>VLOOKUP($A15,'Return Data'!$B$7:$R$2843,7,0)</f>
        <v>3.2604000000000002</v>
      </c>
      <c r="I15" s="66">
        <f t="shared" si="2"/>
        <v>16</v>
      </c>
      <c r="J15" s="65">
        <f>VLOOKUP($A15,'Return Data'!$B$7:$R$2843,8,0)</f>
        <v>3.2139000000000002</v>
      </c>
      <c r="K15" s="66">
        <f t="shared" si="3"/>
        <v>17</v>
      </c>
      <c r="L15" s="65">
        <f>VLOOKUP($A15,'Return Data'!$B$7:$R$2843,9,0)</f>
        <v>3.4228000000000001</v>
      </c>
      <c r="M15" s="66">
        <f t="shared" si="4"/>
        <v>17</v>
      </c>
      <c r="N15" s="65">
        <f>VLOOKUP($A15,'Return Data'!$B$7:$R$2843,10,0)</f>
        <v>3.1191</v>
      </c>
      <c r="O15" s="66">
        <f t="shared" si="5"/>
        <v>16</v>
      </c>
      <c r="P15" s="65">
        <f>VLOOKUP($A15,'Return Data'!$B$7:$R$2843,11,0)</f>
        <v>3.2717000000000001</v>
      </c>
      <c r="Q15" s="66">
        <f t="shared" si="6"/>
        <v>14</v>
      </c>
      <c r="R15" s="65">
        <f>VLOOKUP($A15,'Return Data'!$B$7:$R$2843,12,0)</f>
        <v>3.0019</v>
      </c>
      <c r="S15" s="66">
        <f t="shared" si="7"/>
        <v>14</v>
      </c>
      <c r="T15" s="65">
        <f>VLOOKUP($A15,'Return Data'!$B$7:$R$2843,13,0)</f>
        <v>3.0034000000000001</v>
      </c>
      <c r="U15" s="66">
        <f t="shared" si="8"/>
        <v>15</v>
      </c>
      <c r="V15" s="65">
        <f>VLOOKUP($A15,'Return Data'!$B$7:$R$2843,17,0)</f>
        <v>4.4546999999999999</v>
      </c>
      <c r="W15" s="66">
        <f t="shared" si="10"/>
        <v>14</v>
      </c>
      <c r="X15" s="65">
        <f>VLOOKUP($A15,'Return Data'!$B$7:$R$2843,14,0)</f>
        <v>5.3388</v>
      </c>
      <c r="Y15" s="66">
        <f t="shared" si="11"/>
        <v>12</v>
      </c>
      <c r="Z15" s="65">
        <f>VLOOKUP($A15,'Return Data'!$B$7:$R$2843,16,0)</f>
        <v>6.5251000000000001</v>
      </c>
      <c r="AA15" s="67">
        <f t="shared" si="9"/>
        <v>13</v>
      </c>
    </row>
    <row r="16" spans="1:27" x14ac:dyDescent="0.3">
      <c r="A16" s="63" t="s">
        <v>1218</v>
      </c>
      <c r="B16" s="64">
        <f>VLOOKUP($A16,'Return Data'!$B$7:$R$2843,3,0)</f>
        <v>44445</v>
      </c>
      <c r="C16" s="65">
        <f>VLOOKUP($A16,'Return Data'!$B$7:$R$2843,4,0)</f>
        <v>2431.7078999999999</v>
      </c>
      <c r="D16" s="65">
        <f>VLOOKUP($A16,'Return Data'!$B$7:$R$2843,5,0)</f>
        <v>3.0897999999999999</v>
      </c>
      <c r="E16" s="66">
        <f t="shared" si="0"/>
        <v>10</v>
      </c>
      <c r="F16" s="65">
        <f>VLOOKUP($A16,'Return Data'!$B$7:$R$2843,6,0)</f>
        <v>3.0897999999999999</v>
      </c>
      <c r="G16" s="66">
        <f t="shared" si="1"/>
        <v>10</v>
      </c>
      <c r="H16" s="65">
        <f>VLOOKUP($A16,'Return Data'!$B$7:$R$2843,7,0)</f>
        <v>4.5179</v>
      </c>
      <c r="I16" s="66">
        <f t="shared" si="2"/>
        <v>2</v>
      </c>
      <c r="J16" s="65">
        <f>VLOOKUP($A16,'Return Data'!$B$7:$R$2843,8,0)</f>
        <v>4.0548000000000002</v>
      </c>
      <c r="K16" s="66">
        <f t="shared" si="3"/>
        <v>7</v>
      </c>
      <c r="L16" s="65">
        <f>VLOOKUP($A16,'Return Data'!$B$7:$R$2843,9,0)</f>
        <v>4.3920000000000003</v>
      </c>
      <c r="M16" s="66">
        <f t="shared" si="4"/>
        <v>3</v>
      </c>
      <c r="N16" s="65">
        <f>VLOOKUP($A16,'Return Data'!$B$7:$R$2843,10,0)</f>
        <v>3.8614999999999999</v>
      </c>
      <c r="O16" s="66">
        <f t="shared" si="5"/>
        <v>11</v>
      </c>
      <c r="P16" s="65">
        <f>VLOOKUP($A16,'Return Data'!$B$7:$R$2843,11,0)</f>
        <v>4.1016000000000004</v>
      </c>
      <c r="Q16" s="66">
        <f t="shared" si="6"/>
        <v>5</v>
      </c>
      <c r="R16" s="65">
        <f>VLOOKUP($A16,'Return Data'!$B$7:$R$2843,12,0)</f>
        <v>3.7109000000000001</v>
      </c>
      <c r="S16" s="66">
        <f t="shared" si="7"/>
        <v>10</v>
      </c>
      <c r="T16" s="65">
        <f>VLOOKUP($A16,'Return Data'!$B$7:$R$2843,13,0)</f>
        <v>3.7105999999999999</v>
      </c>
      <c r="U16" s="66">
        <f t="shared" si="8"/>
        <v>10</v>
      </c>
      <c r="V16" s="65">
        <f>VLOOKUP($A16,'Return Data'!$B$7:$R$2843,17,0)</f>
        <v>5.1144999999999996</v>
      </c>
      <c r="W16" s="66">
        <f t="shared" si="10"/>
        <v>11</v>
      </c>
      <c r="X16" s="65">
        <f>VLOOKUP($A16,'Return Data'!$B$7:$R$2843,14,0)</f>
        <v>5.9265999999999996</v>
      </c>
      <c r="Y16" s="66">
        <f t="shared" si="11"/>
        <v>11</v>
      </c>
      <c r="Z16" s="65">
        <f>VLOOKUP($A16,'Return Data'!$B$7:$R$2843,16,0)</f>
        <v>7.6642000000000001</v>
      </c>
      <c r="AA16" s="67">
        <f t="shared" si="9"/>
        <v>1</v>
      </c>
    </row>
    <row r="17" spans="1:27" x14ac:dyDescent="0.3">
      <c r="A17" s="63" t="s">
        <v>1222</v>
      </c>
      <c r="B17" s="64">
        <f>VLOOKUP($A17,'Return Data'!$B$7:$R$2843,3,0)</f>
        <v>44445</v>
      </c>
      <c r="C17" s="65">
        <f>VLOOKUP($A17,'Return Data'!$B$7:$R$2843,4,0)</f>
        <v>3524.6676000000002</v>
      </c>
      <c r="D17" s="65">
        <f>VLOOKUP($A17,'Return Data'!$B$7:$R$2843,5,0)</f>
        <v>3.2698</v>
      </c>
      <c r="E17" s="66">
        <f t="shared" si="0"/>
        <v>3</v>
      </c>
      <c r="F17" s="65">
        <f>VLOOKUP($A17,'Return Data'!$B$7:$R$2843,6,0)</f>
        <v>3.2698</v>
      </c>
      <c r="G17" s="66">
        <f t="shared" si="1"/>
        <v>3</v>
      </c>
      <c r="H17" s="65">
        <f>VLOOKUP($A17,'Return Data'!$B$7:$R$2843,7,0)</f>
        <v>3.8934000000000002</v>
      </c>
      <c r="I17" s="66">
        <f t="shared" si="2"/>
        <v>10</v>
      </c>
      <c r="J17" s="65">
        <f>VLOOKUP($A17,'Return Data'!$B$7:$R$2843,8,0)</f>
        <v>3.9081999999999999</v>
      </c>
      <c r="K17" s="66">
        <f t="shared" si="3"/>
        <v>8</v>
      </c>
      <c r="L17" s="65">
        <f>VLOOKUP($A17,'Return Data'!$B$7:$R$2843,9,0)</f>
        <v>4.1120999999999999</v>
      </c>
      <c r="M17" s="66">
        <f t="shared" si="4"/>
        <v>11</v>
      </c>
      <c r="N17" s="65">
        <f>VLOOKUP($A17,'Return Data'!$B$7:$R$2843,10,0)</f>
        <v>3.9731999999999998</v>
      </c>
      <c r="O17" s="66">
        <f t="shared" si="5"/>
        <v>8</v>
      </c>
      <c r="P17" s="65">
        <f>VLOOKUP($A17,'Return Data'!$B$7:$R$2843,11,0)</f>
        <v>3.9758</v>
      </c>
      <c r="Q17" s="66">
        <f t="shared" si="6"/>
        <v>10</v>
      </c>
      <c r="R17" s="65">
        <f>VLOOKUP($A17,'Return Data'!$B$7:$R$2843,12,0)</f>
        <v>3.7359</v>
      </c>
      <c r="S17" s="66">
        <f t="shared" si="7"/>
        <v>9</v>
      </c>
      <c r="T17" s="65">
        <f>VLOOKUP($A17,'Return Data'!$B$7:$R$2843,13,0)</f>
        <v>3.8935</v>
      </c>
      <c r="U17" s="66">
        <f t="shared" si="8"/>
        <v>7</v>
      </c>
      <c r="V17" s="65">
        <f>VLOOKUP($A17,'Return Data'!$B$7:$R$2843,17,0)</f>
        <v>5.1502999999999997</v>
      </c>
      <c r="W17" s="66">
        <f t="shared" si="10"/>
        <v>9</v>
      </c>
      <c r="X17" s="65">
        <f>VLOOKUP($A17,'Return Data'!$B$7:$R$2843,14,0)</f>
        <v>6.2946999999999997</v>
      </c>
      <c r="Y17" s="66">
        <f t="shared" si="11"/>
        <v>7</v>
      </c>
      <c r="Z17" s="65">
        <f>VLOOKUP($A17,'Return Data'!$B$7:$R$2843,16,0)</f>
        <v>7.1828000000000003</v>
      </c>
      <c r="AA17" s="67">
        <f t="shared" si="9"/>
        <v>8</v>
      </c>
    </row>
    <row r="18" spans="1:27" x14ac:dyDescent="0.3">
      <c r="A18" s="63" t="s">
        <v>1225</v>
      </c>
      <c r="B18" s="64">
        <f>VLOOKUP($A18,'Return Data'!$B$7:$R$2843,3,0)</f>
        <v>44445</v>
      </c>
      <c r="C18" s="65">
        <f>VLOOKUP($A18,'Return Data'!$B$7:$R$2843,4,0)</f>
        <v>31.568321583920799</v>
      </c>
      <c r="D18" s="65">
        <f>VLOOKUP($A18,'Return Data'!$B$7:$R$2843,5,0)</f>
        <v>2.9489000000000001</v>
      </c>
      <c r="E18" s="66">
        <f t="shared" si="0"/>
        <v>14</v>
      </c>
      <c r="F18" s="65">
        <f>VLOOKUP($A18,'Return Data'!$B$7:$R$2843,6,0)</f>
        <v>2.9489000000000001</v>
      </c>
      <c r="G18" s="66">
        <f t="shared" si="1"/>
        <v>14</v>
      </c>
      <c r="H18" s="65">
        <f>VLOOKUP($A18,'Return Data'!$B$7:$R$2843,7,0)</f>
        <v>4.0166000000000004</v>
      </c>
      <c r="I18" s="66">
        <f t="shared" si="2"/>
        <v>8</v>
      </c>
      <c r="J18" s="65">
        <f>VLOOKUP($A18,'Return Data'!$B$7:$R$2843,8,0)</f>
        <v>3.8706</v>
      </c>
      <c r="K18" s="66">
        <f t="shared" si="3"/>
        <v>9</v>
      </c>
      <c r="L18" s="65">
        <f>VLOOKUP($A18,'Return Data'!$B$7:$R$2843,9,0)</f>
        <v>3.9178000000000002</v>
      </c>
      <c r="M18" s="66">
        <f t="shared" si="4"/>
        <v>13</v>
      </c>
      <c r="N18" s="65">
        <f>VLOOKUP($A18,'Return Data'!$B$7:$R$2843,10,0)</f>
        <v>3.2501000000000002</v>
      </c>
      <c r="O18" s="66">
        <f t="shared" si="5"/>
        <v>15</v>
      </c>
      <c r="P18" s="65">
        <f>VLOOKUP($A18,'Return Data'!$B$7:$R$2843,11,0)</f>
        <v>3.0625</v>
      </c>
      <c r="Q18" s="66">
        <f t="shared" si="6"/>
        <v>16</v>
      </c>
      <c r="R18" s="65">
        <f>VLOOKUP($A18,'Return Data'!$B$7:$R$2843,12,0)</f>
        <v>2.8874</v>
      </c>
      <c r="S18" s="66">
        <f t="shared" si="7"/>
        <v>16</v>
      </c>
      <c r="T18" s="65">
        <f>VLOOKUP($A18,'Return Data'!$B$7:$R$2843,13,0)</f>
        <v>3.0407999999999999</v>
      </c>
      <c r="U18" s="66">
        <f t="shared" si="8"/>
        <v>14</v>
      </c>
      <c r="V18" s="65">
        <f>VLOOKUP($A18,'Return Data'!$B$7:$R$2843,17,0)</f>
        <v>5.5968</v>
      </c>
      <c r="W18" s="66">
        <f t="shared" si="10"/>
        <v>3</v>
      </c>
      <c r="X18" s="65">
        <f>VLOOKUP($A18,'Return Data'!$B$7:$R$2843,14,0)</f>
        <v>5.9888000000000003</v>
      </c>
      <c r="Y18" s="66">
        <f t="shared" si="11"/>
        <v>10</v>
      </c>
      <c r="Z18" s="65">
        <f>VLOOKUP($A18,'Return Data'!$B$7:$R$2843,16,0)</f>
        <v>7.4085000000000001</v>
      </c>
      <c r="AA18" s="67">
        <f t="shared" si="9"/>
        <v>4</v>
      </c>
    </row>
    <row r="19" spans="1:27" x14ac:dyDescent="0.3">
      <c r="A19" s="63" t="s">
        <v>1226</v>
      </c>
      <c r="B19" s="64">
        <f>VLOOKUP($A19,'Return Data'!$B$7:$R$2843,3,0)</f>
        <v>44445</v>
      </c>
      <c r="C19" s="65">
        <f>VLOOKUP($A19,'Return Data'!$B$7:$R$2843,4,0)</f>
        <v>3249.9883</v>
      </c>
      <c r="D19" s="65">
        <f>VLOOKUP($A19,'Return Data'!$B$7:$R$2843,5,0)</f>
        <v>3.2290000000000001</v>
      </c>
      <c r="E19" s="66">
        <f t="shared" si="0"/>
        <v>4</v>
      </c>
      <c r="F19" s="65">
        <f>VLOOKUP($A19,'Return Data'!$B$7:$R$2843,6,0)</f>
        <v>3.2290000000000001</v>
      </c>
      <c r="G19" s="66">
        <f t="shared" si="1"/>
        <v>4</v>
      </c>
      <c r="H19" s="65">
        <f>VLOOKUP($A19,'Return Data'!$B$7:$R$2843,7,0)</f>
        <v>3.8839000000000001</v>
      </c>
      <c r="I19" s="66">
        <f t="shared" si="2"/>
        <v>12</v>
      </c>
      <c r="J19" s="65">
        <f>VLOOKUP($A19,'Return Data'!$B$7:$R$2843,8,0)</f>
        <v>3.7372999999999998</v>
      </c>
      <c r="K19" s="66">
        <f t="shared" si="3"/>
        <v>12</v>
      </c>
      <c r="L19" s="65">
        <f>VLOOKUP($A19,'Return Data'!$B$7:$R$2843,9,0)</f>
        <v>4.1558999999999999</v>
      </c>
      <c r="M19" s="66">
        <f t="shared" si="4"/>
        <v>10</v>
      </c>
      <c r="N19" s="65">
        <f>VLOOKUP($A19,'Return Data'!$B$7:$R$2843,10,0)</f>
        <v>4.0054999999999996</v>
      </c>
      <c r="O19" s="66">
        <f t="shared" si="5"/>
        <v>5</v>
      </c>
      <c r="P19" s="65">
        <f>VLOOKUP($A19,'Return Data'!$B$7:$R$2843,11,0)</f>
        <v>4.0377000000000001</v>
      </c>
      <c r="Q19" s="66">
        <f t="shared" si="6"/>
        <v>8</v>
      </c>
      <c r="R19" s="65">
        <f>VLOOKUP($A19,'Return Data'!$B$7:$R$2843,12,0)</f>
        <v>3.8767</v>
      </c>
      <c r="S19" s="66">
        <f t="shared" si="7"/>
        <v>3</v>
      </c>
      <c r="T19" s="65">
        <f>VLOOKUP($A19,'Return Data'!$B$7:$R$2843,13,0)</f>
        <v>3.9897999999999998</v>
      </c>
      <c r="U19" s="66">
        <f t="shared" si="8"/>
        <v>3</v>
      </c>
      <c r="V19" s="65">
        <f>VLOOKUP($A19,'Return Data'!$B$7:$R$2843,17,0)</f>
        <v>5.3686999999999996</v>
      </c>
      <c r="W19" s="66">
        <f t="shared" si="10"/>
        <v>6</v>
      </c>
      <c r="X19" s="65">
        <f>VLOOKUP($A19,'Return Data'!$B$7:$R$2843,14,0)</f>
        <v>6.4739000000000004</v>
      </c>
      <c r="Y19" s="66">
        <f t="shared" si="11"/>
        <v>4</v>
      </c>
      <c r="Z19" s="65">
        <f>VLOOKUP($A19,'Return Data'!$B$7:$R$2843,16,0)</f>
        <v>7.5284000000000004</v>
      </c>
      <c r="AA19" s="67">
        <f t="shared" si="9"/>
        <v>2</v>
      </c>
    </row>
    <row r="20" spans="1:27" x14ac:dyDescent="0.3">
      <c r="A20" s="63" t="s">
        <v>1229</v>
      </c>
      <c r="B20" s="64">
        <f>VLOOKUP($A20,'Return Data'!$B$7:$R$2843,3,0)</f>
        <v>44445</v>
      </c>
      <c r="C20" s="65">
        <f>VLOOKUP($A20,'Return Data'!$B$7:$R$2843,4,0)</f>
        <v>1057.4024999999999</v>
      </c>
      <c r="D20" s="65">
        <f>VLOOKUP($A20,'Return Data'!$B$7:$R$2843,5,0)</f>
        <v>2.7322000000000002</v>
      </c>
      <c r="E20" s="66">
        <f t="shared" si="0"/>
        <v>16</v>
      </c>
      <c r="F20" s="65">
        <f>VLOOKUP($A20,'Return Data'!$B$7:$R$2843,6,0)</f>
        <v>2.7322000000000002</v>
      </c>
      <c r="G20" s="66">
        <f t="shared" si="1"/>
        <v>16</v>
      </c>
      <c r="H20" s="65">
        <f>VLOOKUP($A20,'Return Data'!$B$7:$R$2843,7,0)</f>
        <v>3.9015</v>
      </c>
      <c r="I20" s="66">
        <f t="shared" si="2"/>
        <v>9</v>
      </c>
      <c r="J20" s="65">
        <f>VLOOKUP($A20,'Return Data'!$B$7:$R$2843,8,0)</f>
        <v>3.7107999999999999</v>
      </c>
      <c r="K20" s="66">
        <f t="shared" si="3"/>
        <v>13</v>
      </c>
      <c r="L20" s="65">
        <f>VLOOKUP($A20,'Return Data'!$B$7:$R$2843,9,0)</f>
        <v>4.0343</v>
      </c>
      <c r="M20" s="66">
        <f t="shared" si="4"/>
        <v>12</v>
      </c>
      <c r="N20" s="65">
        <f>VLOOKUP($A20,'Return Data'!$B$7:$R$2843,10,0)</f>
        <v>3.4041999999999999</v>
      </c>
      <c r="O20" s="66">
        <f t="shared" si="5"/>
        <v>14</v>
      </c>
      <c r="P20" s="65">
        <f>VLOOKUP($A20,'Return Data'!$B$7:$R$2843,11,0)</f>
        <v>3.1334</v>
      </c>
      <c r="Q20" s="66">
        <f t="shared" si="6"/>
        <v>15</v>
      </c>
      <c r="R20" s="65">
        <f>VLOOKUP($A20,'Return Data'!$B$7:$R$2843,12,0)</f>
        <v>2.95</v>
      </c>
      <c r="S20" s="66">
        <f t="shared" si="7"/>
        <v>15</v>
      </c>
      <c r="T20" s="65"/>
      <c r="U20" s="66"/>
      <c r="V20" s="65"/>
      <c r="W20" s="66"/>
      <c r="X20" s="65"/>
      <c r="Y20" s="66"/>
      <c r="Z20" s="65">
        <f>VLOOKUP($A20,'Return Data'!$B$7:$R$2843,16,0)</f>
        <v>3.7806000000000002</v>
      </c>
      <c r="AA20" s="67">
        <f t="shared" si="9"/>
        <v>17</v>
      </c>
    </row>
    <row r="21" spans="1:27" x14ac:dyDescent="0.3">
      <c r="A21" s="63" t="s">
        <v>1233</v>
      </c>
      <c r="B21" s="64">
        <f>VLOOKUP($A21,'Return Data'!$B$7:$R$2843,3,0)</f>
        <v>44445</v>
      </c>
      <c r="C21" s="65">
        <f>VLOOKUP($A21,'Return Data'!$B$7:$R$2843,4,0)</f>
        <v>33.064100000000003</v>
      </c>
      <c r="D21" s="65">
        <f>VLOOKUP($A21,'Return Data'!$B$7:$R$2843,5,0)</f>
        <v>2.9445000000000001</v>
      </c>
      <c r="E21" s="66">
        <f t="shared" si="0"/>
        <v>15</v>
      </c>
      <c r="F21" s="65">
        <f>VLOOKUP($A21,'Return Data'!$B$7:$R$2843,6,0)</f>
        <v>2.9445000000000001</v>
      </c>
      <c r="G21" s="66">
        <f t="shared" si="1"/>
        <v>15</v>
      </c>
      <c r="H21" s="65">
        <f>VLOOKUP($A21,'Return Data'!$B$7:$R$2843,7,0)</f>
        <v>3.6613000000000002</v>
      </c>
      <c r="I21" s="66">
        <f t="shared" si="2"/>
        <v>14</v>
      </c>
      <c r="J21" s="65">
        <f>VLOOKUP($A21,'Return Data'!$B$7:$R$2843,8,0)</f>
        <v>3.569</v>
      </c>
      <c r="K21" s="66">
        <f t="shared" si="3"/>
        <v>15</v>
      </c>
      <c r="L21" s="65">
        <f>VLOOKUP($A21,'Return Data'!$B$7:$R$2843,9,0)</f>
        <v>3.8191000000000002</v>
      </c>
      <c r="M21" s="66">
        <f t="shared" si="4"/>
        <v>14</v>
      </c>
      <c r="N21" s="65">
        <f>VLOOKUP($A21,'Return Data'!$B$7:$R$2843,10,0)</f>
        <v>3.5278999999999998</v>
      </c>
      <c r="O21" s="66">
        <f t="shared" si="5"/>
        <v>13</v>
      </c>
      <c r="P21" s="65">
        <f>VLOOKUP($A21,'Return Data'!$B$7:$R$2843,11,0)</f>
        <v>3.6328</v>
      </c>
      <c r="Q21" s="66">
        <f t="shared" si="6"/>
        <v>12</v>
      </c>
      <c r="R21" s="65">
        <f>VLOOKUP($A21,'Return Data'!$B$7:$R$2843,12,0)</f>
        <v>3.4531999999999998</v>
      </c>
      <c r="S21" s="66">
        <f t="shared" si="7"/>
        <v>13</v>
      </c>
      <c r="T21" s="65">
        <f>VLOOKUP($A21,'Return Data'!$B$7:$R$2843,13,0)</f>
        <v>3.5798999999999999</v>
      </c>
      <c r="U21" s="66">
        <f>RANK(T21,T$8:T$24,0)</f>
        <v>12</v>
      </c>
      <c r="V21" s="65">
        <f>VLOOKUP($A21,'Return Data'!$B$7:$R$2843,17,0)</f>
        <v>5.0251999999999999</v>
      </c>
      <c r="W21" s="66">
        <f>RANK(V21,V$8:V$24,0)</f>
        <v>12</v>
      </c>
      <c r="X21" s="65">
        <f>VLOOKUP($A21,'Return Data'!$B$7:$R$2843,14,0)</f>
        <v>6.0674000000000001</v>
      </c>
      <c r="Y21" s="66">
        <f>RANK(X21,X$8:X$24,0)</f>
        <v>9</v>
      </c>
      <c r="Z21" s="65">
        <f>VLOOKUP($A21,'Return Data'!$B$7:$R$2843,16,0)</f>
        <v>7.2179000000000002</v>
      </c>
      <c r="AA21" s="67">
        <f t="shared" si="9"/>
        <v>7</v>
      </c>
    </row>
    <row r="22" spans="1:27" x14ac:dyDescent="0.3">
      <c r="A22" s="63" t="s">
        <v>1235</v>
      </c>
      <c r="B22" s="64">
        <f>VLOOKUP($A22,'Return Data'!$B$7:$R$2843,3,0)</f>
        <v>44445</v>
      </c>
      <c r="C22" s="65">
        <f>VLOOKUP($A22,'Return Data'!$B$7:$R$2843,4,0)</f>
        <v>11.859400000000001</v>
      </c>
      <c r="D22" s="65">
        <f>VLOOKUP($A22,'Return Data'!$B$7:$R$2843,5,0)</f>
        <v>3.0785</v>
      </c>
      <c r="E22" s="66">
        <f t="shared" si="0"/>
        <v>11</v>
      </c>
      <c r="F22" s="65">
        <f>VLOOKUP($A22,'Return Data'!$B$7:$R$2843,6,0)</f>
        <v>3.0785</v>
      </c>
      <c r="G22" s="66">
        <f t="shared" si="1"/>
        <v>11</v>
      </c>
      <c r="H22" s="65">
        <f>VLOOKUP($A22,'Return Data'!$B$7:$R$2843,7,0)</f>
        <v>3.2115999999999998</v>
      </c>
      <c r="I22" s="66">
        <f t="shared" si="2"/>
        <v>17</v>
      </c>
      <c r="J22" s="65">
        <f>VLOOKUP($A22,'Return Data'!$B$7:$R$2843,8,0)</f>
        <v>3.3898999999999999</v>
      </c>
      <c r="K22" s="66">
        <f t="shared" si="3"/>
        <v>16</v>
      </c>
      <c r="L22" s="65">
        <f>VLOOKUP($A22,'Return Data'!$B$7:$R$2843,9,0)</f>
        <v>3.5950000000000002</v>
      </c>
      <c r="M22" s="66">
        <f t="shared" si="4"/>
        <v>16</v>
      </c>
      <c r="N22" s="65">
        <f>VLOOKUP($A22,'Return Data'!$B$7:$R$2843,10,0)</f>
        <v>3.6286</v>
      </c>
      <c r="O22" s="66">
        <f t="shared" si="5"/>
        <v>12</v>
      </c>
      <c r="P22" s="65">
        <f>VLOOKUP($A22,'Return Data'!$B$7:$R$2843,11,0)</f>
        <v>3.5739000000000001</v>
      </c>
      <c r="Q22" s="66">
        <f t="shared" si="6"/>
        <v>13</v>
      </c>
      <c r="R22" s="65">
        <f>VLOOKUP($A22,'Return Data'!$B$7:$R$2843,12,0)</f>
        <v>3.4533</v>
      </c>
      <c r="S22" s="66">
        <f t="shared" si="7"/>
        <v>12</v>
      </c>
      <c r="T22" s="65">
        <f>VLOOKUP($A22,'Return Data'!$B$7:$R$2843,13,0)</f>
        <v>3.4761000000000002</v>
      </c>
      <c r="U22" s="66">
        <f>RANK(T22,T$8:T$24,0)</f>
        <v>13</v>
      </c>
      <c r="V22" s="65">
        <f>VLOOKUP($A22,'Return Data'!$B$7:$R$2843,17,0)</f>
        <v>4.7827000000000002</v>
      </c>
      <c r="W22" s="66">
        <f>RANK(V22,V$8:V$24,0)</f>
        <v>13</v>
      </c>
      <c r="X22" s="65"/>
      <c r="Y22" s="66"/>
      <c r="Z22" s="65">
        <f>VLOOKUP($A22,'Return Data'!$B$7:$R$2843,16,0)</f>
        <v>5.9554999999999998</v>
      </c>
      <c r="AA22" s="67">
        <f t="shared" si="9"/>
        <v>14</v>
      </c>
    </row>
    <row r="23" spans="1:27" x14ac:dyDescent="0.3">
      <c r="A23" s="63" t="s">
        <v>1237</v>
      </c>
      <c r="B23" s="64">
        <f>VLOOKUP($A23,'Return Data'!$B$7:$R$2843,3,0)</f>
        <v>44445</v>
      </c>
      <c r="C23" s="65">
        <f>VLOOKUP($A23,'Return Data'!$B$7:$R$2843,4,0)</f>
        <v>3706.2718</v>
      </c>
      <c r="D23" s="65">
        <f>VLOOKUP($A23,'Return Data'!$B$7:$R$2843,5,0)</f>
        <v>3.1840999999999999</v>
      </c>
      <c r="E23" s="66">
        <f t="shared" si="0"/>
        <v>7</v>
      </c>
      <c r="F23" s="65">
        <f>VLOOKUP($A23,'Return Data'!$B$7:$R$2843,6,0)</f>
        <v>3.1840999999999999</v>
      </c>
      <c r="G23" s="66">
        <f t="shared" si="1"/>
        <v>7</v>
      </c>
      <c r="H23" s="65">
        <f>VLOOKUP($A23,'Return Data'!$B$7:$R$2843,7,0)</f>
        <v>4.4846000000000004</v>
      </c>
      <c r="I23" s="66">
        <f t="shared" si="2"/>
        <v>3</v>
      </c>
      <c r="J23" s="65">
        <f>VLOOKUP($A23,'Return Data'!$B$7:$R$2843,8,0)</f>
        <v>4.1891999999999996</v>
      </c>
      <c r="K23" s="66">
        <f t="shared" si="3"/>
        <v>3</v>
      </c>
      <c r="L23" s="65">
        <f>VLOOKUP($A23,'Return Data'!$B$7:$R$2843,9,0)</f>
        <v>4.4551999999999996</v>
      </c>
      <c r="M23" s="66">
        <f t="shared" si="4"/>
        <v>2</v>
      </c>
      <c r="N23" s="65">
        <f>VLOOKUP($A23,'Return Data'!$B$7:$R$2843,10,0)</f>
        <v>4.1893000000000002</v>
      </c>
      <c r="O23" s="66">
        <f t="shared" si="5"/>
        <v>1</v>
      </c>
      <c r="P23" s="65">
        <f>VLOOKUP($A23,'Return Data'!$B$7:$R$2843,11,0)</f>
        <v>4.4231999999999996</v>
      </c>
      <c r="Q23" s="66">
        <f t="shared" si="6"/>
        <v>1</v>
      </c>
      <c r="R23" s="65">
        <f>VLOOKUP($A23,'Return Data'!$B$7:$R$2843,12,0)</f>
        <v>4.0810000000000004</v>
      </c>
      <c r="S23" s="66">
        <f t="shared" si="7"/>
        <v>1</v>
      </c>
      <c r="T23" s="65">
        <f>VLOOKUP($A23,'Return Data'!$B$7:$R$2843,13,0)</f>
        <v>4.1755000000000004</v>
      </c>
      <c r="U23" s="66">
        <f>RANK(T23,T$8:T$24,0)</f>
        <v>1</v>
      </c>
      <c r="V23" s="65">
        <f>VLOOKUP($A23,'Return Data'!$B$7:$R$2843,17,0)</f>
        <v>5.5895000000000001</v>
      </c>
      <c r="W23" s="66">
        <f>RANK(V23,V$8:V$24,0)</f>
        <v>4</v>
      </c>
      <c r="X23" s="65">
        <f>VLOOKUP($A23,'Return Data'!$B$7:$R$2843,14,0)</f>
        <v>3.9502000000000002</v>
      </c>
      <c r="Y23" s="66">
        <f>RANK(X23,X$8:X$24,0)</f>
        <v>13</v>
      </c>
      <c r="Z23" s="65">
        <f>VLOOKUP($A23,'Return Data'!$B$7:$R$2843,16,0)</f>
        <v>6.8014000000000001</v>
      </c>
      <c r="AA23" s="67">
        <f t="shared" si="9"/>
        <v>11</v>
      </c>
    </row>
    <row r="24" spans="1:27" x14ac:dyDescent="0.3">
      <c r="A24" s="63" t="s">
        <v>1239</v>
      </c>
      <c r="B24" s="64">
        <f>VLOOKUP($A24,'Return Data'!$B$7:$R$2843,3,0)</f>
        <v>44445</v>
      </c>
      <c r="C24" s="65">
        <f>VLOOKUP($A24,'Return Data'!$B$7:$R$2843,4,0)</f>
        <v>2414.6880999999998</v>
      </c>
      <c r="D24" s="65">
        <f>VLOOKUP($A24,'Return Data'!$B$7:$R$2843,5,0)</f>
        <v>3.1398999999999999</v>
      </c>
      <c r="E24" s="66">
        <f t="shared" si="0"/>
        <v>9</v>
      </c>
      <c r="F24" s="65">
        <f>VLOOKUP($A24,'Return Data'!$B$7:$R$2843,6,0)</f>
        <v>3.1398999999999999</v>
      </c>
      <c r="G24" s="66">
        <f t="shared" si="1"/>
        <v>9</v>
      </c>
      <c r="H24" s="65">
        <f>VLOOKUP($A24,'Return Data'!$B$7:$R$2843,7,0)</f>
        <v>3.7886000000000002</v>
      </c>
      <c r="I24" s="66">
        <f t="shared" si="2"/>
        <v>13</v>
      </c>
      <c r="J24" s="65">
        <f>VLOOKUP($A24,'Return Data'!$B$7:$R$2843,8,0)</f>
        <v>3.8037999999999998</v>
      </c>
      <c r="K24" s="66">
        <f t="shared" si="3"/>
        <v>11</v>
      </c>
      <c r="L24" s="65">
        <f>VLOOKUP($A24,'Return Data'!$B$7:$R$2843,9,0)</f>
        <v>4.1577999999999999</v>
      </c>
      <c r="M24" s="66">
        <f t="shared" si="4"/>
        <v>9</v>
      </c>
      <c r="N24" s="65">
        <f>VLOOKUP($A24,'Return Data'!$B$7:$R$2843,10,0)</f>
        <v>3.9849999999999999</v>
      </c>
      <c r="O24" s="66">
        <f t="shared" si="5"/>
        <v>7</v>
      </c>
      <c r="P24" s="65">
        <f>VLOOKUP($A24,'Return Data'!$B$7:$R$2843,11,0)</f>
        <v>4.0285000000000002</v>
      </c>
      <c r="Q24" s="66">
        <f t="shared" si="6"/>
        <v>9</v>
      </c>
      <c r="R24" s="65">
        <f>VLOOKUP($A24,'Return Data'!$B$7:$R$2843,12,0)</f>
        <v>3.8235000000000001</v>
      </c>
      <c r="S24" s="66">
        <f t="shared" si="7"/>
        <v>6</v>
      </c>
      <c r="T24" s="65">
        <f>VLOOKUP($A24,'Return Data'!$B$7:$R$2843,13,0)</f>
        <v>3.9367000000000001</v>
      </c>
      <c r="U24" s="66">
        <f>RANK(T24,T$8:T$24,0)</f>
        <v>6</v>
      </c>
      <c r="V24" s="65">
        <f>VLOOKUP($A24,'Return Data'!$B$7:$R$2843,17,0)</f>
        <v>5.3334000000000001</v>
      </c>
      <c r="W24" s="66">
        <f>RANK(V24,V$8:V$24,0)</f>
        <v>7</v>
      </c>
      <c r="X24" s="65">
        <f>VLOOKUP($A24,'Return Data'!$B$7:$R$2843,14,0)</f>
        <v>6.4230999999999998</v>
      </c>
      <c r="Y24" s="66">
        <f>RANK(X24,X$8:X$24,0)</f>
        <v>6</v>
      </c>
      <c r="Z24" s="65">
        <f>VLOOKUP($A24,'Return Data'!$B$7:$R$2843,16,0)</f>
        <v>7.5126999999999997</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3.0751176470588231</v>
      </c>
      <c r="E26" s="74"/>
      <c r="F26" s="75">
        <f>AVERAGE(F8:F24)</f>
        <v>3.0751176470588231</v>
      </c>
      <c r="G26" s="74"/>
      <c r="H26" s="75">
        <f>AVERAGE(H8:H24)</f>
        <v>3.9504705882352935</v>
      </c>
      <c r="I26" s="74"/>
      <c r="J26" s="75">
        <f>AVERAGE(J8:J24)</f>
        <v>3.8739529411764702</v>
      </c>
      <c r="K26" s="74"/>
      <c r="L26" s="75">
        <f>AVERAGE(L8:L24)</f>
        <v>4.0942117647058822</v>
      </c>
      <c r="M26" s="74"/>
      <c r="N26" s="75">
        <f>AVERAGE(N8:N24)</f>
        <v>3.7669764705882365</v>
      </c>
      <c r="O26" s="74"/>
      <c r="P26" s="75">
        <f>AVERAGE(P8:P24)</f>
        <v>3.8154058823529415</v>
      </c>
      <c r="Q26" s="74"/>
      <c r="R26" s="75">
        <f>AVERAGE(R8:R24)</f>
        <v>3.5646352941176476</v>
      </c>
      <c r="S26" s="74"/>
      <c r="T26" s="75">
        <f>AVERAGE(T8:T24)</f>
        <v>3.6895062500000004</v>
      </c>
      <c r="U26" s="74"/>
      <c r="V26" s="75">
        <f>AVERAGE(V8:V24)</f>
        <v>5.2552285714285718</v>
      </c>
      <c r="W26" s="74"/>
      <c r="X26" s="75">
        <f>AVERAGE(X8:X24)</f>
        <v>6.0727230769230767</v>
      </c>
      <c r="Y26" s="74"/>
      <c r="Z26" s="75">
        <f>AVERAGE(Z8:Z24)</f>
        <v>6.6460764705882358</v>
      </c>
      <c r="AA26" s="76"/>
    </row>
    <row r="27" spans="1:27" x14ac:dyDescent="0.3">
      <c r="A27" s="73" t="s">
        <v>28</v>
      </c>
      <c r="B27" s="74"/>
      <c r="C27" s="74"/>
      <c r="D27" s="75">
        <f>MIN(D8:D24)</f>
        <v>2.4468999999999999</v>
      </c>
      <c r="E27" s="74"/>
      <c r="F27" s="75">
        <f>MIN(F8:F24)</f>
        <v>2.4468999999999999</v>
      </c>
      <c r="G27" s="74"/>
      <c r="H27" s="75">
        <f>MIN(H8:H24)</f>
        <v>3.2115999999999998</v>
      </c>
      <c r="I27" s="74"/>
      <c r="J27" s="75">
        <f>MIN(J8:J24)</f>
        <v>3.2139000000000002</v>
      </c>
      <c r="K27" s="74"/>
      <c r="L27" s="75">
        <f>MIN(L8:L24)</f>
        <v>3.4228000000000001</v>
      </c>
      <c r="M27" s="74"/>
      <c r="N27" s="75">
        <f>MIN(N8:N24)</f>
        <v>2.9908999999999999</v>
      </c>
      <c r="O27" s="74"/>
      <c r="P27" s="75">
        <f>MIN(P8:P24)</f>
        <v>2.8355999999999999</v>
      </c>
      <c r="Q27" s="74"/>
      <c r="R27" s="75">
        <f>MIN(R8:R24)</f>
        <v>2.7462</v>
      </c>
      <c r="S27" s="74"/>
      <c r="T27" s="75">
        <f>MIN(T8:T24)</f>
        <v>2.8515000000000001</v>
      </c>
      <c r="U27" s="74"/>
      <c r="V27" s="75">
        <f>MIN(V8:V24)</f>
        <v>4.4546999999999999</v>
      </c>
      <c r="W27" s="74"/>
      <c r="X27" s="75">
        <f>MIN(X8:X24)</f>
        <v>3.9502000000000002</v>
      </c>
      <c r="Y27" s="74"/>
      <c r="Z27" s="75">
        <f>MIN(Z8:Z24)</f>
        <v>3.7806000000000002</v>
      </c>
      <c r="AA27" s="76"/>
    </row>
    <row r="28" spans="1:27" ht="15" thickBot="1" x14ac:dyDescent="0.35">
      <c r="A28" s="77" t="s">
        <v>29</v>
      </c>
      <c r="B28" s="78"/>
      <c r="C28" s="78"/>
      <c r="D28" s="79">
        <f>MAX(D8:D24)</f>
        <v>3.2995999999999999</v>
      </c>
      <c r="E28" s="78"/>
      <c r="F28" s="79">
        <f>MAX(F8:F24)</f>
        <v>3.2995999999999999</v>
      </c>
      <c r="G28" s="78"/>
      <c r="H28" s="79">
        <f>MAX(H8:H24)</f>
        <v>4.6349999999999998</v>
      </c>
      <c r="I28" s="78"/>
      <c r="J28" s="79">
        <f>MAX(J8:J24)</f>
        <v>4.4720000000000004</v>
      </c>
      <c r="K28" s="78"/>
      <c r="L28" s="79">
        <f>MAX(L8:L24)</f>
        <v>4.4574999999999996</v>
      </c>
      <c r="M28" s="78"/>
      <c r="N28" s="79">
        <f>MAX(N8:N24)</f>
        <v>4.1893000000000002</v>
      </c>
      <c r="O28" s="78"/>
      <c r="P28" s="79">
        <f>MAX(P8:P24)</f>
        <v>4.4231999999999996</v>
      </c>
      <c r="Q28" s="78"/>
      <c r="R28" s="79">
        <f>MAX(R8:R24)</f>
        <v>4.0810000000000004</v>
      </c>
      <c r="S28" s="78"/>
      <c r="T28" s="79">
        <f>MAX(T8:T24)</f>
        <v>4.1755000000000004</v>
      </c>
      <c r="U28" s="78"/>
      <c r="V28" s="79">
        <f>MAX(V8:V24)</f>
        <v>5.6680000000000001</v>
      </c>
      <c r="W28" s="78"/>
      <c r="X28" s="79">
        <f>MAX(X8:X24)</f>
        <v>6.6981000000000002</v>
      </c>
      <c r="Y28" s="78"/>
      <c r="Z28" s="79">
        <f>MAX(Z8:Z24)</f>
        <v>7.6642000000000001</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44445</v>
      </c>
      <c r="C8" s="65">
        <f>VLOOKUP($A8,'Return Data'!$B$7:$R$2843,4,0)</f>
        <v>33.682200000000002</v>
      </c>
      <c r="D8" s="65">
        <f>VLOOKUP($A8,'Return Data'!$B$7:$R$2843,10,0)</f>
        <v>11.3027</v>
      </c>
      <c r="E8" s="66">
        <f t="shared" ref="E8:E16" si="0">RANK(D8,D$8:D$16,0)</f>
        <v>1</v>
      </c>
      <c r="F8" s="65">
        <f>VLOOKUP($A8,'Return Data'!$B$7:$R$2843,11,0)</f>
        <v>18.338899999999999</v>
      </c>
      <c r="G8" s="66">
        <f t="shared" ref="G8:G16" si="1">RANK(F8,F$8:F$16,0)</f>
        <v>2</v>
      </c>
      <c r="H8" s="65">
        <f>VLOOKUP($A8,'Return Data'!$B$7:$R$2843,12,0)</f>
        <v>25.951000000000001</v>
      </c>
      <c r="I8" s="66">
        <f t="shared" ref="I8:I16" si="2">RANK(H8,H$8:H$16,0)</f>
        <v>4</v>
      </c>
      <c r="J8" s="65">
        <f>VLOOKUP($A8,'Return Data'!$B$7:$R$2843,13,0)</f>
        <v>42.959200000000003</v>
      </c>
      <c r="K8" s="66">
        <f t="shared" ref="K8:K16" si="3">RANK(J8,J$8:J$16,0)</f>
        <v>3</v>
      </c>
      <c r="L8" s="65">
        <f>VLOOKUP($A8,'Return Data'!$B$7:$R$2843,17,0)</f>
        <v>26.654499999999999</v>
      </c>
      <c r="M8" s="66">
        <f t="shared" ref="M8:M14" si="4">RANK(L8,L$8:L$16,0)</f>
        <v>2</v>
      </c>
      <c r="N8" s="65">
        <f>VLOOKUP($A8,'Return Data'!$B$7:$R$2843,14,0)</f>
        <v>18.070699999999999</v>
      </c>
      <c r="O8" s="66">
        <f t="shared" ref="O8:O14" si="5">RANK(N8,N$8:N$16,0)</f>
        <v>2</v>
      </c>
      <c r="P8" s="65">
        <f>VLOOKUP($A8,'Return Data'!$B$7:$R$2843,15,0)</f>
        <v>14.0205</v>
      </c>
      <c r="Q8" s="66">
        <f t="shared" ref="Q8:Q14" si="6">RANK(P8,P$8:P$16,0)</f>
        <v>3</v>
      </c>
      <c r="R8" s="65">
        <f>VLOOKUP($A8,'Return Data'!$B$7:$R$2843,16,0)</f>
        <v>11.898199999999999</v>
      </c>
      <c r="S8" s="67">
        <f t="shared" ref="S8:S16" si="7">RANK(R8,R$8:R$16,0)</f>
        <v>4</v>
      </c>
    </row>
    <row r="9" spans="1:20" x14ac:dyDescent="0.3">
      <c r="A9" s="63" t="s">
        <v>1245</v>
      </c>
      <c r="B9" s="64">
        <f>VLOOKUP($A9,'Return Data'!$B$7:$R$2843,3,0)</f>
        <v>44445</v>
      </c>
      <c r="C9" s="65">
        <f>VLOOKUP($A9,'Return Data'!$B$7:$R$2843,4,0)</f>
        <v>49.89</v>
      </c>
      <c r="D9" s="65">
        <f>VLOOKUP($A9,'Return Data'!$B$7:$R$2843,10,0)</f>
        <v>7.952</v>
      </c>
      <c r="E9" s="66">
        <f t="shared" si="0"/>
        <v>5</v>
      </c>
      <c r="F9" s="65">
        <f>VLOOKUP($A9,'Return Data'!$B$7:$R$2843,11,0)</f>
        <v>15.168900000000001</v>
      </c>
      <c r="G9" s="66">
        <f t="shared" si="1"/>
        <v>3</v>
      </c>
      <c r="H9" s="65">
        <f>VLOOKUP($A9,'Return Data'!$B$7:$R$2843,12,0)</f>
        <v>24.286899999999999</v>
      </c>
      <c r="I9" s="66">
        <f t="shared" si="2"/>
        <v>5</v>
      </c>
      <c r="J9" s="65">
        <f>VLOOKUP($A9,'Return Data'!$B$7:$R$2843,13,0)</f>
        <v>34.094900000000003</v>
      </c>
      <c r="K9" s="66">
        <f t="shared" si="3"/>
        <v>6</v>
      </c>
      <c r="L9" s="65">
        <f>VLOOKUP($A9,'Return Data'!$B$7:$R$2843,17,0)</f>
        <v>23.981999999999999</v>
      </c>
      <c r="M9" s="66">
        <f t="shared" si="4"/>
        <v>3</v>
      </c>
      <c r="N9" s="65">
        <f>VLOOKUP($A9,'Return Data'!$B$7:$R$2843,14,0)</f>
        <v>14.544499999999999</v>
      </c>
      <c r="O9" s="66">
        <f t="shared" si="5"/>
        <v>4</v>
      </c>
      <c r="P9" s="65">
        <f>VLOOKUP($A9,'Return Data'!$B$7:$R$2843,15,0)</f>
        <v>11.9716</v>
      </c>
      <c r="Q9" s="66">
        <f t="shared" si="6"/>
        <v>4</v>
      </c>
      <c r="R9" s="65">
        <f>VLOOKUP($A9,'Return Data'!$B$7:$R$2843,16,0)</f>
        <v>11.6563</v>
      </c>
      <c r="S9" s="67">
        <f t="shared" si="7"/>
        <v>5</v>
      </c>
    </row>
    <row r="10" spans="1:20" x14ac:dyDescent="0.3">
      <c r="A10" s="63" t="s">
        <v>1247</v>
      </c>
      <c r="B10" s="64">
        <f>VLOOKUP($A10,'Return Data'!$B$7:$R$2843,3,0)</f>
        <v>44445</v>
      </c>
      <c r="C10" s="65">
        <f>VLOOKUP($A10,'Return Data'!$B$7:$R$2843,4,0)</f>
        <v>415.91070000000002</v>
      </c>
      <c r="D10" s="65">
        <f>VLOOKUP($A10,'Return Data'!$B$7:$R$2843,10,0)</f>
        <v>7.4880000000000004</v>
      </c>
      <c r="E10" s="66">
        <f t="shared" si="0"/>
        <v>6</v>
      </c>
      <c r="F10" s="65">
        <f>VLOOKUP($A10,'Return Data'!$B$7:$R$2843,11,0)</f>
        <v>15.1455</v>
      </c>
      <c r="G10" s="66">
        <f t="shared" si="1"/>
        <v>4</v>
      </c>
      <c r="H10" s="65">
        <f>VLOOKUP($A10,'Return Data'!$B$7:$R$2843,12,0)</f>
        <v>32.185099999999998</v>
      </c>
      <c r="I10" s="66">
        <f t="shared" si="2"/>
        <v>2</v>
      </c>
      <c r="J10" s="65">
        <f>VLOOKUP($A10,'Return Data'!$B$7:$R$2843,13,0)</f>
        <v>45.707599999999999</v>
      </c>
      <c r="K10" s="66">
        <f t="shared" si="3"/>
        <v>2</v>
      </c>
      <c r="L10" s="65">
        <f>VLOOKUP($A10,'Return Data'!$B$7:$R$2843,17,0)</f>
        <v>22.897099999999998</v>
      </c>
      <c r="M10" s="66">
        <f t="shared" si="4"/>
        <v>4</v>
      </c>
      <c r="N10" s="65">
        <f>VLOOKUP($A10,'Return Data'!$B$7:$R$2843,14,0)</f>
        <v>14.7308</v>
      </c>
      <c r="O10" s="66">
        <f t="shared" si="5"/>
        <v>3</v>
      </c>
      <c r="P10" s="65">
        <f>VLOOKUP($A10,'Return Data'!$B$7:$R$2843,15,0)</f>
        <v>14.073600000000001</v>
      </c>
      <c r="Q10" s="66">
        <f t="shared" si="6"/>
        <v>2</v>
      </c>
      <c r="R10" s="65">
        <f>VLOOKUP($A10,'Return Data'!$B$7:$R$2843,16,0)</f>
        <v>15.7149</v>
      </c>
      <c r="S10" s="67">
        <f t="shared" si="7"/>
        <v>2</v>
      </c>
    </row>
    <row r="11" spans="1:20" x14ac:dyDescent="0.3">
      <c r="A11" s="63" t="s">
        <v>2024</v>
      </c>
      <c r="B11" s="64">
        <f>VLOOKUP($A11,'Return Data'!$B$7:$R$2843,3,0)</f>
        <v>44445</v>
      </c>
      <c r="C11" s="65">
        <f>VLOOKUP($A11,'Return Data'!$B$7:$R$2843,4,0)</f>
        <v>27.8645</v>
      </c>
      <c r="D11" s="65">
        <f>VLOOKUP($A11,'Return Data'!$B$7:$R$2843,10,0)</f>
        <v>9.1117000000000008</v>
      </c>
      <c r="E11" s="66">
        <f t="shared" si="0"/>
        <v>3</v>
      </c>
      <c r="F11" s="65">
        <f>VLOOKUP($A11,'Return Data'!$B$7:$R$2843,11,0)</f>
        <v>14.3225</v>
      </c>
      <c r="G11" s="66">
        <f t="shared" si="1"/>
        <v>6</v>
      </c>
      <c r="H11" s="65">
        <f>VLOOKUP($A11,'Return Data'!$B$7:$R$2843,12,0)</f>
        <v>22.600999999999999</v>
      </c>
      <c r="I11" s="66">
        <f t="shared" si="2"/>
        <v>6</v>
      </c>
      <c r="J11" s="65">
        <f>VLOOKUP($A11,'Return Data'!$B$7:$R$2843,13,0)</f>
        <v>36.545200000000001</v>
      </c>
      <c r="K11" s="66">
        <f t="shared" si="3"/>
        <v>5</v>
      </c>
      <c r="L11" s="65">
        <f>VLOOKUP($A11,'Return Data'!$B$7:$R$2843,17,0)</f>
        <v>20.7944</v>
      </c>
      <c r="M11" s="66">
        <f t="shared" si="4"/>
        <v>5</v>
      </c>
      <c r="N11" s="65">
        <f>VLOOKUP($A11,'Return Data'!$B$7:$R$2843,14,0)</f>
        <v>14.5398</v>
      </c>
      <c r="O11" s="66">
        <f t="shared" si="5"/>
        <v>5</v>
      </c>
      <c r="P11" s="65">
        <f>VLOOKUP($A11,'Return Data'!$B$7:$R$2843,15,0)</f>
        <v>10.9003</v>
      </c>
      <c r="Q11" s="66">
        <f t="shared" si="6"/>
        <v>5</v>
      </c>
      <c r="R11" s="65">
        <f>VLOOKUP($A11,'Return Data'!$B$7:$R$2843,16,0)</f>
        <v>10.182600000000001</v>
      </c>
      <c r="S11" s="67">
        <f t="shared" si="7"/>
        <v>7</v>
      </c>
    </row>
    <row r="12" spans="1:20" x14ac:dyDescent="0.3">
      <c r="A12" s="63" t="s">
        <v>1249</v>
      </c>
      <c r="B12" s="64">
        <f>VLOOKUP($A12,'Return Data'!$B$7:$R$2843,3,0)</f>
        <v>44445</v>
      </c>
      <c r="C12" s="65">
        <f>VLOOKUP($A12,'Return Data'!$B$7:$R$2843,4,0)</f>
        <v>73.028300000000002</v>
      </c>
      <c r="D12" s="65">
        <f>VLOOKUP($A12,'Return Data'!$B$7:$R$2843,10,0)</f>
        <v>6.0053999999999998</v>
      </c>
      <c r="E12" s="66">
        <f t="shared" si="0"/>
        <v>8</v>
      </c>
      <c r="F12" s="65">
        <f>VLOOKUP($A12,'Return Data'!$B$7:$R$2843,11,0)</f>
        <v>38.731000000000002</v>
      </c>
      <c r="G12" s="66">
        <f t="shared" si="1"/>
        <v>1</v>
      </c>
      <c r="H12" s="65">
        <f>VLOOKUP($A12,'Return Data'!$B$7:$R$2843,12,0)</f>
        <v>47.000900000000001</v>
      </c>
      <c r="I12" s="66">
        <f t="shared" si="2"/>
        <v>1</v>
      </c>
      <c r="J12" s="65">
        <f>VLOOKUP($A12,'Return Data'!$B$7:$R$2843,13,0)</f>
        <v>62.603099999999998</v>
      </c>
      <c r="K12" s="66">
        <f t="shared" si="3"/>
        <v>1</v>
      </c>
      <c r="L12" s="65">
        <f>VLOOKUP($A12,'Return Data'!$B$7:$R$2843,17,0)</f>
        <v>38.784500000000001</v>
      </c>
      <c r="M12" s="66">
        <f t="shared" si="4"/>
        <v>1</v>
      </c>
      <c r="N12" s="65">
        <f>VLOOKUP($A12,'Return Data'!$B$7:$R$2843,14,0)</f>
        <v>28.286300000000001</v>
      </c>
      <c r="O12" s="66">
        <f t="shared" si="5"/>
        <v>1</v>
      </c>
      <c r="P12" s="65">
        <f>VLOOKUP($A12,'Return Data'!$B$7:$R$2843,15,0)</f>
        <v>17.5488</v>
      </c>
      <c r="Q12" s="66">
        <f t="shared" si="6"/>
        <v>1</v>
      </c>
      <c r="R12" s="65">
        <f>VLOOKUP($A12,'Return Data'!$B$7:$R$2843,16,0)</f>
        <v>13.463100000000001</v>
      </c>
      <c r="S12" s="67">
        <f t="shared" si="7"/>
        <v>3</v>
      </c>
    </row>
    <row r="13" spans="1:20" x14ac:dyDescent="0.3">
      <c r="A13" s="63" t="s">
        <v>761</v>
      </c>
      <c r="B13" s="64">
        <f>VLOOKUP($A13,'Return Data'!$B$7:$R$2843,3,0)</f>
        <v>44445</v>
      </c>
      <c r="C13" s="65">
        <f>VLOOKUP($A13,'Return Data'!$B$7:$R$2843,4,0)</f>
        <v>23.4407</v>
      </c>
      <c r="D13" s="65">
        <f>VLOOKUP($A13,'Return Data'!$B$7:$R$2843,10,0)</f>
        <v>10.2403</v>
      </c>
      <c r="E13" s="66">
        <f t="shared" si="0"/>
        <v>2</v>
      </c>
      <c r="F13" s="65">
        <f>VLOOKUP($A13,'Return Data'!$B$7:$R$2843,11,0)</f>
        <v>12.529199999999999</v>
      </c>
      <c r="G13" s="66">
        <f t="shared" si="1"/>
        <v>7</v>
      </c>
      <c r="H13" s="65">
        <f>VLOOKUP($A13,'Return Data'!$B$7:$R$2843,12,0)</f>
        <v>11.630100000000001</v>
      </c>
      <c r="I13" s="66">
        <f t="shared" si="2"/>
        <v>9</v>
      </c>
      <c r="J13" s="65">
        <f>VLOOKUP($A13,'Return Data'!$B$7:$R$2843,13,0)</f>
        <v>14.520200000000001</v>
      </c>
      <c r="K13" s="66">
        <f t="shared" si="3"/>
        <v>9</v>
      </c>
      <c r="L13" s="65">
        <f>VLOOKUP($A13,'Return Data'!$B$7:$R$2843,17,0)</f>
        <v>11.828200000000001</v>
      </c>
      <c r="M13" s="66">
        <f t="shared" si="4"/>
        <v>8</v>
      </c>
      <c r="N13" s="65">
        <f>VLOOKUP($A13,'Return Data'!$B$7:$R$2843,14,0)</f>
        <v>9.7638999999999996</v>
      </c>
      <c r="O13" s="66">
        <f t="shared" si="5"/>
        <v>7</v>
      </c>
      <c r="P13" s="65">
        <f>VLOOKUP($A13,'Return Data'!$B$7:$R$2843,15,0)</f>
        <v>8.5022000000000002</v>
      </c>
      <c r="Q13" s="66">
        <f t="shared" si="6"/>
        <v>8</v>
      </c>
      <c r="R13" s="65">
        <f>VLOOKUP($A13,'Return Data'!$B$7:$R$2843,16,0)</f>
        <v>9.7444000000000006</v>
      </c>
      <c r="S13" s="67">
        <f t="shared" si="7"/>
        <v>8</v>
      </c>
    </row>
    <row r="14" spans="1:20" x14ac:dyDescent="0.3">
      <c r="A14" s="63" t="s">
        <v>1250</v>
      </c>
      <c r="B14" s="64">
        <f>VLOOKUP($A14,'Return Data'!$B$7:$R$2843,3,0)</f>
        <v>44445</v>
      </c>
      <c r="C14" s="65">
        <f>VLOOKUP($A14,'Return Data'!$B$7:$R$2843,4,0)</f>
        <v>39.413200000000003</v>
      </c>
      <c r="D14" s="65">
        <f>VLOOKUP($A14,'Return Data'!$B$7:$R$2843,10,0)</f>
        <v>4.0857000000000001</v>
      </c>
      <c r="E14" s="66">
        <f t="shared" si="0"/>
        <v>9</v>
      </c>
      <c r="F14" s="65">
        <f>VLOOKUP($A14,'Return Data'!$B$7:$R$2843,11,0)</f>
        <v>11.055300000000001</v>
      </c>
      <c r="G14" s="66">
        <f t="shared" si="1"/>
        <v>8</v>
      </c>
      <c r="H14" s="65">
        <f>VLOOKUP($A14,'Return Data'!$B$7:$R$2843,12,0)</f>
        <v>14.9656</v>
      </c>
      <c r="I14" s="66">
        <f t="shared" si="2"/>
        <v>8</v>
      </c>
      <c r="J14" s="65">
        <f>VLOOKUP($A14,'Return Data'!$B$7:$R$2843,13,0)</f>
        <v>21.728300000000001</v>
      </c>
      <c r="K14" s="66">
        <f t="shared" si="3"/>
        <v>8</v>
      </c>
      <c r="L14" s="65">
        <f>VLOOKUP($A14,'Return Data'!$B$7:$R$2843,17,0)</f>
        <v>16.3264</v>
      </c>
      <c r="M14" s="66">
        <f t="shared" si="4"/>
        <v>6</v>
      </c>
      <c r="N14" s="65">
        <f>VLOOKUP($A14,'Return Data'!$B$7:$R$2843,14,0)</f>
        <v>13.2318</v>
      </c>
      <c r="O14" s="66">
        <f t="shared" si="5"/>
        <v>6</v>
      </c>
      <c r="P14" s="65">
        <f>VLOOKUP($A14,'Return Data'!$B$7:$R$2843,15,0)</f>
        <v>10.6235</v>
      </c>
      <c r="Q14" s="66">
        <f t="shared" si="6"/>
        <v>6</v>
      </c>
      <c r="R14" s="65">
        <f>VLOOKUP($A14,'Return Data'!$B$7:$R$2843,16,0)</f>
        <v>11.6106</v>
      </c>
      <c r="S14" s="67">
        <f t="shared" si="7"/>
        <v>6</v>
      </c>
    </row>
    <row r="15" spans="1:20" x14ac:dyDescent="0.3">
      <c r="A15" s="63" t="s">
        <v>1252</v>
      </c>
      <c r="B15" s="64">
        <f>VLOOKUP($A15,'Return Data'!$B$7:$R$2843,3,0)</f>
        <v>44445</v>
      </c>
      <c r="C15" s="65">
        <f>VLOOKUP($A15,'Return Data'!$B$7:$R$2843,4,0)</f>
        <v>15.562900000000001</v>
      </c>
      <c r="D15" s="65">
        <f>VLOOKUP($A15,'Return Data'!$B$7:$R$2843,10,0)</f>
        <v>8.5355000000000008</v>
      </c>
      <c r="E15" s="66">
        <f t="shared" si="0"/>
        <v>4</v>
      </c>
      <c r="F15" s="65">
        <f>VLOOKUP($A15,'Return Data'!$B$7:$R$2843,11,0)</f>
        <v>14.428900000000001</v>
      </c>
      <c r="G15" s="66">
        <f t="shared" si="1"/>
        <v>5</v>
      </c>
      <c r="H15" s="65">
        <f>VLOOKUP($A15,'Return Data'!$B$7:$R$2843,12,0)</f>
        <v>26.443300000000001</v>
      </c>
      <c r="I15" s="66">
        <f t="shared" si="2"/>
        <v>3</v>
      </c>
      <c r="J15" s="65">
        <f>VLOOKUP($A15,'Return Data'!$B$7:$R$2843,13,0)</f>
        <v>42.052999999999997</v>
      </c>
      <c r="K15" s="66">
        <f t="shared" si="3"/>
        <v>4</v>
      </c>
      <c r="L15" s="65"/>
      <c r="M15" s="66"/>
      <c r="N15" s="65"/>
      <c r="O15" s="66"/>
      <c r="P15" s="65"/>
      <c r="Q15" s="66"/>
      <c r="R15" s="65">
        <f>VLOOKUP($A15,'Return Data'!$B$7:$R$2843,16,0)</f>
        <v>34.043900000000001</v>
      </c>
      <c r="S15" s="67">
        <f t="shared" si="7"/>
        <v>1</v>
      </c>
    </row>
    <row r="16" spans="1:20" x14ac:dyDescent="0.3">
      <c r="A16" s="63" t="s">
        <v>1254</v>
      </c>
      <c r="B16" s="64">
        <f>VLOOKUP($A16,'Return Data'!$B$7:$R$2843,3,0)</f>
        <v>44445</v>
      </c>
      <c r="C16" s="65">
        <f>VLOOKUP($A16,'Return Data'!$B$7:$R$2843,4,0)</f>
        <v>47.167000000000002</v>
      </c>
      <c r="D16" s="65">
        <f>VLOOKUP($A16,'Return Data'!$B$7:$R$2843,10,0)</f>
        <v>6.984</v>
      </c>
      <c r="E16" s="66">
        <f t="shared" si="0"/>
        <v>7</v>
      </c>
      <c r="F16" s="65">
        <f>VLOOKUP($A16,'Return Data'!$B$7:$R$2843,11,0)</f>
        <v>9.9587000000000003</v>
      </c>
      <c r="G16" s="66">
        <f t="shared" si="1"/>
        <v>9</v>
      </c>
      <c r="H16" s="65">
        <f>VLOOKUP($A16,'Return Data'!$B$7:$R$2843,12,0)</f>
        <v>15.4125</v>
      </c>
      <c r="I16" s="66">
        <f t="shared" si="2"/>
        <v>7</v>
      </c>
      <c r="J16" s="65">
        <f>VLOOKUP($A16,'Return Data'!$B$7:$R$2843,13,0)</f>
        <v>23.663499999999999</v>
      </c>
      <c r="K16" s="66">
        <f t="shared" si="3"/>
        <v>7</v>
      </c>
      <c r="L16" s="65">
        <f>VLOOKUP($A16,'Return Data'!$B$7:$R$2843,17,0)</f>
        <v>16.104800000000001</v>
      </c>
      <c r="M16" s="66">
        <f>RANK(L16,L$8:L$16,0)</f>
        <v>7</v>
      </c>
      <c r="N16" s="65">
        <f>VLOOKUP($A16,'Return Data'!$B$7:$R$2843,14,0)</f>
        <v>9.7454000000000001</v>
      </c>
      <c r="O16" s="66">
        <f>RANK(N16,N$8:N$16,0)</f>
        <v>8</v>
      </c>
      <c r="P16" s="65">
        <f>VLOOKUP($A16,'Return Data'!$B$7:$R$2843,15,0)</f>
        <v>8.9831000000000003</v>
      </c>
      <c r="Q16" s="66">
        <f>RANK(P16,P$8:P$16,0)</f>
        <v>7</v>
      </c>
      <c r="R16" s="65">
        <f>VLOOKUP($A16,'Return Data'!$B$7:$R$2843,16,0)</f>
        <v>8.2888999999999999</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7.9672555555555551</v>
      </c>
      <c r="E18" s="74"/>
      <c r="F18" s="75">
        <f>AVERAGE(F8:F16)</f>
        <v>16.63098888888889</v>
      </c>
      <c r="G18" s="74"/>
      <c r="H18" s="75">
        <f>AVERAGE(H8:H16)</f>
        <v>24.497377777777775</v>
      </c>
      <c r="I18" s="74"/>
      <c r="J18" s="75">
        <f>AVERAGE(J8:J16)</f>
        <v>35.986111111111114</v>
      </c>
      <c r="K18" s="74"/>
      <c r="L18" s="75">
        <f>AVERAGE(L8:L16)</f>
        <v>22.171487500000001</v>
      </c>
      <c r="M18" s="74"/>
      <c r="N18" s="75">
        <f>AVERAGE(N8:N16)</f>
        <v>15.36415</v>
      </c>
      <c r="O18" s="74"/>
      <c r="P18" s="75">
        <f>AVERAGE(P8:P16)</f>
        <v>12.077950000000001</v>
      </c>
      <c r="Q18" s="74"/>
      <c r="R18" s="75">
        <f>AVERAGE(R8:R16)</f>
        <v>14.066988888888888</v>
      </c>
      <c r="S18" s="76"/>
    </row>
    <row r="19" spans="1:19" x14ac:dyDescent="0.3">
      <c r="A19" s="73" t="s">
        <v>28</v>
      </c>
      <c r="B19" s="74"/>
      <c r="C19" s="74"/>
      <c r="D19" s="75">
        <f>MIN(D8:D16)</f>
        <v>4.0857000000000001</v>
      </c>
      <c r="E19" s="74"/>
      <c r="F19" s="75">
        <f>MIN(F8:F16)</f>
        <v>9.9587000000000003</v>
      </c>
      <c r="G19" s="74"/>
      <c r="H19" s="75">
        <f>MIN(H8:H16)</f>
        <v>11.630100000000001</v>
      </c>
      <c r="I19" s="74"/>
      <c r="J19" s="75">
        <f>MIN(J8:J16)</f>
        <v>14.520200000000001</v>
      </c>
      <c r="K19" s="74"/>
      <c r="L19" s="75">
        <f>MIN(L8:L16)</f>
        <v>11.828200000000001</v>
      </c>
      <c r="M19" s="74"/>
      <c r="N19" s="75">
        <f>MIN(N8:N16)</f>
        <v>9.7454000000000001</v>
      </c>
      <c r="O19" s="74"/>
      <c r="P19" s="75">
        <f>MIN(P8:P16)</f>
        <v>8.5022000000000002</v>
      </c>
      <c r="Q19" s="74"/>
      <c r="R19" s="75">
        <f>MIN(R8:R16)</f>
        <v>8.2888999999999999</v>
      </c>
      <c r="S19" s="76"/>
    </row>
    <row r="20" spans="1:19" ht="15" thickBot="1" x14ac:dyDescent="0.35">
      <c r="A20" s="77" t="s">
        <v>29</v>
      </c>
      <c r="B20" s="78"/>
      <c r="C20" s="78"/>
      <c r="D20" s="79">
        <f>MAX(D8:D16)</f>
        <v>11.3027</v>
      </c>
      <c r="E20" s="78"/>
      <c r="F20" s="79">
        <f>MAX(F8:F16)</f>
        <v>38.731000000000002</v>
      </c>
      <c r="G20" s="78"/>
      <c r="H20" s="79">
        <f>MAX(H8:H16)</f>
        <v>47.000900000000001</v>
      </c>
      <c r="I20" s="78"/>
      <c r="J20" s="79">
        <f>MAX(J8:J16)</f>
        <v>62.603099999999998</v>
      </c>
      <c r="K20" s="78"/>
      <c r="L20" s="79">
        <f>MAX(L8:L16)</f>
        <v>38.784500000000001</v>
      </c>
      <c r="M20" s="78"/>
      <c r="N20" s="79">
        <f>MAX(N8:N16)</f>
        <v>28.286300000000001</v>
      </c>
      <c r="O20" s="78"/>
      <c r="P20" s="79">
        <f>MAX(P8:P16)</f>
        <v>17.5488</v>
      </c>
      <c r="Q20" s="78"/>
      <c r="R20" s="79">
        <f>MAX(R8:R16)</f>
        <v>34.043900000000001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44445</v>
      </c>
      <c r="C8" s="65">
        <f>VLOOKUP($A8,'Return Data'!$B$7:$R$2843,4,0)</f>
        <v>277.87299999999999</v>
      </c>
      <c r="D8" s="65">
        <f>VLOOKUP($A8,'Return Data'!$B$7:$R$2843,5,0)</f>
        <v>3.2890999999999999</v>
      </c>
      <c r="E8" s="66">
        <f>RANK(D8,D$8:D$14,0)</f>
        <v>3</v>
      </c>
      <c r="F8" s="65">
        <f>VLOOKUP($A8,'Return Data'!$B$7:$R$2843,6,0)</f>
        <v>3.2890999999999999</v>
      </c>
      <c r="G8" s="66">
        <f>RANK(F8,F$8:F$14,0)</f>
        <v>3</v>
      </c>
      <c r="H8" s="65">
        <f>VLOOKUP($A8,'Return Data'!$B$7:$R$2843,7,0)</f>
        <v>7.0087999999999999</v>
      </c>
      <c r="I8" s="66">
        <f>RANK(H8,H$8:H$14,0)</f>
        <v>4</v>
      </c>
      <c r="J8" s="65">
        <f>VLOOKUP($A8,'Return Data'!$B$7:$R$2843,8,0)</f>
        <v>5.1074999999999999</v>
      </c>
      <c r="K8" s="66">
        <f>RANK(J8,J$8:J$14,0)</f>
        <v>7</v>
      </c>
      <c r="L8" s="65">
        <f>VLOOKUP($A8,'Return Data'!$B$7:$R$2843,9,0)</f>
        <v>6.4885000000000002</v>
      </c>
      <c r="M8" s="66">
        <f>RANK(L8,L$8:L$14,0)</f>
        <v>6</v>
      </c>
      <c r="N8" s="65">
        <f>VLOOKUP($A8,'Return Data'!$B$7:$R$2843,10,0)</f>
        <v>5.5854999999999997</v>
      </c>
      <c r="O8" s="66">
        <f>RANK(N8,N$8:N$14,0)</f>
        <v>6</v>
      </c>
      <c r="P8" s="65">
        <f>VLOOKUP($A8,'Return Data'!$B$7:$R$2843,11,0)</f>
        <v>6.3895</v>
      </c>
      <c r="Q8" s="66">
        <f>RANK(P8,P$8:P$14,0)</f>
        <v>4</v>
      </c>
      <c r="R8" s="65">
        <f>VLOOKUP($A8,'Return Data'!$B$7:$R$2843,12,0)</f>
        <v>4.4943</v>
      </c>
      <c r="S8" s="66">
        <f>RANK(R8,R$8:R$14,0)</f>
        <v>7</v>
      </c>
      <c r="T8" s="65">
        <f>VLOOKUP($A8,'Return Data'!$B$7:$R$2843,13,0)</f>
        <v>5.1547999999999998</v>
      </c>
      <c r="U8" s="66">
        <f>RANK(T8,T$8:T$14,0)</f>
        <v>6</v>
      </c>
      <c r="V8" s="65">
        <f>VLOOKUP($A8,'Return Data'!$B$7:$R$2843,17,0)</f>
        <v>7.0754999999999999</v>
      </c>
      <c r="W8" s="66">
        <f>RANK(V8,V$8:V$14,0)</f>
        <v>4</v>
      </c>
      <c r="X8" s="65">
        <f>VLOOKUP($A8,'Return Data'!$B$7:$R$2843,14,0)</f>
        <v>7.8517999999999999</v>
      </c>
      <c r="Y8" s="66">
        <f>RANK(X8,X$8:X$14,0)</f>
        <v>4</v>
      </c>
      <c r="Z8" s="65">
        <f>VLOOKUP($A8,'Return Data'!$B$7:$R$2843,16,0)</f>
        <v>8.5264000000000006</v>
      </c>
      <c r="AA8" s="67">
        <f>RANK(Z8,Z$8:Z$14,0)</f>
        <v>3</v>
      </c>
    </row>
    <row r="9" spans="1:27" x14ac:dyDescent="0.3">
      <c r="A9" s="63" t="s">
        <v>806</v>
      </c>
      <c r="B9" s="64">
        <f>VLOOKUP($A9,'Return Data'!$B$7:$R$2843,3,0)</f>
        <v>44445</v>
      </c>
      <c r="C9" s="65">
        <f>VLOOKUP($A9,'Return Data'!$B$7:$R$2843,4,0)</f>
        <v>34.019399999999997</v>
      </c>
      <c r="D9" s="65">
        <f>VLOOKUP($A9,'Return Data'!$B$7:$R$2843,5,0)</f>
        <v>2.1819999999999999</v>
      </c>
      <c r="E9" s="66">
        <f t="shared" ref="E9:E14" si="0">RANK(D9,D$8:D$14,0)</f>
        <v>6</v>
      </c>
      <c r="F9" s="65">
        <f>VLOOKUP($A9,'Return Data'!$B$7:$R$2843,6,0)</f>
        <v>2.1819999999999999</v>
      </c>
      <c r="G9" s="66">
        <f t="shared" ref="G9:G14" si="1">RANK(F9,F$8:F$14,0)</f>
        <v>6</v>
      </c>
      <c r="H9" s="65">
        <f>VLOOKUP($A9,'Return Data'!$B$7:$R$2843,7,0)</f>
        <v>3.3589000000000002</v>
      </c>
      <c r="I9" s="66">
        <f t="shared" ref="I9:I14" si="2">RANK(H9,H$8:H$14,0)</f>
        <v>7</v>
      </c>
      <c r="J9" s="65">
        <f>VLOOKUP($A9,'Return Data'!$B$7:$R$2843,8,0)</f>
        <v>5.4911000000000003</v>
      </c>
      <c r="K9" s="66">
        <f t="shared" ref="K9:K14" si="3">RANK(J9,J$8:J$14,0)</f>
        <v>6</v>
      </c>
      <c r="L9" s="65">
        <f>VLOOKUP($A9,'Return Data'!$B$7:$R$2843,9,0)</f>
        <v>6.4413999999999998</v>
      </c>
      <c r="M9" s="66">
        <f t="shared" ref="M9:M14" si="4">RANK(L9,L$8:L$14,0)</f>
        <v>7</v>
      </c>
      <c r="N9" s="65">
        <f>VLOOKUP($A9,'Return Data'!$B$7:$R$2843,10,0)</f>
        <v>5.5513000000000003</v>
      </c>
      <c r="O9" s="66">
        <f t="shared" ref="O9:O14" si="5">RANK(N9,N$8:N$14,0)</f>
        <v>7</v>
      </c>
      <c r="P9" s="65">
        <f>VLOOKUP($A9,'Return Data'!$B$7:$R$2843,11,0)</f>
        <v>5.3411999999999997</v>
      </c>
      <c r="Q9" s="66">
        <f t="shared" ref="Q9:Q14" si="6">RANK(P9,P$8:P$14,0)</f>
        <v>7</v>
      </c>
      <c r="R9" s="65">
        <f>VLOOKUP($A9,'Return Data'!$B$7:$R$2843,12,0)</f>
        <v>4.8125</v>
      </c>
      <c r="S9" s="66">
        <f t="shared" ref="S9:S14" si="7">RANK(R9,R$8:R$14,0)</f>
        <v>5</v>
      </c>
      <c r="T9" s="65">
        <f>VLOOKUP($A9,'Return Data'!$B$7:$R$2843,13,0)</f>
        <v>5.2317</v>
      </c>
      <c r="U9" s="66">
        <f t="shared" ref="U9:U14" si="8">RANK(T9,T$8:T$14,0)</f>
        <v>5</v>
      </c>
      <c r="V9" s="65">
        <f>VLOOKUP($A9,'Return Data'!$B$7:$R$2843,17,0)</f>
        <v>6.1921999999999997</v>
      </c>
      <c r="W9" s="66">
        <f t="shared" ref="W9:W13" si="9">RANK(V9,V$8:V$14,0)</f>
        <v>6</v>
      </c>
      <c r="X9" s="65">
        <f>VLOOKUP($A9,'Return Data'!$B$7:$R$2843,14,0)</f>
        <v>6.7815000000000003</v>
      </c>
      <c r="Y9" s="66">
        <f t="shared" ref="Y9:Y13" si="10">RANK(X9,X$8:X$14,0)</f>
        <v>5</v>
      </c>
      <c r="Z9" s="65">
        <f>VLOOKUP($A9,'Return Data'!$B$7:$R$2843,16,0)</f>
        <v>7.0791000000000004</v>
      </c>
      <c r="AA9" s="67">
        <f t="shared" ref="AA9:AA14" si="11">RANK(Z9,Z$8:Z$14,0)</f>
        <v>7</v>
      </c>
    </row>
    <row r="10" spans="1:27" x14ac:dyDescent="0.3">
      <c r="A10" s="63" t="s">
        <v>808</v>
      </c>
      <c r="B10" s="64">
        <f>VLOOKUP($A10,'Return Data'!$B$7:$R$2843,3,0)</f>
        <v>44445</v>
      </c>
      <c r="C10" s="65">
        <f>VLOOKUP($A10,'Return Data'!$B$7:$R$2843,4,0)</f>
        <v>39.380800000000001</v>
      </c>
      <c r="D10" s="65">
        <f>VLOOKUP($A10,'Return Data'!$B$7:$R$2843,5,0)</f>
        <v>2.7193999999999998</v>
      </c>
      <c r="E10" s="66">
        <f t="shared" si="0"/>
        <v>5</v>
      </c>
      <c r="F10" s="65">
        <f>VLOOKUP($A10,'Return Data'!$B$7:$R$2843,6,0)</f>
        <v>2.7193999999999998</v>
      </c>
      <c r="G10" s="66">
        <f t="shared" si="1"/>
        <v>5</v>
      </c>
      <c r="H10" s="65">
        <f>VLOOKUP($A10,'Return Data'!$B$7:$R$2843,7,0)</f>
        <v>7.4386000000000001</v>
      </c>
      <c r="I10" s="66">
        <f t="shared" si="2"/>
        <v>3</v>
      </c>
      <c r="J10" s="65">
        <f>VLOOKUP($A10,'Return Data'!$B$7:$R$2843,8,0)</f>
        <v>6.5373999999999999</v>
      </c>
      <c r="K10" s="66">
        <f t="shared" si="3"/>
        <v>4</v>
      </c>
      <c r="L10" s="65">
        <f>VLOOKUP($A10,'Return Data'!$B$7:$R$2843,9,0)</f>
        <v>7.7495000000000003</v>
      </c>
      <c r="M10" s="66">
        <f t="shared" si="4"/>
        <v>3</v>
      </c>
      <c r="N10" s="65">
        <f>VLOOKUP($A10,'Return Data'!$B$7:$R$2843,10,0)</f>
        <v>6.3128000000000002</v>
      </c>
      <c r="O10" s="66">
        <f t="shared" si="5"/>
        <v>3</v>
      </c>
      <c r="P10" s="65">
        <f>VLOOKUP($A10,'Return Data'!$B$7:$R$2843,11,0)</f>
        <v>6.3647</v>
      </c>
      <c r="Q10" s="66">
        <f t="shared" si="6"/>
        <v>5</v>
      </c>
      <c r="R10" s="65">
        <f>VLOOKUP($A10,'Return Data'!$B$7:$R$2843,12,0)</f>
        <v>5.2995000000000001</v>
      </c>
      <c r="S10" s="66">
        <f t="shared" si="7"/>
        <v>3</v>
      </c>
      <c r="T10" s="65">
        <f>VLOOKUP($A10,'Return Data'!$B$7:$R$2843,13,0)</f>
        <v>6.2507000000000001</v>
      </c>
      <c r="U10" s="66">
        <f t="shared" si="8"/>
        <v>3</v>
      </c>
      <c r="V10" s="65">
        <f>VLOOKUP($A10,'Return Data'!$B$7:$R$2843,17,0)</f>
        <v>7.6660000000000004</v>
      </c>
      <c r="W10" s="66">
        <f t="shared" si="9"/>
        <v>3</v>
      </c>
      <c r="X10" s="65">
        <f>VLOOKUP($A10,'Return Data'!$B$7:$R$2843,14,0)</f>
        <v>8.0569000000000006</v>
      </c>
      <c r="Y10" s="66">
        <f t="shared" si="10"/>
        <v>3</v>
      </c>
      <c r="Z10" s="65">
        <f>VLOOKUP($A10,'Return Data'!$B$7:$R$2843,16,0)</f>
        <v>8.3463999999999992</v>
      </c>
      <c r="AA10" s="67">
        <f t="shared" si="11"/>
        <v>5</v>
      </c>
    </row>
    <row r="11" spans="1:27" x14ac:dyDescent="0.3">
      <c r="A11" s="63" t="s">
        <v>810</v>
      </c>
      <c r="B11" s="64">
        <f>VLOOKUP($A11,'Return Data'!$B$7:$R$2843,3,0)</f>
        <v>44445</v>
      </c>
      <c r="C11" s="65">
        <f>VLOOKUP($A11,'Return Data'!$B$7:$R$2843,4,0)</f>
        <v>356.47250000000003</v>
      </c>
      <c r="D11" s="65">
        <f>VLOOKUP($A11,'Return Data'!$B$7:$R$2843,5,0)</f>
        <v>2.8233000000000001</v>
      </c>
      <c r="E11" s="66">
        <f t="shared" si="0"/>
        <v>4</v>
      </c>
      <c r="F11" s="65">
        <f>VLOOKUP($A11,'Return Data'!$B$7:$R$2843,6,0)</f>
        <v>2.8233000000000001</v>
      </c>
      <c r="G11" s="66">
        <f t="shared" si="1"/>
        <v>4</v>
      </c>
      <c r="H11" s="65">
        <f>VLOOKUP($A11,'Return Data'!$B$7:$R$2843,7,0)</f>
        <v>4.2952000000000004</v>
      </c>
      <c r="I11" s="66">
        <f t="shared" si="2"/>
        <v>5</v>
      </c>
      <c r="J11" s="65">
        <f>VLOOKUP($A11,'Return Data'!$B$7:$R$2843,8,0)</f>
        <v>8.9976000000000003</v>
      </c>
      <c r="K11" s="66">
        <f t="shared" si="3"/>
        <v>2</v>
      </c>
      <c r="L11" s="65">
        <f>VLOOKUP($A11,'Return Data'!$B$7:$R$2843,9,0)</f>
        <v>10.114599999999999</v>
      </c>
      <c r="M11" s="66">
        <f t="shared" si="4"/>
        <v>2</v>
      </c>
      <c r="N11" s="65">
        <f>VLOOKUP($A11,'Return Data'!$B$7:$R$2843,10,0)</f>
        <v>8.6931999999999992</v>
      </c>
      <c r="O11" s="66">
        <f t="shared" si="5"/>
        <v>1</v>
      </c>
      <c r="P11" s="65">
        <f>VLOOKUP($A11,'Return Data'!$B$7:$R$2843,11,0)</f>
        <v>7.0058999999999996</v>
      </c>
      <c r="Q11" s="66">
        <f t="shared" si="6"/>
        <v>3</v>
      </c>
      <c r="R11" s="65">
        <f>VLOOKUP($A11,'Return Data'!$B$7:$R$2843,12,0)</f>
        <v>6.1879999999999997</v>
      </c>
      <c r="S11" s="66">
        <f t="shared" si="7"/>
        <v>1</v>
      </c>
      <c r="T11" s="65">
        <f>VLOOKUP($A11,'Return Data'!$B$7:$R$2843,13,0)</f>
        <v>6.9901</v>
      </c>
      <c r="U11" s="66">
        <f t="shared" si="8"/>
        <v>1</v>
      </c>
      <c r="V11" s="65">
        <f>VLOOKUP($A11,'Return Data'!$B$7:$R$2843,17,0)</f>
        <v>8.5821000000000005</v>
      </c>
      <c r="W11" s="66">
        <f t="shared" si="9"/>
        <v>2</v>
      </c>
      <c r="X11" s="65">
        <f>VLOOKUP($A11,'Return Data'!$B$7:$R$2843,14,0)</f>
        <v>8.6641999999999992</v>
      </c>
      <c r="Y11" s="66">
        <f t="shared" si="10"/>
        <v>2</v>
      </c>
      <c r="Z11" s="65">
        <f>VLOOKUP($A11,'Return Data'!$B$7:$R$2843,16,0)</f>
        <v>8.8562999999999992</v>
      </c>
      <c r="AA11" s="67">
        <f t="shared" si="11"/>
        <v>1</v>
      </c>
    </row>
    <row r="12" spans="1:27" x14ac:dyDescent="0.3">
      <c r="A12" s="63" t="s">
        <v>811</v>
      </c>
      <c r="B12" s="64">
        <f>VLOOKUP($A12,'Return Data'!$B$7:$R$2843,3,0)</f>
        <v>44445</v>
      </c>
      <c r="C12" s="65">
        <f>VLOOKUP($A12,'Return Data'!$B$7:$R$2843,4,0)</f>
        <v>1205.6278</v>
      </c>
      <c r="D12" s="65">
        <f>VLOOKUP($A12,'Return Data'!$B$7:$R$2843,5,0)</f>
        <v>8.1544000000000008</v>
      </c>
      <c r="E12" s="66">
        <f t="shared" si="0"/>
        <v>1</v>
      </c>
      <c r="F12" s="65">
        <f>VLOOKUP($A12,'Return Data'!$B$7:$R$2843,6,0)</f>
        <v>8.1544000000000008</v>
      </c>
      <c r="G12" s="66">
        <f t="shared" si="1"/>
        <v>1</v>
      </c>
      <c r="H12" s="65">
        <f>VLOOKUP($A12,'Return Data'!$B$7:$R$2843,7,0)</f>
        <v>17.133199999999999</v>
      </c>
      <c r="I12" s="66">
        <f t="shared" si="2"/>
        <v>1</v>
      </c>
      <c r="J12" s="65">
        <f>VLOOKUP($A12,'Return Data'!$B$7:$R$2843,8,0)</f>
        <v>12.207000000000001</v>
      </c>
      <c r="K12" s="66">
        <f t="shared" si="3"/>
        <v>1</v>
      </c>
      <c r="L12" s="65">
        <f>VLOOKUP($A12,'Return Data'!$B$7:$R$2843,9,0)</f>
        <v>12.83</v>
      </c>
      <c r="M12" s="66">
        <f t="shared" si="4"/>
        <v>1</v>
      </c>
      <c r="N12" s="65">
        <f>VLOOKUP($A12,'Return Data'!$B$7:$R$2843,10,0)</f>
        <v>7.4130000000000003</v>
      </c>
      <c r="O12" s="66">
        <f t="shared" si="5"/>
        <v>2</v>
      </c>
      <c r="P12" s="65">
        <f>VLOOKUP($A12,'Return Data'!$B$7:$R$2843,11,0)</f>
        <v>9.2716999999999992</v>
      </c>
      <c r="Q12" s="66">
        <f t="shared" si="6"/>
        <v>1</v>
      </c>
      <c r="R12" s="65">
        <f>VLOOKUP($A12,'Return Data'!$B$7:$R$2843,12,0)</f>
        <v>5.3384999999999998</v>
      </c>
      <c r="S12" s="66">
        <f t="shared" si="7"/>
        <v>2</v>
      </c>
      <c r="T12" s="65">
        <f>VLOOKUP($A12,'Return Data'!$B$7:$R$2843,13,0)</f>
        <v>6.6696999999999997</v>
      </c>
      <c r="U12" s="66">
        <f t="shared" si="8"/>
        <v>2</v>
      </c>
      <c r="V12" s="65"/>
      <c r="W12" s="66"/>
      <c r="X12" s="65"/>
      <c r="Y12" s="66"/>
      <c r="Z12" s="65">
        <f>VLOOKUP($A12,'Return Data'!$B$7:$R$2843,16,0)</f>
        <v>8.4024000000000001</v>
      </c>
      <c r="AA12" s="67">
        <f t="shared" si="11"/>
        <v>4</v>
      </c>
    </row>
    <row r="13" spans="1:27" x14ac:dyDescent="0.3">
      <c r="A13" s="63" t="s">
        <v>814</v>
      </c>
      <c r="B13" s="64">
        <f>VLOOKUP($A13,'Return Data'!$B$7:$R$2843,3,0)</f>
        <v>44445</v>
      </c>
      <c r="C13" s="65">
        <f>VLOOKUP($A13,'Return Data'!$B$7:$R$2843,4,0)</f>
        <v>37.088999999999999</v>
      </c>
      <c r="D13" s="65">
        <f>VLOOKUP($A13,'Return Data'!$B$7:$R$2843,5,0)</f>
        <v>3.7408000000000001</v>
      </c>
      <c r="E13" s="66">
        <f t="shared" si="0"/>
        <v>2</v>
      </c>
      <c r="F13" s="65">
        <f>VLOOKUP($A13,'Return Data'!$B$7:$R$2843,6,0)</f>
        <v>3.7408000000000001</v>
      </c>
      <c r="G13" s="66">
        <f t="shared" si="1"/>
        <v>2</v>
      </c>
      <c r="H13" s="65">
        <f>VLOOKUP($A13,'Return Data'!$B$7:$R$2843,7,0)</f>
        <v>8.8720999999999997</v>
      </c>
      <c r="I13" s="66">
        <f t="shared" si="2"/>
        <v>2</v>
      </c>
      <c r="J13" s="65">
        <f>VLOOKUP($A13,'Return Data'!$B$7:$R$2843,8,0)</f>
        <v>6.6243999999999996</v>
      </c>
      <c r="K13" s="66">
        <f t="shared" si="3"/>
        <v>3</v>
      </c>
      <c r="L13" s="65">
        <f>VLOOKUP($A13,'Return Data'!$B$7:$R$2843,9,0)</f>
        <v>7.5593000000000004</v>
      </c>
      <c r="M13" s="66">
        <f t="shared" si="4"/>
        <v>4</v>
      </c>
      <c r="N13" s="65">
        <f>VLOOKUP($A13,'Return Data'!$B$7:$R$2843,10,0)</f>
        <v>6.3006000000000002</v>
      </c>
      <c r="O13" s="66">
        <f t="shared" si="5"/>
        <v>4</v>
      </c>
      <c r="P13" s="65">
        <f>VLOOKUP($A13,'Return Data'!$B$7:$R$2843,11,0)</f>
        <v>7.3799000000000001</v>
      </c>
      <c r="Q13" s="66">
        <f t="shared" si="6"/>
        <v>2</v>
      </c>
      <c r="R13" s="65">
        <f>VLOOKUP($A13,'Return Data'!$B$7:$R$2843,12,0)</f>
        <v>4.9801000000000002</v>
      </c>
      <c r="S13" s="66">
        <f t="shared" si="7"/>
        <v>4</v>
      </c>
      <c r="T13" s="65">
        <f>VLOOKUP($A13,'Return Data'!$B$7:$R$2843,13,0)</f>
        <v>6.2282999999999999</v>
      </c>
      <c r="U13" s="66">
        <f t="shared" si="8"/>
        <v>4</v>
      </c>
      <c r="V13" s="65">
        <f>VLOOKUP($A13,'Return Data'!$B$7:$R$2843,17,0)</f>
        <v>8.7150999999999996</v>
      </c>
      <c r="W13" s="66">
        <f t="shared" si="9"/>
        <v>1</v>
      </c>
      <c r="X13" s="65">
        <f>VLOOKUP($A13,'Return Data'!$B$7:$R$2843,14,0)</f>
        <v>9.0911000000000008</v>
      </c>
      <c r="Y13" s="66">
        <f t="shared" si="10"/>
        <v>1</v>
      </c>
      <c r="Z13" s="65">
        <f>VLOOKUP($A13,'Return Data'!$B$7:$R$2843,16,0)</f>
        <v>8.5900999999999996</v>
      </c>
      <c r="AA13" s="67">
        <f t="shared" si="11"/>
        <v>2</v>
      </c>
    </row>
    <row r="14" spans="1:27" x14ac:dyDescent="0.3">
      <c r="A14" s="63" t="s">
        <v>815</v>
      </c>
      <c r="B14" s="64">
        <f>VLOOKUP($A14,'Return Data'!$B$7:$R$2843,3,0)</f>
        <v>44445</v>
      </c>
      <c r="C14" s="65">
        <f>VLOOKUP($A14,'Return Data'!$B$7:$R$2843,4,0)</f>
        <v>1239.3664000000001</v>
      </c>
      <c r="D14" s="65">
        <f>VLOOKUP($A14,'Return Data'!$B$7:$R$2843,5,0)</f>
        <v>2.0707</v>
      </c>
      <c r="E14" s="66">
        <f t="shared" si="0"/>
        <v>7</v>
      </c>
      <c r="F14" s="65">
        <f>VLOOKUP($A14,'Return Data'!$B$7:$R$2843,6,0)</f>
        <v>2.0707</v>
      </c>
      <c r="G14" s="66">
        <f t="shared" si="1"/>
        <v>7</v>
      </c>
      <c r="H14" s="65">
        <f>VLOOKUP($A14,'Return Data'!$B$7:$R$2843,7,0)</f>
        <v>3.9733999999999998</v>
      </c>
      <c r="I14" s="66">
        <f t="shared" si="2"/>
        <v>6</v>
      </c>
      <c r="J14" s="65">
        <f>VLOOKUP($A14,'Return Data'!$B$7:$R$2843,8,0)</f>
        <v>6.4832000000000001</v>
      </c>
      <c r="K14" s="66">
        <f t="shared" si="3"/>
        <v>5</v>
      </c>
      <c r="L14" s="65">
        <f>VLOOKUP($A14,'Return Data'!$B$7:$R$2843,9,0)</f>
        <v>7.3048999999999999</v>
      </c>
      <c r="M14" s="66">
        <f t="shared" si="4"/>
        <v>5</v>
      </c>
      <c r="N14" s="65">
        <f>VLOOKUP($A14,'Return Data'!$B$7:$R$2843,10,0)</f>
        <v>5.9905999999999997</v>
      </c>
      <c r="O14" s="66">
        <f t="shared" si="5"/>
        <v>5</v>
      </c>
      <c r="P14" s="65">
        <f>VLOOKUP($A14,'Return Data'!$B$7:$R$2843,11,0)</f>
        <v>5.8823999999999996</v>
      </c>
      <c r="Q14" s="66">
        <f t="shared" si="6"/>
        <v>6</v>
      </c>
      <c r="R14" s="65">
        <f>VLOOKUP($A14,'Return Data'!$B$7:$R$2843,12,0)</f>
        <v>4.6471999999999998</v>
      </c>
      <c r="S14" s="66">
        <f t="shared" si="7"/>
        <v>6</v>
      </c>
      <c r="T14" s="65">
        <f>VLOOKUP($A14,'Return Data'!$B$7:$R$2843,13,0)</f>
        <v>5.0350000000000001</v>
      </c>
      <c r="U14" s="66">
        <f t="shared" si="8"/>
        <v>7</v>
      </c>
      <c r="V14" s="65">
        <f>VLOOKUP($A14,'Return Data'!$B$7:$R$2843,17,0)</f>
        <v>6.8666</v>
      </c>
      <c r="W14" s="66">
        <f t="shared" ref="W14" si="12">RANK(V14,V$8:V$14,0)</f>
        <v>5</v>
      </c>
      <c r="X14" s="65"/>
      <c r="Y14" s="66"/>
      <c r="Z14" s="65">
        <f>VLOOKUP($A14,'Return Data'!$B$7:$R$2843,16,0)</f>
        <v>7.8068999999999997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3.5685285714285713</v>
      </c>
      <c r="E16" s="74"/>
      <c r="F16" s="75">
        <f>AVERAGE(F8:F14)</f>
        <v>3.5685285714285713</v>
      </c>
      <c r="G16" s="74"/>
      <c r="H16" s="75">
        <f>AVERAGE(H8:H14)</f>
        <v>7.4400285714285719</v>
      </c>
      <c r="I16" s="74"/>
      <c r="J16" s="75">
        <f>AVERAGE(J8:J14)</f>
        <v>7.3497428571428571</v>
      </c>
      <c r="K16" s="74"/>
      <c r="L16" s="75">
        <f>AVERAGE(L8:L14)</f>
        <v>8.3554571428571442</v>
      </c>
      <c r="M16" s="74"/>
      <c r="N16" s="75">
        <f>AVERAGE(N8:N14)</f>
        <v>6.5495714285714302</v>
      </c>
      <c r="O16" s="74"/>
      <c r="P16" s="75">
        <f>AVERAGE(P8:P14)</f>
        <v>6.8050428571428565</v>
      </c>
      <c r="Q16" s="74"/>
      <c r="R16" s="75">
        <f>AVERAGE(R8:R14)</f>
        <v>5.1085857142857147</v>
      </c>
      <c r="S16" s="74"/>
      <c r="T16" s="75">
        <f>AVERAGE(T8:T14)</f>
        <v>5.9371857142857136</v>
      </c>
      <c r="U16" s="74"/>
      <c r="V16" s="75">
        <f>AVERAGE(V8:V14)</f>
        <v>7.5162500000000003</v>
      </c>
      <c r="W16" s="74"/>
      <c r="X16" s="75">
        <f>AVERAGE(X8:X14)</f>
        <v>8.0890999999999984</v>
      </c>
      <c r="Y16" s="74"/>
      <c r="Z16" s="75">
        <f>AVERAGE(Z8:Z14)</f>
        <v>8.2296571428571426</v>
      </c>
      <c r="AA16" s="76"/>
    </row>
    <row r="17" spans="1:27" x14ac:dyDescent="0.3">
      <c r="A17" s="73" t="s">
        <v>28</v>
      </c>
      <c r="B17" s="74"/>
      <c r="C17" s="74"/>
      <c r="D17" s="75">
        <f>MIN(D8:D14)</f>
        <v>2.0707</v>
      </c>
      <c r="E17" s="74"/>
      <c r="F17" s="75">
        <f>MIN(F8:F14)</f>
        <v>2.0707</v>
      </c>
      <c r="G17" s="74"/>
      <c r="H17" s="75">
        <f>MIN(H8:H14)</f>
        <v>3.3589000000000002</v>
      </c>
      <c r="I17" s="74"/>
      <c r="J17" s="75">
        <f>MIN(J8:J14)</f>
        <v>5.1074999999999999</v>
      </c>
      <c r="K17" s="74"/>
      <c r="L17" s="75">
        <f>MIN(L8:L14)</f>
        <v>6.4413999999999998</v>
      </c>
      <c r="M17" s="74"/>
      <c r="N17" s="75">
        <f>MIN(N8:N14)</f>
        <v>5.5513000000000003</v>
      </c>
      <c r="O17" s="74"/>
      <c r="P17" s="75">
        <f>MIN(P8:P14)</f>
        <v>5.3411999999999997</v>
      </c>
      <c r="Q17" s="74"/>
      <c r="R17" s="75">
        <f>MIN(R8:R14)</f>
        <v>4.4943</v>
      </c>
      <c r="S17" s="74"/>
      <c r="T17" s="75">
        <f>MIN(T8:T14)</f>
        <v>5.0350000000000001</v>
      </c>
      <c r="U17" s="74"/>
      <c r="V17" s="75">
        <f>MIN(V8:V14)</f>
        <v>6.1921999999999997</v>
      </c>
      <c r="W17" s="74"/>
      <c r="X17" s="75">
        <f>MIN(X8:X14)</f>
        <v>6.7815000000000003</v>
      </c>
      <c r="Y17" s="74"/>
      <c r="Z17" s="75">
        <f>MIN(Z8:Z14)</f>
        <v>7.0791000000000004</v>
      </c>
      <c r="AA17" s="76"/>
    </row>
    <row r="18" spans="1:27" ht="15" thickBot="1" x14ac:dyDescent="0.35">
      <c r="A18" s="77" t="s">
        <v>29</v>
      </c>
      <c r="B18" s="78"/>
      <c r="C18" s="78"/>
      <c r="D18" s="79">
        <f>MAX(D8:D14)</f>
        <v>8.1544000000000008</v>
      </c>
      <c r="E18" s="78"/>
      <c r="F18" s="79">
        <f>MAX(F8:F14)</f>
        <v>8.1544000000000008</v>
      </c>
      <c r="G18" s="78"/>
      <c r="H18" s="79">
        <f>MAX(H8:H14)</f>
        <v>17.133199999999999</v>
      </c>
      <c r="I18" s="78"/>
      <c r="J18" s="79">
        <f>MAX(J8:J14)</f>
        <v>12.207000000000001</v>
      </c>
      <c r="K18" s="78"/>
      <c r="L18" s="79">
        <f>MAX(L8:L14)</f>
        <v>12.83</v>
      </c>
      <c r="M18" s="78"/>
      <c r="N18" s="79">
        <f>MAX(N8:N14)</f>
        <v>8.6931999999999992</v>
      </c>
      <c r="O18" s="78"/>
      <c r="P18" s="79">
        <f>MAX(P8:P14)</f>
        <v>9.2716999999999992</v>
      </c>
      <c r="Q18" s="78"/>
      <c r="R18" s="79">
        <f>MAX(R8:R14)</f>
        <v>6.1879999999999997</v>
      </c>
      <c r="S18" s="78"/>
      <c r="T18" s="79">
        <f>MAX(T8:T14)</f>
        <v>6.9901</v>
      </c>
      <c r="U18" s="78"/>
      <c r="V18" s="79">
        <f>MAX(V8:V14)</f>
        <v>8.7150999999999996</v>
      </c>
      <c r="W18" s="78"/>
      <c r="X18" s="79">
        <f>MAX(X8:X14)</f>
        <v>9.0911000000000008</v>
      </c>
      <c r="Y18" s="78"/>
      <c r="Z18" s="79">
        <f>MAX(Z8:Z14)</f>
        <v>8.8562999999999992</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44445</v>
      </c>
      <c r="C8" s="65">
        <f>VLOOKUP($A8,'Return Data'!$B$7:$R$2843,4,0)</f>
        <v>272.6857</v>
      </c>
      <c r="D8" s="65">
        <f>VLOOKUP($A8,'Return Data'!$B$7:$R$2843,5,0)</f>
        <v>3.0928</v>
      </c>
      <c r="E8" s="66">
        <f>RANK(D8,D$8:D$14,0)</f>
        <v>3</v>
      </c>
      <c r="F8" s="65">
        <f>VLOOKUP($A8,'Return Data'!$B$7:$R$2843,6,0)</f>
        <v>3.0928</v>
      </c>
      <c r="G8" s="66">
        <f>RANK(F8,F$8:F$14,0)</f>
        <v>3</v>
      </c>
      <c r="H8" s="65">
        <f>VLOOKUP($A8,'Return Data'!$B$7:$R$2843,7,0)</f>
        <v>6.8163</v>
      </c>
      <c r="I8" s="66">
        <f>RANK(H8,H$8:H$14,0)</f>
        <v>4</v>
      </c>
      <c r="J8" s="65">
        <f>VLOOKUP($A8,'Return Data'!$B$7:$R$2843,8,0)</f>
        <v>4.9198000000000004</v>
      </c>
      <c r="K8" s="66">
        <f>RANK(J8,J$8:J$14,0)</f>
        <v>6</v>
      </c>
      <c r="L8" s="65">
        <f>VLOOKUP($A8,'Return Data'!$B$7:$R$2843,9,0)</f>
        <v>6.2934999999999999</v>
      </c>
      <c r="M8" s="66">
        <f>RANK(L8,L$8:L$14,0)</f>
        <v>6</v>
      </c>
      <c r="N8" s="65">
        <f>VLOOKUP($A8,'Return Data'!$B$7:$R$2843,10,0)</f>
        <v>5.4164000000000003</v>
      </c>
      <c r="O8" s="66">
        <f>RANK(N8,N$8:N$14,0)</f>
        <v>5</v>
      </c>
      <c r="P8" s="65">
        <f>VLOOKUP($A8,'Return Data'!$B$7:$R$2843,11,0)</f>
        <v>6.2256999999999998</v>
      </c>
      <c r="Q8" s="66">
        <f>RANK(P8,P$8:P$14,0)</f>
        <v>4</v>
      </c>
      <c r="R8" s="65">
        <f>VLOOKUP($A8,'Return Data'!$B$7:$R$2843,12,0)</f>
        <v>4.3304999999999998</v>
      </c>
      <c r="S8" s="66">
        <f>RANK(R8,R$8:R$14,0)</f>
        <v>5</v>
      </c>
      <c r="T8" s="65">
        <f>VLOOKUP($A8,'Return Data'!$B$7:$R$2843,13,0)</f>
        <v>4.9848999999999997</v>
      </c>
      <c r="U8" s="66">
        <f>RANK(T8,T$8:T$14,0)</f>
        <v>5</v>
      </c>
      <c r="V8" s="65">
        <f>VLOOKUP($A8,'Return Data'!$B$7:$R$2843,17,0)</f>
        <v>6.8806000000000003</v>
      </c>
      <c r="W8" s="66">
        <f>RANK(V8,V$8:V$14,0)</f>
        <v>4</v>
      </c>
      <c r="X8" s="65">
        <f>VLOOKUP($A8,'Return Data'!$B$7:$R$2843,14,0)</f>
        <v>7.6402000000000001</v>
      </c>
      <c r="Y8" s="66">
        <f>RANK(X8,X$8:X$14,0)</f>
        <v>4</v>
      </c>
      <c r="Z8" s="65">
        <f>VLOOKUP($A8,'Return Data'!$B$7:$R$2843,16,0)</f>
        <v>8.3818999999999999</v>
      </c>
      <c r="AA8" s="67">
        <f>RANK(Z8,Z$8:Z$14,0)</f>
        <v>1</v>
      </c>
    </row>
    <row r="9" spans="1:27" x14ac:dyDescent="0.3">
      <c r="A9" s="63" t="s">
        <v>805</v>
      </c>
      <c r="B9" s="64">
        <f>VLOOKUP($A9,'Return Data'!$B$7:$R$2843,3,0)</f>
        <v>44445</v>
      </c>
      <c r="C9" s="65">
        <f>VLOOKUP($A9,'Return Data'!$B$7:$R$2843,4,0)</f>
        <v>32.021599999999999</v>
      </c>
      <c r="D9" s="65">
        <f>VLOOKUP($A9,'Return Data'!$B$7:$R$2843,5,0)</f>
        <v>1.482</v>
      </c>
      <c r="E9" s="66">
        <f t="shared" ref="E9:E14" si="0">RANK(D9,D$8:D$14,0)</f>
        <v>7</v>
      </c>
      <c r="F9" s="65">
        <f>VLOOKUP($A9,'Return Data'!$B$7:$R$2843,6,0)</f>
        <v>1.482</v>
      </c>
      <c r="G9" s="66">
        <f t="shared" ref="G9:G14" si="1">RANK(F9,F$8:F$14,0)</f>
        <v>7</v>
      </c>
      <c r="H9" s="65">
        <f>VLOOKUP($A9,'Return Data'!$B$7:$R$2843,7,0)</f>
        <v>2.6718999999999999</v>
      </c>
      <c r="I9" s="66">
        <f t="shared" ref="I9:I14" si="2">RANK(H9,H$8:H$14,0)</f>
        <v>7</v>
      </c>
      <c r="J9" s="65">
        <f>VLOOKUP($A9,'Return Data'!$B$7:$R$2843,8,0)</f>
        <v>4.7961999999999998</v>
      </c>
      <c r="K9" s="66">
        <f t="shared" ref="K9:K14" si="3">RANK(J9,J$8:J$14,0)</f>
        <v>7</v>
      </c>
      <c r="L9" s="65">
        <f>VLOOKUP($A9,'Return Data'!$B$7:$R$2843,9,0)</f>
        <v>5.7492999999999999</v>
      </c>
      <c r="M9" s="66">
        <f t="shared" ref="M9:M14" si="4">RANK(L9,L$8:L$14,0)</f>
        <v>7</v>
      </c>
      <c r="N9" s="65">
        <f>VLOOKUP($A9,'Return Data'!$B$7:$R$2843,10,0)</f>
        <v>4.8620999999999999</v>
      </c>
      <c r="O9" s="66">
        <f t="shared" ref="O9:O14" si="5">RANK(N9,N$8:N$14,0)</f>
        <v>7</v>
      </c>
      <c r="P9" s="65">
        <f>VLOOKUP($A9,'Return Data'!$B$7:$R$2843,11,0)</f>
        <v>4.6660000000000004</v>
      </c>
      <c r="Q9" s="66">
        <f t="shared" ref="Q9:Q14" si="6">RANK(P9,P$8:P$14,0)</f>
        <v>7</v>
      </c>
      <c r="R9" s="65">
        <f>VLOOKUP($A9,'Return Data'!$B$7:$R$2843,12,0)</f>
        <v>4.1496000000000004</v>
      </c>
      <c r="S9" s="66">
        <f t="shared" ref="S9:S14" si="7">RANK(R9,R$8:R$14,0)</f>
        <v>6</v>
      </c>
      <c r="T9" s="65">
        <f>VLOOKUP($A9,'Return Data'!$B$7:$R$2843,13,0)</f>
        <v>4.5435999999999996</v>
      </c>
      <c r="U9" s="66">
        <f t="shared" ref="U9:U14" si="8">RANK(T9,T$8:T$14,0)</f>
        <v>6</v>
      </c>
      <c r="V9" s="65">
        <f>VLOOKUP($A9,'Return Data'!$B$7:$R$2843,17,0)</f>
        <v>5.4943</v>
      </c>
      <c r="W9" s="66">
        <f t="shared" ref="W9:W11" si="9">RANK(V9,V$8:V$14,0)</f>
        <v>6</v>
      </c>
      <c r="X9" s="65">
        <f>VLOOKUP($A9,'Return Data'!$B$7:$R$2843,14,0)</f>
        <v>6.1318999999999999</v>
      </c>
      <c r="Y9" s="66">
        <f t="shared" ref="Y9:Y11" si="10">RANK(X9,X$8:X$14,0)</f>
        <v>5</v>
      </c>
      <c r="Z9" s="65">
        <f>VLOOKUP($A9,'Return Data'!$B$7:$R$2843,16,0)</f>
        <v>5.875</v>
      </c>
      <c r="AA9" s="67">
        <f t="shared" ref="AA9:AA14" si="11">RANK(Z9,Z$8:Z$14,0)</f>
        <v>7</v>
      </c>
    </row>
    <row r="10" spans="1:27" x14ac:dyDescent="0.3">
      <c r="A10" s="63" t="s">
        <v>807</v>
      </c>
      <c r="B10" s="64">
        <f>VLOOKUP($A10,'Return Data'!$B$7:$R$2843,3,0)</f>
        <v>44445</v>
      </c>
      <c r="C10" s="65">
        <f>VLOOKUP($A10,'Return Data'!$B$7:$R$2843,4,0)</f>
        <v>38.948500000000003</v>
      </c>
      <c r="D10" s="65">
        <f>VLOOKUP($A10,'Return Data'!$B$7:$R$2843,5,0)</f>
        <v>2.4683000000000002</v>
      </c>
      <c r="E10" s="66">
        <f t="shared" si="0"/>
        <v>4</v>
      </c>
      <c r="F10" s="65">
        <f>VLOOKUP($A10,'Return Data'!$B$7:$R$2843,6,0)</f>
        <v>2.4683000000000002</v>
      </c>
      <c r="G10" s="66">
        <f t="shared" si="1"/>
        <v>4</v>
      </c>
      <c r="H10" s="65">
        <f>VLOOKUP($A10,'Return Data'!$B$7:$R$2843,7,0)</f>
        <v>7.1856999999999998</v>
      </c>
      <c r="I10" s="66">
        <f t="shared" si="2"/>
        <v>3</v>
      </c>
      <c r="J10" s="65">
        <f>VLOOKUP($A10,'Return Data'!$B$7:$R$2843,8,0)</f>
        <v>6.2872000000000003</v>
      </c>
      <c r="K10" s="66">
        <f t="shared" si="3"/>
        <v>3</v>
      </c>
      <c r="L10" s="65">
        <f>VLOOKUP($A10,'Return Data'!$B$7:$R$2843,9,0)</f>
        <v>7.4961000000000002</v>
      </c>
      <c r="M10" s="66">
        <f t="shared" si="4"/>
        <v>3</v>
      </c>
      <c r="N10" s="65">
        <f>VLOOKUP($A10,'Return Data'!$B$7:$R$2843,10,0)</f>
        <v>6.0578000000000003</v>
      </c>
      <c r="O10" s="66">
        <f t="shared" si="5"/>
        <v>3</v>
      </c>
      <c r="P10" s="65">
        <f>VLOOKUP($A10,'Return Data'!$B$7:$R$2843,11,0)</f>
        <v>6.1064999999999996</v>
      </c>
      <c r="Q10" s="66">
        <f t="shared" si="6"/>
        <v>5</v>
      </c>
      <c r="R10" s="65">
        <f>VLOOKUP($A10,'Return Data'!$B$7:$R$2843,12,0)</f>
        <v>5.0397999999999996</v>
      </c>
      <c r="S10" s="66">
        <f t="shared" si="7"/>
        <v>2</v>
      </c>
      <c r="T10" s="65">
        <f>VLOOKUP($A10,'Return Data'!$B$7:$R$2843,13,0)</f>
        <v>5.9850000000000003</v>
      </c>
      <c r="U10" s="66">
        <f t="shared" si="8"/>
        <v>3</v>
      </c>
      <c r="V10" s="65">
        <f>VLOOKUP($A10,'Return Data'!$B$7:$R$2843,17,0)</f>
        <v>7.4387999999999996</v>
      </c>
      <c r="W10" s="66">
        <f t="shared" si="9"/>
        <v>3</v>
      </c>
      <c r="X10" s="65">
        <f>VLOOKUP($A10,'Return Data'!$B$7:$R$2843,14,0)</f>
        <v>7.851</v>
      </c>
      <c r="Y10" s="66">
        <f t="shared" si="10"/>
        <v>3</v>
      </c>
      <c r="Z10" s="65">
        <f>VLOOKUP($A10,'Return Data'!$B$7:$R$2843,16,0)</f>
        <v>8.1166999999999998</v>
      </c>
      <c r="AA10" s="67">
        <f t="shared" si="11"/>
        <v>2</v>
      </c>
    </row>
    <row r="11" spans="1:27" x14ac:dyDescent="0.3">
      <c r="A11" s="63" t="s">
        <v>809</v>
      </c>
      <c r="B11" s="64">
        <f>VLOOKUP($A11,'Return Data'!$B$7:$R$2843,3,0)</f>
        <v>44445</v>
      </c>
      <c r="C11" s="65">
        <f>VLOOKUP($A11,'Return Data'!$B$7:$R$2843,4,0)</f>
        <v>334.7747</v>
      </c>
      <c r="D11" s="65">
        <f>VLOOKUP($A11,'Return Data'!$B$7:$R$2843,5,0)</f>
        <v>2.1046</v>
      </c>
      <c r="E11" s="66">
        <f t="shared" si="0"/>
        <v>5</v>
      </c>
      <c r="F11" s="65">
        <f>VLOOKUP($A11,'Return Data'!$B$7:$R$2843,6,0)</f>
        <v>2.1046</v>
      </c>
      <c r="G11" s="66">
        <f t="shared" si="1"/>
        <v>5</v>
      </c>
      <c r="H11" s="65">
        <f>VLOOKUP($A11,'Return Data'!$B$7:$R$2843,7,0)</f>
        <v>3.5754999999999999</v>
      </c>
      <c r="I11" s="66">
        <f t="shared" si="2"/>
        <v>5</v>
      </c>
      <c r="J11" s="65">
        <f>VLOOKUP($A11,'Return Data'!$B$7:$R$2843,8,0)</f>
        <v>8.2758000000000003</v>
      </c>
      <c r="K11" s="66">
        <f t="shared" si="3"/>
        <v>2</v>
      </c>
      <c r="L11" s="65">
        <f>VLOOKUP($A11,'Return Data'!$B$7:$R$2843,9,0)</f>
        <v>9.3887999999999998</v>
      </c>
      <c r="M11" s="66">
        <f t="shared" si="4"/>
        <v>2</v>
      </c>
      <c r="N11" s="65">
        <f>VLOOKUP($A11,'Return Data'!$B$7:$R$2843,10,0)</f>
        <v>7.9577</v>
      </c>
      <c r="O11" s="66">
        <f t="shared" si="5"/>
        <v>1</v>
      </c>
      <c r="P11" s="65">
        <f>VLOOKUP($A11,'Return Data'!$B$7:$R$2843,11,0)</f>
        <v>6.2615999999999996</v>
      </c>
      <c r="Q11" s="66">
        <f t="shared" si="6"/>
        <v>3</v>
      </c>
      <c r="R11" s="65">
        <f>VLOOKUP($A11,'Return Data'!$B$7:$R$2843,12,0)</f>
        <v>5.4363999999999999</v>
      </c>
      <c r="S11" s="66">
        <f t="shared" si="7"/>
        <v>1</v>
      </c>
      <c r="T11" s="65">
        <f>VLOOKUP($A11,'Return Data'!$B$7:$R$2843,13,0)</f>
        <v>6.2222999999999997</v>
      </c>
      <c r="U11" s="66">
        <f t="shared" si="8"/>
        <v>2</v>
      </c>
      <c r="V11" s="65">
        <f>VLOOKUP($A11,'Return Data'!$B$7:$R$2843,17,0)</f>
        <v>7.7972000000000001</v>
      </c>
      <c r="W11" s="66">
        <f t="shared" si="9"/>
        <v>2</v>
      </c>
      <c r="X11" s="65">
        <f>VLOOKUP($A11,'Return Data'!$B$7:$R$2843,14,0)</f>
        <v>7.8596000000000004</v>
      </c>
      <c r="Y11" s="66">
        <f t="shared" si="10"/>
        <v>2</v>
      </c>
      <c r="Z11" s="65">
        <f>VLOOKUP($A11,'Return Data'!$B$7:$R$2843,16,0)</f>
        <v>7.9402999999999997</v>
      </c>
      <c r="AA11" s="67">
        <f t="shared" si="11"/>
        <v>4</v>
      </c>
    </row>
    <row r="12" spans="1:27" x14ac:dyDescent="0.3">
      <c r="A12" s="63" t="s">
        <v>812</v>
      </c>
      <c r="B12" s="64">
        <f>VLOOKUP($A12,'Return Data'!$B$7:$R$2843,3,0)</f>
        <v>44445</v>
      </c>
      <c r="C12" s="65">
        <f>VLOOKUP($A12,'Return Data'!$B$7:$R$2843,4,0)</f>
        <v>1196.0311999999999</v>
      </c>
      <c r="D12" s="65">
        <f>VLOOKUP($A12,'Return Data'!$B$7:$R$2843,5,0)</f>
        <v>7.7534000000000001</v>
      </c>
      <c r="E12" s="66">
        <f t="shared" si="0"/>
        <v>1</v>
      </c>
      <c r="F12" s="65">
        <f>VLOOKUP($A12,'Return Data'!$B$7:$R$2843,6,0)</f>
        <v>7.7534000000000001</v>
      </c>
      <c r="G12" s="66">
        <f t="shared" si="1"/>
        <v>1</v>
      </c>
      <c r="H12" s="65">
        <f>VLOOKUP($A12,'Return Data'!$B$7:$R$2843,7,0)</f>
        <v>16.7318</v>
      </c>
      <c r="I12" s="66">
        <f t="shared" si="2"/>
        <v>1</v>
      </c>
      <c r="J12" s="65">
        <f>VLOOKUP($A12,'Return Data'!$B$7:$R$2843,8,0)</f>
        <v>11.805099999999999</v>
      </c>
      <c r="K12" s="66">
        <f t="shared" si="3"/>
        <v>1</v>
      </c>
      <c r="L12" s="65">
        <f>VLOOKUP($A12,'Return Data'!$B$7:$R$2843,9,0)</f>
        <v>12.425800000000001</v>
      </c>
      <c r="M12" s="66">
        <f t="shared" si="4"/>
        <v>1</v>
      </c>
      <c r="N12" s="65">
        <f>VLOOKUP($A12,'Return Data'!$B$7:$R$2843,10,0)</f>
        <v>7.0056000000000003</v>
      </c>
      <c r="O12" s="66">
        <f t="shared" si="5"/>
        <v>2</v>
      </c>
      <c r="P12" s="65">
        <f>VLOOKUP($A12,'Return Data'!$B$7:$R$2843,11,0)</f>
        <v>8.8529999999999998</v>
      </c>
      <c r="Q12" s="66">
        <f t="shared" si="6"/>
        <v>1</v>
      </c>
      <c r="R12" s="65">
        <f>VLOOKUP($A12,'Return Data'!$B$7:$R$2843,12,0)</f>
        <v>4.9227999999999996</v>
      </c>
      <c r="S12" s="66">
        <f t="shared" si="7"/>
        <v>3</v>
      </c>
      <c r="T12" s="65">
        <f>VLOOKUP($A12,'Return Data'!$B$7:$R$2843,13,0)</f>
        <v>6.2435999999999998</v>
      </c>
      <c r="U12" s="66">
        <f t="shared" si="8"/>
        <v>1</v>
      </c>
      <c r="V12" s="65"/>
      <c r="W12" s="66"/>
      <c r="X12" s="65"/>
      <c r="Y12" s="66"/>
      <c r="Z12" s="65">
        <f>VLOOKUP($A12,'Return Data'!$B$7:$R$2843,16,0)</f>
        <v>8.0292999999999992</v>
      </c>
      <c r="AA12" s="67">
        <f t="shared" si="11"/>
        <v>3</v>
      </c>
    </row>
    <row r="13" spans="1:27" x14ac:dyDescent="0.3">
      <c r="A13" s="63" t="s">
        <v>813</v>
      </c>
      <c r="B13" s="64">
        <f>VLOOKUP($A13,'Return Data'!$B$7:$R$2843,3,0)</f>
        <v>44445</v>
      </c>
      <c r="C13" s="65">
        <f>VLOOKUP($A13,'Return Data'!$B$7:$R$2843,4,0)</f>
        <v>35.667000000000002</v>
      </c>
      <c r="D13" s="65">
        <f>VLOOKUP($A13,'Return Data'!$B$7:$R$2843,5,0)</f>
        <v>3.4121000000000001</v>
      </c>
      <c r="E13" s="66">
        <f t="shared" si="0"/>
        <v>2</v>
      </c>
      <c r="F13" s="65">
        <f>VLOOKUP($A13,'Return Data'!$B$7:$R$2843,6,0)</f>
        <v>3.4121000000000001</v>
      </c>
      <c r="G13" s="66">
        <f t="shared" si="1"/>
        <v>2</v>
      </c>
      <c r="H13" s="65">
        <f>VLOOKUP($A13,'Return Data'!$B$7:$R$2843,7,0)</f>
        <v>8.5370000000000008</v>
      </c>
      <c r="I13" s="66">
        <f t="shared" si="2"/>
        <v>2</v>
      </c>
      <c r="J13" s="65">
        <f>VLOOKUP($A13,'Return Data'!$B$7:$R$2843,8,0)</f>
        <v>6.2868000000000004</v>
      </c>
      <c r="K13" s="66">
        <f t="shared" si="3"/>
        <v>4</v>
      </c>
      <c r="L13" s="65">
        <f>VLOOKUP($A13,'Return Data'!$B$7:$R$2843,9,0)</f>
        <v>7.2240000000000002</v>
      </c>
      <c r="M13" s="66">
        <f t="shared" si="4"/>
        <v>4</v>
      </c>
      <c r="N13" s="65">
        <f>VLOOKUP($A13,'Return Data'!$B$7:$R$2843,10,0)</f>
        <v>5.9646999999999997</v>
      </c>
      <c r="O13" s="66">
        <f t="shared" si="5"/>
        <v>4</v>
      </c>
      <c r="P13" s="65">
        <f>VLOOKUP($A13,'Return Data'!$B$7:$R$2843,11,0)</f>
        <v>7.0369000000000002</v>
      </c>
      <c r="Q13" s="66">
        <f t="shared" si="6"/>
        <v>2</v>
      </c>
      <c r="R13" s="65">
        <f>VLOOKUP($A13,'Return Data'!$B$7:$R$2843,12,0)</f>
        <v>4.6308999999999996</v>
      </c>
      <c r="S13" s="66">
        <f t="shared" si="7"/>
        <v>4</v>
      </c>
      <c r="T13" s="65">
        <f>VLOOKUP($A13,'Return Data'!$B$7:$R$2843,13,0)</f>
        <v>5.8674999999999997</v>
      </c>
      <c r="U13" s="66">
        <f t="shared" si="8"/>
        <v>4</v>
      </c>
      <c r="V13" s="65">
        <f>VLOOKUP($A13,'Return Data'!$B$7:$R$2843,17,0)</f>
        <v>8.3170999999999999</v>
      </c>
      <c r="W13" s="66">
        <f t="shared" ref="W13:W14" si="12">RANK(V13,V$8:V$14,0)</f>
        <v>1</v>
      </c>
      <c r="X13" s="65">
        <f>VLOOKUP($A13,'Return Data'!$B$7:$R$2843,14,0)</f>
        <v>8.6616999999999997</v>
      </c>
      <c r="Y13" s="66">
        <f t="shared" ref="Y13" si="13">RANK(X13,X$8:X$14,0)</f>
        <v>1</v>
      </c>
      <c r="Z13" s="65">
        <f>VLOOKUP($A13,'Return Data'!$B$7:$R$2843,16,0)</f>
        <v>7.7567000000000004</v>
      </c>
      <c r="AA13" s="67">
        <f t="shared" si="11"/>
        <v>5</v>
      </c>
    </row>
    <row r="14" spans="1:27" x14ac:dyDescent="0.3">
      <c r="A14" s="63" t="s">
        <v>816</v>
      </c>
      <c r="B14" s="64">
        <f>VLOOKUP($A14,'Return Data'!$B$7:$R$2843,3,0)</f>
        <v>44445</v>
      </c>
      <c r="C14" s="65">
        <f>VLOOKUP($A14,'Return Data'!$B$7:$R$2843,4,0)</f>
        <v>1206.2126000000001</v>
      </c>
      <c r="D14" s="65">
        <f>VLOOKUP($A14,'Return Data'!$B$7:$R$2843,5,0)</f>
        <v>1.5707</v>
      </c>
      <c r="E14" s="66">
        <f t="shared" si="0"/>
        <v>6</v>
      </c>
      <c r="F14" s="65">
        <f>VLOOKUP($A14,'Return Data'!$B$7:$R$2843,6,0)</f>
        <v>1.5707</v>
      </c>
      <c r="G14" s="66">
        <f t="shared" si="1"/>
        <v>6</v>
      </c>
      <c r="H14" s="65">
        <f>VLOOKUP($A14,'Return Data'!$B$7:$R$2843,7,0)</f>
        <v>3.4255</v>
      </c>
      <c r="I14" s="66">
        <f t="shared" si="2"/>
        <v>6</v>
      </c>
      <c r="J14" s="65">
        <f>VLOOKUP($A14,'Return Data'!$B$7:$R$2843,8,0)</f>
        <v>5.7929000000000004</v>
      </c>
      <c r="K14" s="66">
        <f t="shared" si="3"/>
        <v>5</v>
      </c>
      <c r="L14" s="65">
        <f>VLOOKUP($A14,'Return Data'!$B$7:$R$2843,9,0)</f>
        <v>6.5343999999999998</v>
      </c>
      <c r="M14" s="66">
        <f t="shared" si="4"/>
        <v>5</v>
      </c>
      <c r="N14" s="65">
        <f>VLOOKUP($A14,'Return Data'!$B$7:$R$2843,10,0)</f>
        <v>5.1520000000000001</v>
      </c>
      <c r="O14" s="66">
        <f t="shared" si="5"/>
        <v>6</v>
      </c>
      <c r="P14" s="65">
        <f>VLOOKUP($A14,'Return Data'!$B$7:$R$2843,11,0)</f>
        <v>5.0088999999999997</v>
      </c>
      <c r="Q14" s="66">
        <f t="shared" si="6"/>
        <v>6</v>
      </c>
      <c r="R14" s="65">
        <f>VLOOKUP($A14,'Return Data'!$B$7:$R$2843,12,0)</f>
        <v>3.7561</v>
      </c>
      <c r="S14" s="66">
        <f t="shared" si="7"/>
        <v>7</v>
      </c>
      <c r="T14" s="65">
        <f>VLOOKUP($A14,'Return Data'!$B$7:$R$2843,13,0)</f>
        <v>4.1173999999999999</v>
      </c>
      <c r="U14" s="66">
        <f t="shared" si="8"/>
        <v>7</v>
      </c>
      <c r="V14" s="65">
        <f>VLOOKUP($A14,'Return Data'!$B$7:$R$2843,17,0)</f>
        <v>5.8971</v>
      </c>
      <c r="W14" s="66">
        <f t="shared" si="12"/>
        <v>5</v>
      </c>
      <c r="X14" s="65"/>
      <c r="Y14" s="66"/>
      <c r="Z14" s="65">
        <f>VLOOKUP($A14,'Return Data'!$B$7:$R$2843,16,0)</f>
        <v>6.7877999999999998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3.1262714285714281</v>
      </c>
      <c r="E16" s="74"/>
      <c r="F16" s="75">
        <f>AVERAGE(F8:F14)</f>
        <v>3.1262714285714281</v>
      </c>
      <c r="G16" s="74"/>
      <c r="H16" s="75">
        <f>AVERAGE(H8:H14)</f>
        <v>6.9919571428571432</v>
      </c>
      <c r="I16" s="74"/>
      <c r="J16" s="75">
        <f>AVERAGE(J8:J14)</f>
        <v>6.8805428571428573</v>
      </c>
      <c r="K16" s="74"/>
      <c r="L16" s="75">
        <f>AVERAGE(L8:L14)</f>
        <v>7.8731285714285715</v>
      </c>
      <c r="M16" s="74"/>
      <c r="N16" s="75">
        <f>AVERAGE(N8:N14)</f>
        <v>6.0594714285714284</v>
      </c>
      <c r="O16" s="74"/>
      <c r="P16" s="75">
        <f>AVERAGE(P8:P14)</f>
        <v>6.3083714285714283</v>
      </c>
      <c r="Q16" s="74"/>
      <c r="R16" s="75">
        <f>AVERAGE(R8:R14)</f>
        <v>4.6094428571428567</v>
      </c>
      <c r="S16" s="74"/>
      <c r="T16" s="75">
        <f>AVERAGE(T8:T14)</f>
        <v>5.4234714285714301</v>
      </c>
      <c r="U16" s="74"/>
      <c r="V16" s="75">
        <f>AVERAGE(V8:V14)</f>
        <v>6.9708499999999995</v>
      </c>
      <c r="W16" s="74"/>
      <c r="X16" s="75">
        <f>AVERAGE(X8:X14)</f>
        <v>7.6288800000000005</v>
      </c>
      <c r="Y16" s="74"/>
      <c r="Z16" s="75">
        <f>AVERAGE(Z8:Z14)</f>
        <v>7.5553857142857135</v>
      </c>
      <c r="AA16" s="76"/>
    </row>
    <row r="17" spans="1:27" x14ac:dyDescent="0.3">
      <c r="A17" s="73" t="s">
        <v>28</v>
      </c>
      <c r="B17" s="74"/>
      <c r="C17" s="74"/>
      <c r="D17" s="75">
        <f>MIN(D8:D14)</f>
        <v>1.482</v>
      </c>
      <c r="E17" s="74"/>
      <c r="F17" s="75">
        <f>MIN(F8:F14)</f>
        <v>1.482</v>
      </c>
      <c r="G17" s="74"/>
      <c r="H17" s="75">
        <f>MIN(H8:H14)</f>
        <v>2.6718999999999999</v>
      </c>
      <c r="I17" s="74"/>
      <c r="J17" s="75">
        <f>MIN(J8:J14)</f>
        <v>4.7961999999999998</v>
      </c>
      <c r="K17" s="74"/>
      <c r="L17" s="75">
        <f>MIN(L8:L14)</f>
        <v>5.7492999999999999</v>
      </c>
      <c r="M17" s="74"/>
      <c r="N17" s="75">
        <f>MIN(N8:N14)</f>
        <v>4.8620999999999999</v>
      </c>
      <c r="O17" s="74"/>
      <c r="P17" s="75">
        <f>MIN(P8:P14)</f>
        <v>4.6660000000000004</v>
      </c>
      <c r="Q17" s="74"/>
      <c r="R17" s="75">
        <f>MIN(R8:R14)</f>
        <v>3.7561</v>
      </c>
      <c r="S17" s="74"/>
      <c r="T17" s="75">
        <f>MIN(T8:T14)</f>
        <v>4.1173999999999999</v>
      </c>
      <c r="U17" s="74"/>
      <c r="V17" s="75">
        <f>MIN(V8:V14)</f>
        <v>5.4943</v>
      </c>
      <c r="W17" s="74"/>
      <c r="X17" s="75">
        <f>MIN(X8:X14)</f>
        <v>6.1318999999999999</v>
      </c>
      <c r="Y17" s="74"/>
      <c r="Z17" s="75">
        <f>MIN(Z8:Z14)</f>
        <v>5.875</v>
      </c>
      <c r="AA17" s="76"/>
    </row>
    <row r="18" spans="1:27" ht="15" thickBot="1" x14ac:dyDescent="0.35">
      <c r="A18" s="77" t="s">
        <v>29</v>
      </c>
      <c r="B18" s="78"/>
      <c r="C18" s="78"/>
      <c r="D18" s="79">
        <f>MAX(D8:D14)</f>
        <v>7.7534000000000001</v>
      </c>
      <c r="E18" s="78"/>
      <c r="F18" s="79">
        <f>MAX(F8:F14)</f>
        <v>7.7534000000000001</v>
      </c>
      <c r="G18" s="78"/>
      <c r="H18" s="79">
        <f>MAX(H8:H14)</f>
        <v>16.7318</v>
      </c>
      <c r="I18" s="78"/>
      <c r="J18" s="79">
        <f>MAX(J8:J14)</f>
        <v>11.805099999999999</v>
      </c>
      <c r="K18" s="78"/>
      <c r="L18" s="79">
        <f>MAX(L8:L14)</f>
        <v>12.425800000000001</v>
      </c>
      <c r="M18" s="78"/>
      <c r="N18" s="79">
        <f>MAX(N8:N14)</f>
        <v>7.9577</v>
      </c>
      <c r="O18" s="78"/>
      <c r="P18" s="79">
        <f>MAX(P8:P14)</f>
        <v>8.8529999999999998</v>
      </c>
      <c r="Q18" s="78"/>
      <c r="R18" s="79">
        <f>MAX(R8:R14)</f>
        <v>5.4363999999999999</v>
      </c>
      <c r="S18" s="78"/>
      <c r="T18" s="79">
        <f>MAX(T8:T14)</f>
        <v>6.2435999999999998</v>
      </c>
      <c r="U18" s="78"/>
      <c r="V18" s="79">
        <f>MAX(V8:V14)</f>
        <v>8.3170999999999999</v>
      </c>
      <c r="W18" s="78"/>
      <c r="X18" s="79">
        <f>MAX(X8:X14)</f>
        <v>8.6616999999999997</v>
      </c>
      <c r="Y18" s="78"/>
      <c r="Z18" s="79">
        <f>MAX(Z8:Z14)</f>
        <v>8.3818999999999999</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44445</v>
      </c>
      <c r="C8" s="65">
        <f>VLOOKUP($A8,'Return Data'!$B$7:$R$2843,4,0)</f>
        <v>336.40219999999999</v>
      </c>
      <c r="D8" s="65">
        <f>VLOOKUP($A8,'Return Data'!$B$7:$R$2843,5,0)</f>
        <v>3.2227999999999999</v>
      </c>
      <c r="E8" s="66">
        <f t="shared" ref="E8:E50" si="0">RANK(D8,D$8:D$50,0)</f>
        <v>11</v>
      </c>
      <c r="F8" s="65">
        <f>VLOOKUP($A8,'Return Data'!$B$7:$R$2843,6,0)</f>
        <v>3.2523</v>
      </c>
      <c r="G8" s="66">
        <f t="shared" ref="G8:G50" si="1">RANK(F8,F$8:F$50,0)</f>
        <v>4</v>
      </c>
      <c r="H8" s="65">
        <f>VLOOKUP($A8,'Return Data'!$B$7:$R$2843,7,0)</f>
        <v>3.2709999999999999</v>
      </c>
      <c r="I8" s="66">
        <f t="shared" ref="I8:I50" si="2">RANK(H8,H$8:H$50,0)</f>
        <v>5</v>
      </c>
      <c r="J8" s="65">
        <f>VLOOKUP($A8,'Return Data'!$B$7:$R$2843,8,0)</f>
        <v>3.3407</v>
      </c>
      <c r="K8" s="66">
        <f t="shared" ref="K8:K50" si="3">RANK(J8,J$8:J$50,0)</f>
        <v>7</v>
      </c>
      <c r="L8" s="65">
        <f>VLOOKUP($A8,'Return Data'!$B$7:$R$2843,9,0)</f>
        <v>3.4908000000000001</v>
      </c>
      <c r="M8" s="66">
        <f t="shared" ref="M8:M50" si="4">RANK(L8,L$8:L$50,0)</f>
        <v>6</v>
      </c>
      <c r="N8" s="65">
        <f>VLOOKUP($A8,'Return Data'!$B$7:$R$2843,10,0)</f>
        <v>3.4325999999999999</v>
      </c>
      <c r="O8" s="66">
        <f t="shared" ref="O8:O50" si="5">RANK(N8,N$8:N$50,0)</f>
        <v>9</v>
      </c>
      <c r="P8" s="65">
        <f>VLOOKUP($A8,'Return Data'!$B$7:$R$2843,11,0)</f>
        <v>3.4074</v>
      </c>
      <c r="Q8" s="66">
        <f t="shared" ref="Q8:Q50" si="6">RANK(P8,P$8:P$50,0)</f>
        <v>12</v>
      </c>
      <c r="R8" s="65">
        <f>VLOOKUP($A8,'Return Data'!$B$7:$R$2843,12,0)</f>
        <v>3.3182999999999998</v>
      </c>
      <c r="S8" s="66">
        <f t="shared" ref="S8:S50" si="7">RANK(R8,R$8:R$50,0)</f>
        <v>13</v>
      </c>
      <c r="T8" s="65">
        <f>VLOOKUP($A8,'Return Data'!$B$7:$R$2843,13,0)</f>
        <v>3.3058000000000001</v>
      </c>
      <c r="U8" s="66">
        <f t="shared" ref="U8:U23" si="8">RANK(T8,T$8:T$50,0)</f>
        <v>13</v>
      </c>
      <c r="V8" s="65">
        <f>VLOOKUP($A8,'Return Data'!$B$7:$R$2843,17,0)</f>
        <v>4.2210000000000001</v>
      </c>
      <c r="W8" s="66">
        <f t="shared" ref="W8:W23" si="9">RANK(V8,V$8:V$50,0)</f>
        <v>8</v>
      </c>
      <c r="X8" s="65">
        <f>VLOOKUP($A8,'Return Data'!$B$7:$R$2843,14,0)</f>
        <v>5.2929000000000004</v>
      </c>
      <c r="Y8" s="66">
        <f t="shared" ref="Y8:Y23" si="10">RANK(X8,X$8:X$50,0)</f>
        <v>7</v>
      </c>
      <c r="Z8" s="65">
        <f>VLOOKUP($A8,'Return Data'!$B$7:$R$2843,16,0)</f>
        <v>7.194</v>
      </c>
      <c r="AA8" s="67">
        <f t="shared" ref="AA8:AA50" si="11">RANK(Z8,Z$8:Z$50,0)</f>
        <v>3</v>
      </c>
    </row>
    <row r="9" spans="1:27" x14ac:dyDescent="0.3">
      <c r="A9" s="63" t="s">
        <v>119</v>
      </c>
      <c r="B9" s="64">
        <f>VLOOKUP($A9,'Return Data'!$B$7:$R$2843,3,0)</f>
        <v>44445</v>
      </c>
      <c r="C9" s="65">
        <f>VLOOKUP($A9,'Return Data'!$B$7:$R$2843,4,0)</f>
        <v>2318.0875000000001</v>
      </c>
      <c r="D9" s="65">
        <f>VLOOKUP($A9,'Return Data'!$B$7:$R$2843,5,0)</f>
        <v>3.1257999999999999</v>
      </c>
      <c r="E9" s="66">
        <f t="shared" si="0"/>
        <v>24</v>
      </c>
      <c r="F9" s="65">
        <f>VLOOKUP($A9,'Return Data'!$B$7:$R$2843,6,0)</f>
        <v>3.0758999999999999</v>
      </c>
      <c r="G9" s="66">
        <f t="shared" si="1"/>
        <v>25</v>
      </c>
      <c r="H9" s="65">
        <f>VLOOKUP($A9,'Return Data'!$B$7:$R$2843,7,0)</f>
        <v>3.1781000000000001</v>
      </c>
      <c r="I9" s="66">
        <f t="shared" si="2"/>
        <v>20</v>
      </c>
      <c r="J9" s="65">
        <f>VLOOKUP($A9,'Return Data'!$B$7:$R$2843,8,0)</f>
        <v>3.2852999999999999</v>
      </c>
      <c r="K9" s="66">
        <f t="shared" si="3"/>
        <v>15</v>
      </c>
      <c r="L9" s="65">
        <f>VLOOKUP($A9,'Return Data'!$B$7:$R$2843,9,0)</f>
        <v>3.4573999999999998</v>
      </c>
      <c r="M9" s="66">
        <f t="shared" si="4"/>
        <v>18</v>
      </c>
      <c r="N9" s="65">
        <f>VLOOKUP($A9,'Return Data'!$B$7:$R$2843,10,0)</f>
        <v>3.4274</v>
      </c>
      <c r="O9" s="66">
        <f t="shared" si="5"/>
        <v>12</v>
      </c>
      <c r="P9" s="65">
        <f>VLOOKUP($A9,'Return Data'!$B$7:$R$2843,11,0)</f>
        <v>3.3795000000000002</v>
      </c>
      <c r="Q9" s="66">
        <f t="shared" si="6"/>
        <v>18</v>
      </c>
      <c r="R9" s="65">
        <f>VLOOKUP($A9,'Return Data'!$B$7:$R$2843,12,0)</f>
        <v>3.2967</v>
      </c>
      <c r="S9" s="66">
        <f t="shared" si="7"/>
        <v>17</v>
      </c>
      <c r="T9" s="65">
        <f>VLOOKUP($A9,'Return Data'!$B$7:$R$2843,13,0)</f>
        <v>3.2953999999999999</v>
      </c>
      <c r="U9" s="66">
        <f t="shared" si="8"/>
        <v>17</v>
      </c>
      <c r="V9" s="65">
        <f>VLOOKUP($A9,'Return Data'!$B$7:$R$2843,17,0)</f>
        <v>4.1863999999999999</v>
      </c>
      <c r="W9" s="66">
        <f t="shared" si="9"/>
        <v>14</v>
      </c>
      <c r="X9" s="65">
        <f>VLOOKUP($A9,'Return Data'!$B$7:$R$2843,14,0)</f>
        <v>5.2389000000000001</v>
      </c>
      <c r="Y9" s="66">
        <f t="shared" si="10"/>
        <v>13</v>
      </c>
      <c r="Z9" s="65">
        <f>VLOOKUP($A9,'Return Data'!$B$7:$R$2843,16,0)</f>
        <v>7.1429</v>
      </c>
      <c r="AA9" s="67">
        <f t="shared" si="11"/>
        <v>10</v>
      </c>
    </row>
    <row r="10" spans="1:27" x14ac:dyDescent="0.3">
      <c r="A10" s="63" t="s">
        <v>120</v>
      </c>
      <c r="B10" s="64">
        <f>VLOOKUP($A10,'Return Data'!$B$7:$R$2843,3,0)</f>
        <v>44445</v>
      </c>
      <c r="C10" s="65">
        <f>VLOOKUP($A10,'Return Data'!$B$7:$R$2843,4,0)</f>
        <v>2404.5216</v>
      </c>
      <c r="D10" s="65">
        <f>VLOOKUP($A10,'Return Data'!$B$7:$R$2843,5,0)</f>
        <v>3.3641000000000001</v>
      </c>
      <c r="E10" s="66">
        <f t="shared" si="0"/>
        <v>5</v>
      </c>
      <c r="F10" s="65">
        <f>VLOOKUP($A10,'Return Data'!$B$7:$R$2843,6,0)</f>
        <v>3.1901000000000002</v>
      </c>
      <c r="G10" s="66">
        <f t="shared" si="1"/>
        <v>8</v>
      </c>
      <c r="H10" s="65">
        <f>VLOOKUP($A10,'Return Data'!$B$7:$R$2843,7,0)</f>
        <v>3.1903000000000001</v>
      </c>
      <c r="I10" s="66">
        <f t="shared" si="2"/>
        <v>16</v>
      </c>
      <c r="J10" s="65">
        <f>VLOOKUP($A10,'Return Data'!$B$7:$R$2843,8,0)</f>
        <v>3.2507999999999999</v>
      </c>
      <c r="K10" s="66">
        <f t="shared" si="3"/>
        <v>23</v>
      </c>
      <c r="L10" s="65">
        <f>VLOOKUP($A10,'Return Data'!$B$7:$R$2843,9,0)</f>
        <v>3.4152</v>
      </c>
      <c r="M10" s="66">
        <f t="shared" si="4"/>
        <v>23</v>
      </c>
      <c r="N10" s="65">
        <f>VLOOKUP($A10,'Return Data'!$B$7:$R$2843,10,0)</f>
        <v>3.4579</v>
      </c>
      <c r="O10" s="66">
        <f t="shared" si="5"/>
        <v>5</v>
      </c>
      <c r="P10" s="65">
        <f>VLOOKUP($A10,'Return Data'!$B$7:$R$2843,11,0)</f>
        <v>3.4554</v>
      </c>
      <c r="Q10" s="66">
        <f t="shared" si="6"/>
        <v>4</v>
      </c>
      <c r="R10" s="65">
        <f>VLOOKUP($A10,'Return Data'!$B$7:$R$2843,12,0)</f>
        <v>3.3692000000000002</v>
      </c>
      <c r="S10" s="66">
        <f t="shared" si="7"/>
        <v>7</v>
      </c>
      <c r="T10" s="65">
        <f>VLOOKUP($A10,'Return Data'!$B$7:$R$2843,13,0)</f>
        <v>3.3573</v>
      </c>
      <c r="U10" s="66">
        <f t="shared" si="8"/>
        <v>7</v>
      </c>
      <c r="V10" s="65">
        <f>VLOOKUP($A10,'Return Data'!$B$7:$R$2843,17,0)</f>
        <v>4.1775000000000002</v>
      </c>
      <c r="W10" s="66">
        <f t="shared" si="9"/>
        <v>16</v>
      </c>
      <c r="X10" s="65">
        <f>VLOOKUP($A10,'Return Data'!$B$7:$R$2843,14,0)</f>
        <v>5.2358000000000002</v>
      </c>
      <c r="Y10" s="66">
        <f t="shared" si="10"/>
        <v>14</v>
      </c>
      <c r="Z10" s="65">
        <f>VLOOKUP($A10,'Return Data'!$B$7:$R$2843,16,0)</f>
        <v>7.1826999999999996</v>
      </c>
      <c r="AA10" s="67">
        <f t="shared" si="11"/>
        <v>4</v>
      </c>
    </row>
    <row r="11" spans="1:27" x14ac:dyDescent="0.3">
      <c r="A11" s="63" t="s">
        <v>121</v>
      </c>
      <c r="B11" s="64">
        <f>VLOOKUP($A11,'Return Data'!$B$7:$R$2843,3,0)</f>
        <v>44445</v>
      </c>
      <c r="C11" s="65">
        <f>VLOOKUP($A11,'Return Data'!$B$7:$R$2843,4,0)</f>
        <v>3213.7332999999999</v>
      </c>
      <c r="D11" s="65">
        <f>VLOOKUP($A11,'Return Data'!$B$7:$R$2843,5,0)</f>
        <v>3.0634000000000001</v>
      </c>
      <c r="E11" s="66">
        <f t="shared" si="0"/>
        <v>30</v>
      </c>
      <c r="F11" s="65">
        <f>VLOOKUP($A11,'Return Data'!$B$7:$R$2843,6,0)</f>
        <v>3.3948999999999998</v>
      </c>
      <c r="G11" s="66">
        <f t="shared" si="1"/>
        <v>2</v>
      </c>
      <c r="H11" s="65">
        <f>VLOOKUP($A11,'Return Data'!$B$7:$R$2843,7,0)</f>
        <v>3.2193999999999998</v>
      </c>
      <c r="I11" s="66">
        <f t="shared" si="2"/>
        <v>13</v>
      </c>
      <c r="J11" s="65">
        <f>VLOOKUP($A11,'Return Data'!$B$7:$R$2843,8,0)</f>
        <v>3.3048000000000002</v>
      </c>
      <c r="K11" s="66">
        <f t="shared" si="3"/>
        <v>12</v>
      </c>
      <c r="L11" s="65">
        <f>VLOOKUP($A11,'Return Data'!$B$7:$R$2843,9,0)</f>
        <v>3.4207999999999998</v>
      </c>
      <c r="M11" s="66">
        <f t="shared" si="4"/>
        <v>22</v>
      </c>
      <c r="N11" s="65">
        <f>VLOOKUP($A11,'Return Data'!$B$7:$R$2843,10,0)</f>
        <v>3.4489000000000001</v>
      </c>
      <c r="O11" s="66">
        <f t="shared" si="5"/>
        <v>7</v>
      </c>
      <c r="P11" s="65">
        <f>VLOOKUP($A11,'Return Data'!$B$7:$R$2843,11,0)</f>
        <v>3.4361999999999999</v>
      </c>
      <c r="Q11" s="66">
        <f t="shared" si="6"/>
        <v>6</v>
      </c>
      <c r="R11" s="65">
        <f>VLOOKUP($A11,'Return Data'!$B$7:$R$2843,12,0)</f>
        <v>3.3915000000000002</v>
      </c>
      <c r="S11" s="66">
        <f t="shared" si="7"/>
        <v>4</v>
      </c>
      <c r="T11" s="65">
        <f>VLOOKUP($A11,'Return Data'!$B$7:$R$2843,13,0)</f>
        <v>3.3757000000000001</v>
      </c>
      <c r="U11" s="66">
        <f t="shared" si="8"/>
        <v>6</v>
      </c>
      <c r="V11" s="65">
        <f>VLOOKUP($A11,'Return Data'!$B$7:$R$2843,17,0)</f>
        <v>4.1985000000000001</v>
      </c>
      <c r="W11" s="66">
        <f t="shared" si="9"/>
        <v>13</v>
      </c>
      <c r="X11" s="65">
        <f>VLOOKUP($A11,'Return Data'!$B$7:$R$2843,14,0)</f>
        <v>5.2702</v>
      </c>
      <c r="Y11" s="66">
        <f t="shared" si="10"/>
        <v>9</v>
      </c>
      <c r="Z11" s="65">
        <f>VLOOKUP($A11,'Return Data'!$B$7:$R$2843,16,0)</f>
        <v>7.1254999999999997</v>
      </c>
      <c r="AA11" s="67">
        <f t="shared" si="11"/>
        <v>14</v>
      </c>
    </row>
    <row r="12" spans="1:27" x14ac:dyDescent="0.3">
      <c r="A12" s="63" t="s">
        <v>122</v>
      </c>
      <c r="B12" s="64">
        <f>VLOOKUP($A12,'Return Data'!$B$7:$R$2843,3,0)</f>
        <v>44445</v>
      </c>
      <c r="C12" s="65">
        <f>VLOOKUP($A12,'Return Data'!$B$7:$R$2843,4,0)</f>
        <v>2400.7307999999998</v>
      </c>
      <c r="D12" s="65">
        <f>VLOOKUP($A12,'Return Data'!$B$7:$R$2843,5,0)</f>
        <v>3.0135999999999998</v>
      </c>
      <c r="E12" s="66">
        <f t="shared" si="0"/>
        <v>35</v>
      </c>
      <c r="F12" s="65">
        <f>VLOOKUP($A12,'Return Data'!$B$7:$R$2843,6,0)</f>
        <v>3.0451000000000001</v>
      </c>
      <c r="G12" s="66">
        <f t="shared" si="1"/>
        <v>30</v>
      </c>
      <c r="H12" s="65">
        <f>VLOOKUP($A12,'Return Data'!$B$7:$R$2843,7,0)</f>
        <v>3.0811999999999999</v>
      </c>
      <c r="I12" s="66">
        <f t="shared" si="2"/>
        <v>30</v>
      </c>
      <c r="J12" s="65">
        <f>VLOOKUP($A12,'Return Data'!$B$7:$R$2843,8,0)</f>
        <v>3.1768999999999998</v>
      </c>
      <c r="K12" s="66">
        <f t="shared" si="3"/>
        <v>29</v>
      </c>
      <c r="L12" s="65">
        <f>VLOOKUP($A12,'Return Data'!$B$7:$R$2843,9,0)</f>
        <v>3.3087</v>
      </c>
      <c r="M12" s="66">
        <f t="shared" si="4"/>
        <v>31</v>
      </c>
      <c r="N12" s="65">
        <f>VLOOKUP($A12,'Return Data'!$B$7:$R$2843,10,0)</f>
        <v>3.2884000000000002</v>
      </c>
      <c r="O12" s="66">
        <f t="shared" si="5"/>
        <v>28</v>
      </c>
      <c r="P12" s="65">
        <f>VLOOKUP($A12,'Return Data'!$B$7:$R$2843,11,0)</f>
        <v>3.3033000000000001</v>
      </c>
      <c r="Q12" s="66">
        <f t="shared" si="6"/>
        <v>28</v>
      </c>
      <c r="R12" s="65">
        <f>VLOOKUP($A12,'Return Data'!$B$7:$R$2843,12,0)</f>
        <v>3.2383000000000002</v>
      </c>
      <c r="S12" s="66">
        <f t="shared" si="7"/>
        <v>30</v>
      </c>
      <c r="T12" s="65">
        <f>VLOOKUP($A12,'Return Data'!$B$7:$R$2843,13,0)</f>
        <v>3.2385999999999999</v>
      </c>
      <c r="U12" s="66">
        <f t="shared" si="8"/>
        <v>25</v>
      </c>
      <c r="V12" s="65">
        <f>VLOOKUP($A12,'Return Data'!$B$7:$R$2843,17,0)</f>
        <v>4.0597000000000003</v>
      </c>
      <c r="W12" s="66">
        <f t="shared" si="9"/>
        <v>25</v>
      </c>
      <c r="X12" s="65">
        <f>VLOOKUP($A12,'Return Data'!$B$7:$R$2843,14,0)</f>
        <v>5.1082999999999998</v>
      </c>
      <c r="Y12" s="66">
        <f t="shared" si="10"/>
        <v>26</v>
      </c>
      <c r="Z12" s="65">
        <f>VLOOKUP($A12,'Return Data'!$B$7:$R$2843,16,0)</f>
        <v>7.1078999999999999</v>
      </c>
      <c r="AA12" s="67">
        <f t="shared" si="11"/>
        <v>16</v>
      </c>
    </row>
    <row r="13" spans="1:27" x14ac:dyDescent="0.3">
      <c r="A13" s="63" t="s">
        <v>123</v>
      </c>
      <c r="B13" s="64">
        <f>VLOOKUP($A13,'Return Data'!$B$7:$R$2843,3,0)</f>
        <v>44445</v>
      </c>
      <c r="C13" s="65">
        <f>VLOOKUP($A13,'Return Data'!$B$7:$R$2843,4,0)</f>
        <v>2501.6388999999999</v>
      </c>
      <c r="D13" s="65">
        <f>VLOOKUP($A13,'Return Data'!$B$7:$R$2843,5,0)</f>
        <v>3.0190000000000001</v>
      </c>
      <c r="E13" s="66">
        <f t="shared" si="0"/>
        <v>33</v>
      </c>
      <c r="F13" s="65">
        <f>VLOOKUP($A13,'Return Data'!$B$7:$R$2843,6,0)</f>
        <v>3.0356000000000001</v>
      </c>
      <c r="G13" s="66">
        <f t="shared" si="1"/>
        <v>32</v>
      </c>
      <c r="H13" s="65">
        <f>VLOOKUP($A13,'Return Data'!$B$7:$R$2843,7,0)</f>
        <v>3.0474000000000001</v>
      </c>
      <c r="I13" s="66">
        <f t="shared" si="2"/>
        <v>33</v>
      </c>
      <c r="J13" s="65">
        <f>VLOOKUP($A13,'Return Data'!$B$7:$R$2843,8,0)</f>
        <v>3.1307999999999998</v>
      </c>
      <c r="K13" s="66">
        <f t="shared" si="3"/>
        <v>34</v>
      </c>
      <c r="L13" s="65">
        <f>VLOOKUP($A13,'Return Data'!$B$7:$R$2843,9,0)</f>
        <v>3.2557999999999998</v>
      </c>
      <c r="M13" s="66">
        <f t="shared" si="4"/>
        <v>32</v>
      </c>
      <c r="N13" s="65">
        <f>VLOOKUP($A13,'Return Data'!$B$7:$R$2843,10,0)</f>
        <v>3.2593000000000001</v>
      </c>
      <c r="O13" s="66">
        <f t="shared" si="5"/>
        <v>33</v>
      </c>
      <c r="P13" s="65">
        <f>VLOOKUP($A13,'Return Data'!$B$7:$R$2843,11,0)</f>
        <v>3.2665999999999999</v>
      </c>
      <c r="Q13" s="66">
        <f t="shared" si="6"/>
        <v>30</v>
      </c>
      <c r="R13" s="65">
        <f>VLOOKUP($A13,'Return Data'!$B$7:$R$2843,12,0)</f>
        <v>3.1972</v>
      </c>
      <c r="S13" s="66">
        <f t="shared" si="7"/>
        <v>35</v>
      </c>
      <c r="T13" s="65">
        <f>VLOOKUP($A13,'Return Data'!$B$7:$R$2843,13,0)</f>
        <v>3.1911</v>
      </c>
      <c r="U13" s="66">
        <f t="shared" si="8"/>
        <v>31</v>
      </c>
      <c r="V13" s="65">
        <f>VLOOKUP($A13,'Return Data'!$B$7:$R$2843,17,0)</f>
        <v>3.7871000000000001</v>
      </c>
      <c r="W13" s="66">
        <f t="shared" si="9"/>
        <v>31</v>
      </c>
      <c r="X13" s="65">
        <f>VLOOKUP($A13,'Return Data'!$B$7:$R$2843,14,0)</f>
        <v>4.8788</v>
      </c>
      <c r="Y13" s="66">
        <f t="shared" si="10"/>
        <v>30</v>
      </c>
      <c r="Z13" s="65">
        <f>VLOOKUP($A13,'Return Data'!$B$7:$R$2843,16,0)</f>
        <v>6.9377000000000004</v>
      </c>
      <c r="AA13" s="67">
        <f t="shared" si="11"/>
        <v>29</v>
      </c>
    </row>
    <row r="14" spans="1:27" x14ac:dyDescent="0.3">
      <c r="A14" s="63" t="s">
        <v>124</v>
      </c>
      <c r="B14" s="64">
        <f>VLOOKUP($A14,'Return Data'!$B$7:$R$2843,3,0)</f>
        <v>44445</v>
      </c>
      <c r="C14" s="65">
        <f>VLOOKUP($A14,'Return Data'!$B$7:$R$2843,4,0)</f>
        <v>2983.8139000000001</v>
      </c>
      <c r="D14" s="65">
        <f>VLOOKUP($A14,'Return Data'!$B$7:$R$2843,5,0)</f>
        <v>3.1404000000000001</v>
      </c>
      <c r="E14" s="66">
        <f t="shared" si="0"/>
        <v>20</v>
      </c>
      <c r="F14" s="65">
        <f>VLOOKUP($A14,'Return Data'!$B$7:$R$2843,6,0)</f>
        <v>3.1143999999999998</v>
      </c>
      <c r="G14" s="66">
        <f t="shared" si="1"/>
        <v>18</v>
      </c>
      <c r="H14" s="65">
        <f>VLOOKUP($A14,'Return Data'!$B$7:$R$2843,7,0)</f>
        <v>3.1677</v>
      </c>
      <c r="I14" s="66">
        <f t="shared" si="2"/>
        <v>21</v>
      </c>
      <c r="J14" s="65">
        <f>VLOOKUP($A14,'Return Data'!$B$7:$R$2843,8,0)</f>
        <v>3.2473999999999998</v>
      </c>
      <c r="K14" s="66">
        <f t="shared" si="3"/>
        <v>24</v>
      </c>
      <c r="L14" s="65">
        <f>VLOOKUP($A14,'Return Data'!$B$7:$R$2843,9,0)</f>
        <v>3.367</v>
      </c>
      <c r="M14" s="66">
        <f t="shared" si="4"/>
        <v>25</v>
      </c>
      <c r="N14" s="65">
        <f>VLOOKUP($A14,'Return Data'!$B$7:$R$2843,10,0)</f>
        <v>3.3690000000000002</v>
      </c>
      <c r="O14" s="66">
        <f t="shared" si="5"/>
        <v>25</v>
      </c>
      <c r="P14" s="65">
        <f>VLOOKUP($A14,'Return Data'!$B$7:$R$2843,11,0)</f>
        <v>3.3658000000000001</v>
      </c>
      <c r="Q14" s="66">
        <f t="shared" si="6"/>
        <v>23</v>
      </c>
      <c r="R14" s="65">
        <f>VLOOKUP($A14,'Return Data'!$B$7:$R$2843,12,0)</f>
        <v>3.2921999999999998</v>
      </c>
      <c r="S14" s="66">
        <f t="shared" si="7"/>
        <v>19</v>
      </c>
      <c r="T14" s="65">
        <f>VLOOKUP($A14,'Return Data'!$B$7:$R$2843,13,0)</f>
        <v>3.28</v>
      </c>
      <c r="U14" s="66">
        <f t="shared" si="8"/>
        <v>21</v>
      </c>
      <c r="V14" s="65">
        <f>VLOOKUP($A14,'Return Data'!$B$7:$R$2843,17,0)</f>
        <v>4.1139999999999999</v>
      </c>
      <c r="W14" s="66">
        <f t="shared" si="9"/>
        <v>20</v>
      </c>
      <c r="X14" s="65">
        <f>VLOOKUP($A14,'Return Data'!$B$7:$R$2843,14,0)</f>
        <v>5.1782000000000004</v>
      </c>
      <c r="Y14" s="66">
        <f t="shared" si="10"/>
        <v>19</v>
      </c>
      <c r="Z14" s="65">
        <f>VLOOKUP($A14,'Return Data'!$B$7:$R$2843,16,0)</f>
        <v>7.1045999999999996</v>
      </c>
      <c r="AA14" s="67">
        <f t="shared" si="11"/>
        <v>18</v>
      </c>
    </row>
    <row r="15" spans="1:27" x14ac:dyDescent="0.3">
      <c r="A15" s="63" t="s">
        <v>125</v>
      </c>
      <c r="B15" s="64">
        <f>VLOOKUP($A15,'Return Data'!$B$7:$R$2843,3,0)</f>
        <v>44445</v>
      </c>
      <c r="C15" s="65">
        <f>VLOOKUP($A15,'Return Data'!$B$7:$R$2843,4,0)</f>
        <v>2694.2577000000001</v>
      </c>
      <c r="D15" s="65">
        <f>VLOOKUP($A15,'Return Data'!$B$7:$R$2843,5,0)</f>
        <v>3.2814999999999999</v>
      </c>
      <c r="E15" s="66">
        <f t="shared" si="0"/>
        <v>7</v>
      </c>
      <c r="F15" s="65">
        <f>VLOOKUP($A15,'Return Data'!$B$7:$R$2843,6,0)</f>
        <v>3.1703999999999999</v>
      </c>
      <c r="G15" s="66">
        <f t="shared" si="1"/>
        <v>9</v>
      </c>
      <c r="H15" s="65">
        <f>VLOOKUP($A15,'Return Data'!$B$7:$R$2843,7,0)</f>
        <v>3.2688999999999999</v>
      </c>
      <c r="I15" s="66">
        <f t="shared" si="2"/>
        <v>6</v>
      </c>
      <c r="J15" s="65">
        <f>VLOOKUP($A15,'Return Data'!$B$7:$R$2843,8,0)</f>
        <v>3.3803999999999998</v>
      </c>
      <c r="K15" s="66">
        <f t="shared" si="3"/>
        <v>4</v>
      </c>
      <c r="L15" s="65">
        <f>VLOOKUP($A15,'Return Data'!$B$7:$R$2843,9,0)</f>
        <v>3.5457999999999998</v>
      </c>
      <c r="M15" s="66">
        <f t="shared" si="4"/>
        <v>3</v>
      </c>
      <c r="N15" s="65">
        <f>VLOOKUP($A15,'Return Data'!$B$7:$R$2843,10,0)</f>
        <v>3.5448</v>
      </c>
      <c r="O15" s="66">
        <f t="shared" si="5"/>
        <v>2</v>
      </c>
      <c r="P15" s="65">
        <f>VLOOKUP($A15,'Return Data'!$B$7:$R$2843,11,0)</f>
        <v>3.5489999999999999</v>
      </c>
      <c r="Q15" s="66">
        <f t="shared" si="6"/>
        <v>2</v>
      </c>
      <c r="R15" s="65">
        <f>VLOOKUP($A15,'Return Data'!$B$7:$R$2843,12,0)</f>
        <v>3.4750999999999999</v>
      </c>
      <c r="S15" s="66">
        <f t="shared" si="7"/>
        <v>2</v>
      </c>
      <c r="T15" s="65">
        <f>VLOOKUP($A15,'Return Data'!$B$7:$R$2843,13,0)</f>
        <v>3.4567999999999999</v>
      </c>
      <c r="U15" s="66">
        <f t="shared" si="8"/>
        <v>2</v>
      </c>
      <c r="V15" s="65">
        <f>VLOOKUP($A15,'Return Data'!$B$7:$R$2843,17,0)</f>
        <v>4.2979000000000003</v>
      </c>
      <c r="W15" s="66">
        <f t="shared" si="9"/>
        <v>3</v>
      </c>
      <c r="X15" s="65">
        <f>VLOOKUP($A15,'Return Data'!$B$7:$R$2843,14,0)</f>
        <v>5.3335999999999997</v>
      </c>
      <c r="Y15" s="66">
        <f t="shared" si="10"/>
        <v>5</v>
      </c>
      <c r="Z15" s="65">
        <f>VLOOKUP($A15,'Return Data'!$B$7:$R$2843,16,0)</f>
        <v>7.0640999999999998</v>
      </c>
      <c r="AA15" s="67">
        <f t="shared" si="11"/>
        <v>26</v>
      </c>
    </row>
    <row r="16" spans="1:27" x14ac:dyDescent="0.3">
      <c r="A16" s="63" t="s">
        <v>127</v>
      </c>
      <c r="B16" s="64">
        <f>VLOOKUP($A16,'Return Data'!$B$7:$R$2843,3,0)</f>
        <v>44445</v>
      </c>
      <c r="C16" s="65">
        <f>VLOOKUP($A16,'Return Data'!$B$7:$R$2843,4,0)</f>
        <v>3136.6767</v>
      </c>
      <c r="D16" s="65">
        <f>VLOOKUP($A16,'Return Data'!$B$7:$R$2843,5,0)</f>
        <v>3.2864</v>
      </c>
      <c r="E16" s="66">
        <f t="shared" si="0"/>
        <v>6</v>
      </c>
      <c r="F16" s="65">
        <f>VLOOKUP($A16,'Return Data'!$B$7:$R$2843,6,0)</f>
        <v>3.1648000000000001</v>
      </c>
      <c r="G16" s="66">
        <f t="shared" si="1"/>
        <v>10</v>
      </c>
      <c r="H16" s="65">
        <f>VLOOKUP($A16,'Return Data'!$B$7:$R$2843,7,0)</f>
        <v>3.2212999999999998</v>
      </c>
      <c r="I16" s="66">
        <f t="shared" si="2"/>
        <v>12</v>
      </c>
      <c r="J16" s="65">
        <f>VLOOKUP($A16,'Return Data'!$B$7:$R$2843,8,0)</f>
        <v>3.2982999999999998</v>
      </c>
      <c r="K16" s="66">
        <f t="shared" si="3"/>
        <v>13</v>
      </c>
      <c r="L16" s="65">
        <f>VLOOKUP($A16,'Return Data'!$B$7:$R$2843,9,0)</f>
        <v>3.4245000000000001</v>
      </c>
      <c r="M16" s="66">
        <f t="shared" si="4"/>
        <v>21</v>
      </c>
      <c r="N16" s="65">
        <f>VLOOKUP($A16,'Return Data'!$B$7:$R$2843,10,0)</f>
        <v>3.4074</v>
      </c>
      <c r="O16" s="66">
        <f t="shared" si="5"/>
        <v>21</v>
      </c>
      <c r="P16" s="65">
        <f>VLOOKUP($A16,'Return Data'!$B$7:$R$2843,11,0)</f>
        <v>3.3696999999999999</v>
      </c>
      <c r="Q16" s="66">
        <f t="shared" si="6"/>
        <v>22</v>
      </c>
      <c r="R16" s="65">
        <f>VLOOKUP($A16,'Return Data'!$B$7:$R$2843,12,0)</f>
        <v>3.2847</v>
      </c>
      <c r="S16" s="66">
        <f t="shared" si="7"/>
        <v>21</v>
      </c>
      <c r="T16" s="65">
        <f>VLOOKUP($A16,'Return Data'!$B$7:$R$2843,13,0)</f>
        <v>3.2764000000000002</v>
      </c>
      <c r="U16" s="66">
        <f t="shared" si="8"/>
        <v>23</v>
      </c>
      <c r="V16" s="65">
        <f>VLOOKUP($A16,'Return Data'!$B$7:$R$2843,17,0)</f>
        <v>4.2801999999999998</v>
      </c>
      <c r="W16" s="66">
        <f t="shared" si="9"/>
        <v>4</v>
      </c>
      <c r="X16" s="65">
        <f>VLOOKUP($A16,'Return Data'!$B$7:$R$2843,14,0)</f>
        <v>5.3617999999999997</v>
      </c>
      <c r="Y16" s="66">
        <f t="shared" si="10"/>
        <v>3</v>
      </c>
      <c r="Z16" s="65">
        <f>VLOOKUP($A16,'Return Data'!$B$7:$R$2843,16,0)</f>
        <v>7.2362000000000002</v>
      </c>
      <c r="AA16" s="67">
        <f t="shared" si="11"/>
        <v>2</v>
      </c>
    </row>
    <row r="17" spans="1:27" x14ac:dyDescent="0.3">
      <c r="A17" s="63" t="s">
        <v>128</v>
      </c>
      <c r="B17" s="64">
        <f>VLOOKUP($A17,'Return Data'!$B$7:$R$2843,3,0)</f>
        <v>44445</v>
      </c>
      <c r="C17" s="65">
        <f>VLOOKUP($A17,'Return Data'!$B$7:$R$2843,4,0)</f>
        <v>4103.9179000000004</v>
      </c>
      <c r="D17" s="65">
        <f>VLOOKUP($A17,'Return Data'!$B$7:$R$2843,5,0)</f>
        <v>3.2065000000000001</v>
      </c>
      <c r="E17" s="66">
        <f t="shared" si="0"/>
        <v>12</v>
      </c>
      <c r="F17" s="65">
        <f>VLOOKUP($A17,'Return Data'!$B$7:$R$2843,6,0)</f>
        <v>3.1312000000000002</v>
      </c>
      <c r="G17" s="66">
        <f t="shared" si="1"/>
        <v>14</v>
      </c>
      <c r="H17" s="65">
        <f>VLOOKUP($A17,'Return Data'!$B$7:$R$2843,7,0)</f>
        <v>3.2280000000000002</v>
      </c>
      <c r="I17" s="66">
        <f t="shared" si="2"/>
        <v>10</v>
      </c>
      <c r="J17" s="65">
        <f>VLOOKUP($A17,'Return Data'!$B$7:$R$2843,8,0)</f>
        <v>3.2814999999999999</v>
      </c>
      <c r="K17" s="66">
        <f t="shared" si="3"/>
        <v>16</v>
      </c>
      <c r="L17" s="65">
        <f>VLOOKUP($A17,'Return Data'!$B$7:$R$2843,9,0)</f>
        <v>3.4718</v>
      </c>
      <c r="M17" s="66">
        <f t="shared" si="4"/>
        <v>12</v>
      </c>
      <c r="N17" s="65">
        <f>VLOOKUP($A17,'Return Data'!$B$7:$R$2843,10,0)</f>
        <v>3.4102000000000001</v>
      </c>
      <c r="O17" s="66">
        <f t="shared" si="5"/>
        <v>19</v>
      </c>
      <c r="P17" s="65">
        <f>VLOOKUP($A17,'Return Data'!$B$7:$R$2843,11,0)</f>
        <v>3.3454999999999999</v>
      </c>
      <c r="Q17" s="66">
        <f t="shared" si="6"/>
        <v>25</v>
      </c>
      <c r="R17" s="65">
        <f>VLOOKUP($A17,'Return Data'!$B$7:$R$2843,12,0)</f>
        <v>3.2404999999999999</v>
      </c>
      <c r="S17" s="66">
        <f t="shared" si="7"/>
        <v>28</v>
      </c>
      <c r="T17" s="65">
        <f>VLOOKUP($A17,'Return Data'!$B$7:$R$2843,13,0)</f>
        <v>3.2357999999999998</v>
      </c>
      <c r="U17" s="66">
        <f t="shared" si="8"/>
        <v>26</v>
      </c>
      <c r="V17" s="65">
        <f>VLOOKUP($A17,'Return Data'!$B$7:$R$2843,17,0)</f>
        <v>4.0819000000000001</v>
      </c>
      <c r="W17" s="66">
        <f t="shared" si="9"/>
        <v>24</v>
      </c>
      <c r="X17" s="65">
        <f>VLOOKUP($A17,'Return Data'!$B$7:$R$2843,14,0)</f>
        <v>5.1462000000000003</v>
      </c>
      <c r="Y17" s="66">
        <f t="shared" si="10"/>
        <v>23</v>
      </c>
      <c r="Z17" s="65">
        <f>VLOOKUP($A17,'Return Data'!$B$7:$R$2843,16,0)</f>
        <v>7.0797999999999996</v>
      </c>
      <c r="AA17" s="67">
        <f t="shared" si="11"/>
        <v>23</v>
      </c>
    </row>
    <row r="18" spans="1:27" x14ac:dyDescent="0.3">
      <c r="A18" s="63" t="s">
        <v>129</v>
      </c>
      <c r="B18" s="64">
        <f>VLOOKUP($A18,'Return Data'!$B$7:$R$2843,3,0)</f>
        <v>44445</v>
      </c>
      <c r="C18" s="65">
        <f>VLOOKUP($A18,'Return Data'!$B$7:$R$2843,4,0)</f>
        <v>2078.6066000000001</v>
      </c>
      <c r="D18" s="65">
        <f>VLOOKUP($A18,'Return Data'!$B$7:$R$2843,5,0)</f>
        <v>3.0977999999999999</v>
      </c>
      <c r="E18" s="66">
        <f t="shared" si="0"/>
        <v>27</v>
      </c>
      <c r="F18" s="65">
        <f>VLOOKUP($A18,'Return Data'!$B$7:$R$2843,6,0)</f>
        <v>3.1059999999999999</v>
      </c>
      <c r="G18" s="66">
        <f t="shared" si="1"/>
        <v>21</v>
      </c>
      <c r="H18" s="65">
        <f>VLOOKUP($A18,'Return Data'!$B$7:$R$2843,7,0)</f>
        <v>3.2168999999999999</v>
      </c>
      <c r="I18" s="66">
        <f t="shared" si="2"/>
        <v>14</v>
      </c>
      <c r="J18" s="65">
        <f>VLOOKUP($A18,'Return Data'!$B$7:$R$2843,8,0)</f>
        <v>3.3058000000000001</v>
      </c>
      <c r="K18" s="66">
        <f t="shared" si="3"/>
        <v>11</v>
      </c>
      <c r="L18" s="65">
        <f>VLOOKUP($A18,'Return Data'!$B$7:$R$2843,9,0)</f>
        <v>3.4698000000000002</v>
      </c>
      <c r="M18" s="66">
        <f t="shared" si="4"/>
        <v>13</v>
      </c>
      <c r="N18" s="65">
        <f>VLOOKUP($A18,'Return Data'!$B$7:$R$2843,10,0)</f>
        <v>3.41</v>
      </c>
      <c r="O18" s="66">
        <f t="shared" si="5"/>
        <v>20</v>
      </c>
      <c r="P18" s="65">
        <f>VLOOKUP($A18,'Return Data'!$B$7:$R$2843,11,0)</f>
        <v>3.3719000000000001</v>
      </c>
      <c r="Q18" s="66">
        <f t="shared" si="6"/>
        <v>21</v>
      </c>
      <c r="R18" s="65">
        <f>VLOOKUP($A18,'Return Data'!$B$7:$R$2843,12,0)</f>
        <v>3.2938000000000001</v>
      </c>
      <c r="S18" s="66">
        <f t="shared" si="7"/>
        <v>18</v>
      </c>
      <c r="T18" s="65">
        <f>VLOOKUP($A18,'Return Data'!$B$7:$R$2843,13,0)</f>
        <v>3.2793999999999999</v>
      </c>
      <c r="U18" s="66">
        <f t="shared" si="8"/>
        <v>22</v>
      </c>
      <c r="V18" s="65">
        <f>VLOOKUP($A18,'Return Data'!$B$7:$R$2843,17,0)</f>
        <v>4.0869999999999997</v>
      </c>
      <c r="W18" s="66">
        <f t="shared" si="9"/>
        <v>23</v>
      </c>
      <c r="X18" s="65">
        <f>VLOOKUP($A18,'Return Data'!$B$7:$R$2843,14,0)</f>
        <v>5.1787999999999998</v>
      </c>
      <c r="Y18" s="66">
        <f t="shared" si="10"/>
        <v>18</v>
      </c>
      <c r="Z18" s="65">
        <f>VLOOKUP($A18,'Return Data'!$B$7:$R$2843,16,0)</f>
        <v>7.0994999999999999</v>
      </c>
      <c r="AA18" s="67">
        <f t="shared" si="11"/>
        <v>21</v>
      </c>
    </row>
    <row r="19" spans="1:27" x14ac:dyDescent="0.3">
      <c r="A19" s="63" t="s">
        <v>130</v>
      </c>
      <c r="B19" s="64">
        <f>VLOOKUP($A19,'Return Data'!$B$7:$R$2843,3,0)</f>
        <v>44445</v>
      </c>
      <c r="C19" s="65">
        <f>VLOOKUP($A19,'Return Data'!$B$7:$R$2843,4,0)</f>
        <v>309.16899999999998</v>
      </c>
      <c r="D19" s="65">
        <f>VLOOKUP($A19,'Return Data'!$B$7:$R$2843,5,0)</f>
        <v>3.2587000000000002</v>
      </c>
      <c r="E19" s="66">
        <f t="shared" si="0"/>
        <v>8</v>
      </c>
      <c r="F19" s="65">
        <f>VLOOKUP($A19,'Return Data'!$B$7:$R$2843,6,0)</f>
        <v>3.1412</v>
      </c>
      <c r="G19" s="66">
        <f t="shared" si="1"/>
        <v>13</v>
      </c>
      <c r="H19" s="65">
        <f>VLOOKUP($A19,'Return Data'!$B$7:$R$2843,7,0)</f>
        <v>3.2519999999999998</v>
      </c>
      <c r="I19" s="66">
        <f t="shared" si="2"/>
        <v>7</v>
      </c>
      <c r="J19" s="65">
        <f>VLOOKUP($A19,'Return Data'!$B$7:$R$2843,8,0)</f>
        <v>3.3157000000000001</v>
      </c>
      <c r="K19" s="66">
        <f t="shared" si="3"/>
        <v>10</v>
      </c>
      <c r="L19" s="65">
        <f>VLOOKUP($A19,'Return Data'!$B$7:$R$2843,9,0)</f>
        <v>3.4689000000000001</v>
      </c>
      <c r="M19" s="66">
        <f t="shared" si="4"/>
        <v>14</v>
      </c>
      <c r="N19" s="65">
        <f>VLOOKUP($A19,'Return Data'!$B$7:$R$2843,10,0)</f>
        <v>3.4194</v>
      </c>
      <c r="O19" s="66">
        <f t="shared" si="5"/>
        <v>16</v>
      </c>
      <c r="P19" s="65">
        <f>VLOOKUP($A19,'Return Data'!$B$7:$R$2843,11,0)</f>
        <v>3.3788</v>
      </c>
      <c r="Q19" s="66">
        <f t="shared" si="6"/>
        <v>19</v>
      </c>
      <c r="R19" s="65">
        <f>VLOOKUP($A19,'Return Data'!$B$7:$R$2843,12,0)</f>
        <v>3.2978999999999998</v>
      </c>
      <c r="S19" s="66">
        <f t="shared" si="7"/>
        <v>16</v>
      </c>
      <c r="T19" s="65">
        <f>VLOOKUP($A19,'Return Data'!$B$7:$R$2843,13,0)</f>
        <v>3.3041999999999998</v>
      </c>
      <c r="U19" s="66">
        <f t="shared" si="8"/>
        <v>14</v>
      </c>
      <c r="V19" s="65">
        <f>VLOOKUP($A19,'Return Data'!$B$7:$R$2843,17,0)</f>
        <v>4.2050000000000001</v>
      </c>
      <c r="W19" s="66">
        <f t="shared" si="9"/>
        <v>12</v>
      </c>
      <c r="X19" s="65">
        <f>VLOOKUP($A19,'Return Data'!$B$7:$R$2843,14,0)</f>
        <v>5.2416</v>
      </c>
      <c r="Y19" s="66">
        <f t="shared" si="10"/>
        <v>12</v>
      </c>
      <c r="Z19" s="65">
        <f>VLOOKUP($A19,'Return Data'!$B$7:$R$2843,16,0)</f>
        <v>7.1365999999999996</v>
      </c>
      <c r="AA19" s="67">
        <f t="shared" si="11"/>
        <v>11</v>
      </c>
    </row>
    <row r="20" spans="1:27" x14ac:dyDescent="0.3">
      <c r="A20" s="63" t="s">
        <v>131</v>
      </c>
      <c r="B20" s="64">
        <f>VLOOKUP($A20,'Return Data'!$B$7:$R$2843,3,0)</f>
        <v>44445</v>
      </c>
      <c r="C20" s="65">
        <f>VLOOKUP($A20,'Return Data'!$B$7:$R$2843,4,0)</f>
        <v>2246.2384000000002</v>
      </c>
      <c r="D20" s="65">
        <f>VLOOKUP($A20,'Return Data'!$B$7:$R$2843,5,0)</f>
        <v>3.0373000000000001</v>
      </c>
      <c r="E20" s="66">
        <f t="shared" si="0"/>
        <v>31</v>
      </c>
      <c r="F20" s="65">
        <f>VLOOKUP($A20,'Return Data'!$B$7:$R$2843,6,0)</f>
        <v>3.0068999999999999</v>
      </c>
      <c r="G20" s="66">
        <f t="shared" si="1"/>
        <v>33</v>
      </c>
      <c r="H20" s="65">
        <f>VLOOKUP($A20,'Return Data'!$B$7:$R$2843,7,0)</f>
        <v>3.0667</v>
      </c>
      <c r="I20" s="66">
        <f t="shared" si="2"/>
        <v>32</v>
      </c>
      <c r="J20" s="65">
        <f>VLOOKUP($A20,'Return Data'!$B$7:$R$2843,8,0)</f>
        <v>3.1760999999999999</v>
      </c>
      <c r="K20" s="66">
        <f t="shared" si="3"/>
        <v>31</v>
      </c>
      <c r="L20" s="65">
        <f>VLOOKUP($A20,'Return Data'!$B$7:$R$2843,9,0)</f>
        <v>3.3479999999999999</v>
      </c>
      <c r="M20" s="66">
        <f t="shared" si="4"/>
        <v>28</v>
      </c>
      <c r="N20" s="65">
        <f>VLOOKUP($A20,'Return Data'!$B$7:$R$2843,10,0)</f>
        <v>3.4517000000000002</v>
      </c>
      <c r="O20" s="66">
        <f t="shared" si="5"/>
        <v>6</v>
      </c>
      <c r="P20" s="65">
        <f>VLOOKUP($A20,'Return Data'!$B$7:$R$2843,11,0)</f>
        <v>3.45</v>
      </c>
      <c r="Q20" s="66">
        <f t="shared" si="6"/>
        <v>5</v>
      </c>
      <c r="R20" s="65">
        <f>VLOOKUP($A20,'Return Data'!$B$7:$R$2843,12,0)</f>
        <v>3.3935</v>
      </c>
      <c r="S20" s="66">
        <f t="shared" si="7"/>
        <v>3</v>
      </c>
      <c r="T20" s="65">
        <f>VLOOKUP($A20,'Return Data'!$B$7:$R$2843,13,0)</f>
        <v>3.4138999999999999</v>
      </c>
      <c r="U20" s="66">
        <f t="shared" si="8"/>
        <v>3</v>
      </c>
      <c r="V20" s="65">
        <f>VLOOKUP($A20,'Return Data'!$B$7:$R$2843,17,0)</f>
        <v>4.3529999999999998</v>
      </c>
      <c r="W20" s="66">
        <f t="shared" si="9"/>
        <v>2</v>
      </c>
      <c r="X20" s="65">
        <f>VLOOKUP($A20,'Return Data'!$B$7:$R$2843,14,0)</f>
        <v>5.3710000000000004</v>
      </c>
      <c r="Y20" s="66">
        <f t="shared" si="10"/>
        <v>2</v>
      </c>
      <c r="Z20" s="65">
        <f>VLOOKUP($A20,'Return Data'!$B$7:$R$2843,16,0)</f>
        <v>7.1510999999999996</v>
      </c>
      <c r="AA20" s="67">
        <f t="shared" si="11"/>
        <v>9</v>
      </c>
    </row>
    <row r="21" spans="1:27" x14ac:dyDescent="0.3">
      <c r="A21" s="63" t="s">
        <v>132</v>
      </c>
      <c r="B21" s="64">
        <f>VLOOKUP($A21,'Return Data'!$B$7:$R$2843,3,0)</f>
        <v>44445</v>
      </c>
      <c r="C21" s="65">
        <f>VLOOKUP($A21,'Return Data'!$B$7:$R$2843,4,0)</f>
        <v>2521.6644000000001</v>
      </c>
      <c r="D21" s="65">
        <f>VLOOKUP($A21,'Return Data'!$B$7:$R$2843,5,0)</f>
        <v>3.0790000000000002</v>
      </c>
      <c r="E21" s="66">
        <f t="shared" si="0"/>
        <v>28</v>
      </c>
      <c r="F21" s="65">
        <f>VLOOKUP($A21,'Return Data'!$B$7:$R$2843,6,0)</f>
        <v>3.0491000000000001</v>
      </c>
      <c r="G21" s="66">
        <f t="shared" si="1"/>
        <v>29</v>
      </c>
      <c r="H21" s="65">
        <f>VLOOKUP($A21,'Return Data'!$B$7:$R$2843,7,0)</f>
        <v>3.1863999999999999</v>
      </c>
      <c r="I21" s="66">
        <f t="shared" si="2"/>
        <v>17</v>
      </c>
      <c r="J21" s="65">
        <f>VLOOKUP($A21,'Return Data'!$B$7:$R$2843,8,0)</f>
        <v>3.2136999999999998</v>
      </c>
      <c r="K21" s="66">
        <f t="shared" si="3"/>
        <v>26</v>
      </c>
      <c r="L21" s="65">
        <f>VLOOKUP($A21,'Return Data'!$B$7:$R$2843,9,0)</f>
        <v>3.3626</v>
      </c>
      <c r="M21" s="66">
        <f t="shared" si="4"/>
        <v>26</v>
      </c>
      <c r="N21" s="65">
        <f>VLOOKUP($A21,'Return Data'!$B$7:$R$2843,10,0)</f>
        <v>3.3540000000000001</v>
      </c>
      <c r="O21" s="66">
        <f t="shared" si="5"/>
        <v>26</v>
      </c>
      <c r="P21" s="65">
        <f>VLOOKUP($A21,'Return Data'!$B$7:$R$2843,11,0)</f>
        <v>3.3279000000000001</v>
      </c>
      <c r="Q21" s="66">
        <f t="shared" si="6"/>
        <v>26</v>
      </c>
      <c r="R21" s="65">
        <f>VLOOKUP($A21,'Return Data'!$B$7:$R$2843,12,0)</f>
        <v>3.2383999999999999</v>
      </c>
      <c r="S21" s="66">
        <f t="shared" si="7"/>
        <v>29</v>
      </c>
      <c r="T21" s="65">
        <f>VLOOKUP($A21,'Return Data'!$B$7:$R$2843,13,0)</f>
        <v>3.2290000000000001</v>
      </c>
      <c r="U21" s="66">
        <f t="shared" si="8"/>
        <v>28</v>
      </c>
      <c r="V21" s="65">
        <f>VLOOKUP($A21,'Return Data'!$B$7:$R$2843,17,0)</f>
        <v>3.9946999999999999</v>
      </c>
      <c r="W21" s="66">
        <f t="shared" si="9"/>
        <v>28</v>
      </c>
      <c r="X21" s="65">
        <f>VLOOKUP($A21,'Return Data'!$B$7:$R$2843,14,0)</f>
        <v>5.0220000000000002</v>
      </c>
      <c r="Y21" s="66">
        <f t="shared" si="10"/>
        <v>28</v>
      </c>
      <c r="Z21" s="65">
        <f>VLOOKUP($A21,'Return Data'!$B$7:$R$2843,16,0)</f>
        <v>7.0388000000000002</v>
      </c>
      <c r="AA21" s="67">
        <f t="shared" si="11"/>
        <v>27</v>
      </c>
    </row>
    <row r="22" spans="1:27" x14ac:dyDescent="0.3">
      <c r="A22" s="63" t="s">
        <v>133</v>
      </c>
      <c r="B22" s="64">
        <f>VLOOKUP($A22,'Return Data'!$B$7:$R$2843,3,0)</f>
        <v>44445</v>
      </c>
      <c r="C22" s="65">
        <f>VLOOKUP($A22,'Return Data'!$B$7:$R$2843,4,0)</f>
        <v>1610.712</v>
      </c>
      <c r="D22" s="65">
        <f>VLOOKUP($A22,'Return Data'!$B$7:$R$2843,5,0)</f>
        <v>2.9439000000000002</v>
      </c>
      <c r="E22" s="66">
        <f t="shared" si="0"/>
        <v>38</v>
      </c>
      <c r="F22" s="65">
        <f>VLOOKUP($A22,'Return Data'!$B$7:$R$2843,6,0)</f>
        <v>3.1053000000000002</v>
      </c>
      <c r="G22" s="66">
        <f t="shared" si="1"/>
        <v>22</v>
      </c>
      <c r="H22" s="65">
        <f>VLOOKUP($A22,'Return Data'!$B$7:$R$2843,7,0)</f>
        <v>3.0817000000000001</v>
      </c>
      <c r="I22" s="66">
        <f t="shared" si="2"/>
        <v>29</v>
      </c>
      <c r="J22" s="65">
        <f>VLOOKUP($A22,'Return Data'!$B$7:$R$2843,8,0)</f>
        <v>3.0531999999999999</v>
      </c>
      <c r="K22" s="66">
        <f t="shared" si="3"/>
        <v>37</v>
      </c>
      <c r="L22" s="65">
        <f>VLOOKUP($A22,'Return Data'!$B$7:$R$2843,9,0)</f>
        <v>3.0590999999999999</v>
      </c>
      <c r="M22" s="66">
        <f t="shared" si="4"/>
        <v>39</v>
      </c>
      <c r="N22" s="65">
        <f>VLOOKUP($A22,'Return Data'!$B$7:$R$2843,10,0)</f>
        <v>3.0266000000000002</v>
      </c>
      <c r="O22" s="66">
        <f t="shared" si="5"/>
        <v>40</v>
      </c>
      <c r="P22" s="65">
        <f>VLOOKUP($A22,'Return Data'!$B$7:$R$2843,11,0)</f>
        <v>3.0005000000000002</v>
      </c>
      <c r="Q22" s="66">
        <f t="shared" si="6"/>
        <v>40</v>
      </c>
      <c r="R22" s="65">
        <f>VLOOKUP($A22,'Return Data'!$B$7:$R$2843,12,0)</f>
        <v>2.9209999999999998</v>
      </c>
      <c r="S22" s="66">
        <f t="shared" si="7"/>
        <v>41</v>
      </c>
      <c r="T22" s="65">
        <f>VLOOKUP($A22,'Return Data'!$B$7:$R$2843,13,0)</f>
        <v>2.8925999999999998</v>
      </c>
      <c r="U22" s="66">
        <f t="shared" si="8"/>
        <v>38</v>
      </c>
      <c r="V22" s="65">
        <f>VLOOKUP($A22,'Return Data'!$B$7:$R$2843,17,0)</f>
        <v>3.5337999999999998</v>
      </c>
      <c r="W22" s="66">
        <f t="shared" si="9"/>
        <v>35</v>
      </c>
      <c r="X22" s="65">
        <f>VLOOKUP($A22,'Return Data'!$B$7:$R$2843,14,0)</f>
        <v>4.5319000000000003</v>
      </c>
      <c r="Y22" s="66">
        <f t="shared" si="10"/>
        <v>32</v>
      </c>
      <c r="Z22" s="65">
        <f>VLOOKUP($A22,'Return Data'!$B$7:$R$2843,16,0)</f>
        <v>6.2827000000000002</v>
      </c>
      <c r="AA22" s="67">
        <f t="shared" si="11"/>
        <v>32</v>
      </c>
    </row>
    <row r="23" spans="1:27" x14ac:dyDescent="0.3">
      <c r="A23" s="63" t="s">
        <v>134</v>
      </c>
      <c r="B23" s="64">
        <f>VLOOKUP($A23,'Return Data'!$B$7:$R$2843,3,0)</f>
        <v>44445</v>
      </c>
      <c r="C23" s="65">
        <f>VLOOKUP($A23,'Return Data'!$B$7:$R$2843,4,0)</f>
        <v>2032.5328</v>
      </c>
      <c r="D23" s="65">
        <f>VLOOKUP($A23,'Return Data'!$B$7:$R$2843,5,0)</f>
        <v>2.9489000000000001</v>
      </c>
      <c r="E23" s="66">
        <f t="shared" si="0"/>
        <v>37</v>
      </c>
      <c r="F23" s="65">
        <f>VLOOKUP($A23,'Return Data'!$B$7:$R$2843,6,0)</f>
        <v>2.8931</v>
      </c>
      <c r="G23" s="66">
        <f t="shared" si="1"/>
        <v>38</v>
      </c>
      <c r="H23" s="65">
        <f>VLOOKUP($A23,'Return Data'!$B$7:$R$2843,7,0)</f>
        <v>2.9207999999999998</v>
      </c>
      <c r="I23" s="66">
        <f t="shared" si="2"/>
        <v>38</v>
      </c>
      <c r="J23" s="65">
        <f>VLOOKUP($A23,'Return Data'!$B$7:$R$2843,8,0)</f>
        <v>3.0186999999999999</v>
      </c>
      <c r="K23" s="66">
        <f t="shared" si="3"/>
        <v>39</v>
      </c>
      <c r="L23" s="65">
        <f>VLOOKUP($A23,'Return Data'!$B$7:$R$2843,9,0)</f>
        <v>3.1105999999999998</v>
      </c>
      <c r="M23" s="66">
        <f t="shared" si="4"/>
        <v>37</v>
      </c>
      <c r="N23" s="65">
        <f>VLOOKUP($A23,'Return Data'!$B$7:$R$2843,10,0)</f>
        <v>3.0735999999999999</v>
      </c>
      <c r="O23" s="66">
        <f t="shared" si="5"/>
        <v>37</v>
      </c>
      <c r="P23" s="65">
        <f>VLOOKUP($A23,'Return Data'!$B$7:$R$2843,11,0)</f>
        <v>3.0217999999999998</v>
      </c>
      <c r="Q23" s="66">
        <f t="shared" si="6"/>
        <v>38</v>
      </c>
      <c r="R23" s="65">
        <f>VLOOKUP($A23,'Return Data'!$B$7:$R$2843,12,0)</f>
        <v>3.2450999999999999</v>
      </c>
      <c r="S23" s="66">
        <f t="shared" si="7"/>
        <v>27</v>
      </c>
      <c r="T23" s="65">
        <f>VLOOKUP($A23,'Return Data'!$B$7:$R$2843,13,0)</f>
        <v>3.2166999999999999</v>
      </c>
      <c r="U23" s="66">
        <f t="shared" si="8"/>
        <v>29</v>
      </c>
      <c r="V23" s="65">
        <f>VLOOKUP($A23,'Return Data'!$B$7:$R$2843,17,0)</f>
        <v>3.9826000000000001</v>
      </c>
      <c r="W23" s="66">
        <f t="shared" si="9"/>
        <v>29</v>
      </c>
      <c r="X23" s="65">
        <f>VLOOKUP($A23,'Return Data'!$B$7:$R$2843,14,0)</f>
        <v>5.0648</v>
      </c>
      <c r="Y23" s="66">
        <f t="shared" si="10"/>
        <v>27</v>
      </c>
      <c r="Z23" s="65">
        <f>VLOOKUP($A23,'Return Data'!$B$7:$R$2843,16,0)</f>
        <v>7.1322000000000001</v>
      </c>
      <c r="AA23" s="67">
        <f t="shared" si="11"/>
        <v>12</v>
      </c>
    </row>
    <row r="24" spans="1:27" x14ac:dyDescent="0.3">
      <c r="A24" s="63" t="s">
        <v>135</v>
      </c>
      <c r="B24" s="64">
        <f>VLOOKUP($A24,'Return Data'!$B$7:$R$2843,3,0)</f>
        <v>44445</v>
      </c>
      <c r="C24" s="65">
        <f>VLOOKUP($A24,'Return Data'!$B$7:$R$2843,4,0)</f>
        <v>2021.0526</v>
      </c>
      <c r="D24" s="65">
        <f>VLOOKUP($A24,'Return Data'!$B$7:$R$2843,5,0)</f>
        <v>2.7145999999999999</v>
      </c>
      <c r="E24" s="66">
        <f t="shared" si="0"/>
        <v>40</v>
      </c>
      <c r="F24" s="65">
        <f>VLOOKUP($A24,'Return Data'!$B$7:$R$2843,6,0)</f>
        <v>2.7162000000000002</v>
      </c>
      <c r="G24" s="66">
        <f t="shared" si="1"/>
        <v>41</v>
      </c>
      <c r="H24" s="65">
        <f>VLOOKUP($A24,'Return Data'!$B$7:$R$2843,7,0)</f>
        <v>2.7170999999999998</v>
      </c>
      <c r="I24" s="66">
        <f t="shared" si="2"/>
        <v>41</v>
      </c>
      <c r="J24" s="65">
        <f>VLOOKUP($A24,'Return Data'!$B$7:$R$2843,8,0)</f>
        <v>2.7185000000000001</v>
      </c>
      <c r="K24" s="66">
        <f t="shared" si="3"/>
        <v>42</v>
      </c>
      <c r="L24" s="65">
        <f>VLOOKUP($A24,'Return Data'!$B$7:$R$2843,9,0)</f>
        <v>2.766</v>
      </c>
      <c r="M24" s="66">
        <f t="shared" si="4"/>
        <v>41</v>
      </c>
      <c r="N24" s="65">
        <f>VLOOKUP($A24,'Return Data'!$B$7:$R$2843,10,0)</f>
        <v>3.0190000000000001</v>
      </c>
      <c r="O24" s="66">
        <f t="shared" si="5"/>
        <v>41</v>
      </c>
      <c r="P24" s="65">
        <f>VLOOKUP($A24,'Return Data'!$B$7:$R$2843,11,0)</f>
        <v>2.8218000000000001</v>
      </c>
      <c r="Q24" s="66">
        <f t="shared" si="6"/>
        <v>42</v>
      </c>
      <c r="R24" s="65">
        <f>VLOOKUP($A24,'Return Data'!$B$7:$R$2843,12,0)</f>
        <v>2.9119000000000002</v>
      </c>
      <c r="S24" s="66">
        <f t="shared" si="7"/>
        <v>42</v>
      </c>
      <c r="T24" s="65"/>
      <c r="U24" s="66"/>
      <c r="V24" s="65"/>
      <c r="W24" s="66"/>
      <c r="X24" s="65"/>
      <c r="Y24" s="66"/>
      <c r="Z24" s="65">
        <f>VLOOKUP($A24,'Return Data'!$B$7:$R$2843,16,0)</f>
        <v>3.2627999999999999</v>
      </c>
      <c r="AA24" s="67">
        <f t="shared" si="11"/>
        <v>42</v>
      </c>
    </row>
    <row r="25" spans="1:27" x14ac:dyDescent="0.3">
      <c r="A25" s="63" t="s">
        <v>136</v>
      </c>
      <c r="B25" s="64">
        <f>VLOOKUP($A25,'Return Data'!$B$7:$R$2843,3,0)</f>
        <v>44445</v>
      </c>
      <c r="C25" s="65">
        <f>VLOOKUP($A25,'Return Data'!$B$7:$R$2843,4,0)</f>
        <v>2032.7995000000001</v>
      </c>
      <c r="D25" s="65">
        <f>VLOOKUP($A25,'Return Data'!$B$7:$R$2843,5,0)</f>
        <v>3.0222000000000002</v>
      </c>
      <c r="E25" s="66">
        <f t="shared" si="0"/>
        <v>32</v>
      </c>
      <c r="F25" s="65">
        <f>VLOOKUP($A25,'Return Data'!$B$7:$R$2843,6,0)</f>
        <v>2.9411999999999998</v>
      </c>
      <c r="G25" s="66">
        <f t="shared" si="1"/>
        <v>36</v>
      </c>
      <c r="H25" s="65">
        <f>VLOOKUP($A25,'Return Data'!$B$7:$R$2843,7,0)</f>
        <v>2.988</v>
      </c>
      <c r="I25" s="66">
        <f t="shared" si="2"/>
        <v>37</v>
      </c>
      <c r="J25" s="65">
        <f>VLOOKUP($A25,'Return Data'!$B$7:$R$2843,8,0)</f>
        <v>3.0590000000000002</v>
      </c>
      <c r="K25" s="66">
        <f t="shared" si="3"/>
        <v>36</v>
      </c>
      <c r="L25" s="65">
        <f>VLOOKUP($A25,'Return Data'!$B$7:$R$2843,9,0)</f>
        <v>3.1383000000000001</v>
      </c>
      <c r="M25" s="66">
        <f t="shared" si="4"/>
        <v>36</v>
      </c>
      <c r="N25" s="65">
        <f>VLOOKUP($A25,'Return Data'!$B$7:$R$2843,10,0)</f>
        <v>3.0706000000000002</v>
      </c>
      <c r="O25" s="66">
        <f t="shared" si="5"/>
        <v>39</v>
      </c>
      <c r="P25" s="65">
        <f>VLOOKUP($A25,'Return Data'!$B$7:$R$2843,11,0)</f>
        <v>3.0139999999999998</v>
      </c>
      <c r="Q25" s="66">
        <f t="shared" si="6"/>
        <v>39</v>
      </c>
      <c r="R25" s="65">
        <f>VLOOKUP($A25,'Return Data'!$B$7:$R$2843,12,0)</f>
        <v>3.2342</v>
      </c>
      <c r="S25" s="66">
        <f t="shared" si="7"/>
        <v>31</v>
      </c>
      <c r="T25" s="65"/>
      <c r="U25" s="66"/>
      <c r="V25" s="65"/>
      <c r="W25" s="66"/>
      <c r="X25" s="65"/>
      <c r="Y25" s="66"/>
      <c r="Z25" s="65">
        <f>VLOOKUP($A25,'Return Data'!$B$7:$R$2843,16,0)</f>
        <v>3.6200999999999999</v>
      </c>
      <c r="AA25" s="67">
        <f t="shared" si="11"/>
        <v>41</v>
      </c>
    </row>
    <row r="26" spans="1:27" x14ac:dyDescent="0.3">
      <c r="A26" s="63" t="s">
        <v>137</v>
      </c>
      <c r="B26" s="64">
        <f>VLOOKUP($A26,'Return Data'!$B$7:$R$2843,3,0)</f>
        <v>44445</v>
      </c>
      <c r="C26" s="65">
        <f>VLOOKUP($A26,'Return Data'!$B$7:$R$2843,4,0)</f>
        <v>2032.9512999999999</v>
      </c>
      <c r="D26" s="65">
        <f>VLOOKUP($A26,'Return Data'!$B$7:$R$2843,5,0)</f>
        <v>2.9519000000000002</v>
      </c>
      <c r="E26" s="66">
        <f t="shared" si="0"/>
        <v>36</v>
      </c>
      <c r="F26" s="65">
        <f>VLOOKUP($A26,'Return Data'!$B$7:$R$2843,6,0)</f>
        <v>2.8931</v>
      </c>
      <c r="G26" s="66">
        <f t="shared" si="1"/>
        <v>38</v>
      </c>
      <c r="H26" s="65">
        <f>VLOOKUP($A26,'Return Data'!$B$7:$R$2843,7,0)</f>
        <v>2.9205000000000001</v>
      </c>
      <c r="I26" s="66">
        <f t="shared" si="2"/>
        <v>39</v>
      </c>
      <c r="J26" s="65">
        <f>VLOOKUP($A26,'Return Data'!$B$7:$R$2843,8,0)</f>
        <v>3.0184000000000002</v>
      </c>
      <c r="K26" s="66">
        <f t="shared" si="3"/>
        <v>40</v>
      </c>
      <c r="L26" s="65">
        <f>VLOOKUP($A26,'Return Data'!$B$7:$R$2843,9,0)</f>
        <v>3.1095000000000002</v>
      </c>
      <c r="M26" s="66">
        <f t="shared" si="4"/>
        <v>38</v>
      </c>
      <c r="N26" s="65">
        <f>VLOOKUP($A26,'Return Data'!$B$7:$R$2843,10,0)</f>
        <v>3.0735999999999999</v>
      </c>
      <c r="O26" s="66">
        <f t="shared" si="5"/>
        <v>37</v>
      </c>
      <c r="P26" s="65">
        <f>VLOOKUP($A26,'Return Data'!$B$7:$R$2843,11,0)</f>
        <v>3.0263</v>
      </c>
      <c r="Q26" s="66">
        <f t="shared" si="6"/>
        <v>37</v>
      </c>
      <c r="R26" s="65">
        <f>VLOOKUP($A26,'Return Data'!$B$7:$R$2843,12,0)</f>
        <v>3.2480000000000002</v>
      </c>
      <c r="S26" s="66">
        <f t="shared" si="7"/>
        <v>26</v>
      </c>
      <c r="T26" s="65"/>
      <c r="U26" s="66"/>
      <c r="V26" s="65"/>
      <c r="W26" s="66"/>
      <c r="X26" s="65"/>
      <c r="Y26" s="66"/>
      <c r="Z26" s="65">
        <f>VLOOKUP($A26,'Return Data'!$B$7:$R$2843,16,0)</f>
        <v>3.6261000000000001</v>
      </c>
      <c r="AA26" s="67">
        <f t="shared" si="11"/>
        <v>39</v>
      </c>
    </row>
    <row r="27" spans="1:27" x14ac:dyDescent="0.3">
      <c r="A27" s="63" t="s">
        <v>138</v>
      </c>
      <c r="B27" s="64">
        <f>VLOOKUP($A27,'Return Data'!$B$7:$R$2843,3,0)</f>
        <v>44445</v>
      </c>
      <c r="C27" s="65">
        <f>VLOOKUP($A27,'Return Data'!$B$7:$R$2843,4,0)</f>
        <v>2032.8369</v>
      </c>
      <c r="D27" s="65">
        <f>VLOOKUP($A27,'Return Data'!$B$7:$R$2843,5,0)</f>
        <v>3.137</v>
      </c>
      <c r="E27" s="66">
        <f t="shared" si="0"/>
        <v>21</v>
      </c>
      <c r="F27" s="65">
        <f>VLOOKUP($A27,'Return Data'!$B$7:$R$2843,6,0)</f>
        <v>3.0375999999999999</v>
      </c>
      <c r="G27" s="66">
        <f t="shared" si="1"/>
        <v>31</v>
      </c>
      <c r="H27" s="65">
        <f>VLOOKUP($A27,'Return Data'!$B$7:$R$2843,7,0)</f>
        <v>3.0747</v>
      </c>
      <c r="I27" s="66">
        <f t="shared" si="2"/>
        <v>31</v>
      </c>
      <c r="J27" s="65">
        <f>VLOOKUP($A27,'Return Data'!$B$7:$R$2843,8,0)</f>
        <v>3.1619999999999999</v>
      </c>
      <c r="K27" s="66">
        <f t="shared" si="3"/>
        <v>32</v>
      </c>
      <c r="L27" s="65">
        <f>VLOOKUP($A27,'Return Data'!$B$7:$R$2843,9,0)</f>
        <v>3.2372999999999998</v>
      </c>
      <c r="M27" s="66">
        <f t="shared" si="4"/>
        <v>34</v>
      </c>
      <c r="N27" s="65">
        <f>VLOOKUP($A27,'Return Data'!$B$7:$R$2843,10,0)</f>
        <v>3.1421000000000001</v>
      </c>
      <c r="O27" s="66">
        <f t="shared" si="5"/>
        <v>35</v>
      </c>
      <c r="P27" s="65">
        <f>VLOOKUP($A27,'Return Data'!$B$7:$R$2843,11,0)</f>
        <v>3.0508000000000002</v>
      </c>
      <c r="Q27" s="66">
        <f t="shared" si="6"/>
        <v>36</v>
      </c>
      <c r="R27" s="65">
        <f>VLOOKUP($A27,'Return Data'!$B$7:$R$2843,12,0)</f>
        <v>3.2601</v>
      </c>
      <c r="S27" s="66">
        <f t="shared" si="7"/>
        <v>25</v>
      </c>
      <c r="T27" s="65"/>
      <c r="U27" s="66"/>
      <c r="V27" s="65"/>
      <c r="W27" s="66"/>
      <c r="X27" s="65"/>
      <c r="Y27" s="66"/>
      <c r="Z27" s="65">
        <f>VLOOKUP($A27,'Return Data'!$B$7:$R$2843,16,0)</f>
        <v>3.6204000000000001</v>
      </c>
      <c r="AA27" s="67">
        <f t="shared" si="11"/>
        <v>40</v>
      </c>
    </row>
    <row r="28" spans="1:27" x14ac:dyDescent="0.3">
      <c r="A28" s="63" t="s">
        <v>139</v>
      </c>
      <c r="B28" s="64">
        <f>VLOOKUP($A28,'Return Data'!$B$7:$R$2843,3,0)</f>
        <v>44445</v>
      </c>
      <c r="C28" s="65">
        <f>VLOOKUP($A28,'Return Data'!$B$7:$R$2843,4,0)</f>
        <v>2866.9274999999998</v>
      </c>
      <c r="D28" s="65">
        <f>VLOOKUP($A28,'Return Data'!$B$7:$R$2843,5,0)</f>
        <v>3.1206999999999998</v>
      </c>
      <c r="E28" s="66">
        <f t="shared" si="0"/>
        <v>26</v>
      </c>
      <c r="F28" s="65">
        <f>VLOOKUP($A28,'Return Data'!$B$7:$R$2843,6,0)</f>
        <v>3.0838999999999999</v>
      </c>
      <c r="G28" s="66">
        <f t="shared" si="1"/>
        <v>24</v>
      </c>
      <c r="H28" s="65">
        <f>VLOOKUP($A28,'Return Data'!$B$7:$R$2843,7,0)</f>
        <v>3.2084999999999999</v>
      </c>
      <c r="I28" s="66">
        <f t="shared" si="2"/>
        <v>15</v>
      </c>
      <c r="J28" s="65">
        <f>VLOOKUP($A28,'Return Data'!$B$7:$R$2843,8,0)</f>
        <v>3.3347000000000002</v>
      </c>
      <c r="K28" s="66">
        <f t="shared" si="3"/>
        <v>8</v>
      </c>
      <c r="L28" s="65">
        <f>VLOOKUP($A28,'Return Data'!$B$7:$R$2843,9,0)</f>
        <v>3.4796</v>
      </c>
      <c r="M28" s="66">
        <f t="shared" si="4"/>
        <v>8</v>
      </c>
      <c r="N28" s="65">
        <f>VLOOKUP($A28,'Return Data'!$B$7:$R$2843,10,0)</f>
        <v>3.3984000000000001</v>
      </c>
      <c r="O28" s="66">
        <f t="shared" si="5"/>
        <v>22</v>
      </c>
      <c r="P28" s="65">
        <f>VLOOKUP($A28,'Return Data'!$B$7:$R$2843,11,0)</f>
        <v>3.3494999999999999</v>
      </c>
      <c r="Q28" s="66">
        <f t="shared" si="6"/>
        <v>24</v>
      </c>
      <c r="R28" s="65">
        <f>VLOOKUP($A28,'Return Data'!$B$7:$R$2843,12,0)</f>
        <v>3.2747000000000002</v>
      </c>
      <c r="S28" s="66">
        <f t="shared" si="7"/>
        <v>24</v>
      </c>
      <c r="T28" s="65">
        <f>VLOOKUP($A28,'Return Data'!$B$7:$R$2843,13,0)</f>
        <v>3.2709999999999999</v>
      </c>
      <c r="U28" s="66">
        <f t="shared" ref="U28:U50" si="12">RANK(T28,T$8:T$50,0)</f>
        <v>24</v>
      </c>
      <c r="V28" s="65">
        <f>VLOOKUP($A28,'Return Data'!$B$7:$R$2843,17,0)</f>
        <v>4.0574000000000003</v>
      </c>
      <c r="W28" s="66">
        <f>RANK(V28,V$8:V$50,0)</f>
        <v>26</v>
      </c>
      <c r="X28" s="65">
        <f>VLOOKUP($A28,'Return Data'!$B$7:$R$2843,14,0)</f>
        <v>5.1191000000000004</v>
      </c>
      <c r="Y28" s="66">
        <f>RANK(X28,X$8:X$50,0)</f>
        <v>25</v>
      </c>
      <c r="Z28" s="65">
        <f>VLOOKUP($A28,'Return Data'!$B$7:$R$2843,16,0)</f>
        <v>7.1056999999999997</v>
      </c>
      <c r="AA28" s="67">
        <f t="shared" si="11"/>
        <v>17</v>
      </c>
    </row>
    <row r="29" spans="1:27" x14ac:dyDescent="0.3">
      <c r="A29" s="63" t="s">
        <v>140</v>
      </c>
      <c r="B29" s="64">
        <f>VLOOKUP($A29,'Return Data'!$B$7:$R$2843,3,0)</f>
        <v>44445</v>
      </c>
      <c r="C29" s="65">
        <f>VLOOKUP($A29,'Return Data'!$B$7:$R$2843,4,0)</f>
        <v>1094.6095</v>
      </c>
      <c r="D29" s="65">
        <f>VLOOKUP($A29,'Return Data'!$B$7:$R$2843,5,0)</f>
        <v>3.0146999999999999</v>
      </c>
      <c r="E29" s="66">
        <f t="shared" si="0"/>
        <v>34</v>
      </c>
      <c r="F29" s="65">
        <f>VLOOKUP($A29,'Return Data'!$B$7:$R$2843,6,0)</f>
        <v>2.9729000000000001</v>
      </c>
      <c r="G29" s="66">
        <f t="shared" si="1"/>
        <v>34</v>
      </c>
      <c r="H29" s="65">
        <f>VLOOKUP($A29,'Return Data'!$B$7:$R$2843,7,0)</f>
        <v>3.0104000000000002</v>
      </c>
      <c r="I29" s="66">
        <f t="shared" si="2"/>
        <v>36</v>
      </c>
      <c r="J29" s="65">
        <f>VLOOKUP($A29,'Return Data'!$B$7:$R$2843,8,0)</f>
        <v>3.0293999999999999</v>
      </c>
      <c r="K29" s="66">
        <f t="shared" si="3"/>
        <v>38</v>
      </c>
      <c r="L29" s="65">
        <f>VLOOKUP($A29,'Return Data'!$B$7:$R$2843,9,0)</f>
        <v>3.0026999999999999</v>
      </c>
      <c r="M29" s="66">
        <f t="shared" si="4"/>
        <v>40</v>
      </c>
      <c r="N29" s="65">
        <f>VLOOKUP($A29,'Return Data'!$B$7:$R$2843,10,0)</f>
        <v>3.1269</v>
      </c>
      <c r="O29" s="66">
        <f t="shared" si="5"/>
        <v>36</v>
      </c>
      <c r="P29" s="65">
        <f>VLOOKUP($A29,'Return Data'!$B$7:$R$2843,11,0)</f>
        <v>3.1110000000000002</v>
      </c>
      <c r="Q29" s="66">
        <f t="shared" si="6"/>
        <v>34</v>
      </c>
      <c r="R29" s="65">
        <f>VLOOKUP($A29,'Return Data'!$B$7:$R$2843,12,0)</f>
        <v>3.0674000000000001</v>
      </c>
      <c r="S29" s="66">
        <f t="shared" si="7"/>
        <v>38</v>
      </c>
      <c r="T29" s="65">
        <f>VLOOKUP($A29,'Return Data'!$B$7:$R$2843,13,0)</f>
        <v>3.0537000000000001</v>
      </c>
      <c r="U29" s="66">
        <f t="shared" si="12"/>
        <v>35</v>
      </c>
      <c r="V29" s="65"/>
      <c r="W29" s="66"/>
      <c r="X29" s="65"/>
      <c r="Y29" s="66"/>
      <c r="Z29" s="65">
        <f>VLOOKUP($A29,'Return Data'!$B$7:$R$2843,16,0)</f>
        <v>3.8797999999999999</v>
      </c>
      <c r="AA29" s="67">
        <f t="shared" si="11"/>
        <v>38</v>
      </c>
    </row>
    <row r="30" spans="1:27" x14ac:dyDescent="0.3">
      <c r="A30" s="63" t="s">
        <v>141</v>
      </c>
      <c r="B30" s="64">
        <f>VLOOKUP($A30,'Return Data'!$B$7:$R$2843,3,0)</f>
        <v>44445</v>
      </c>
      <c r="C30" s="65">
        <f>VLOOKUP($A30,'Return Data'!$B$7:$R$2843,4,0)</f>
        <v>57.070300000000003</v>
      </c>
      <c r="D30" s="65">
        <f>VLOOKUP($A30,'Return Data'!$B$7:$R$2843,5,0)</f>
        <v>3.1981000000000002</v>
      </c>
      <c r="E30" s="66">
        <f t="shared" si="0"/>
        <v>13</v>
      </c>
      <c r="F30" s="65">
        <f>VLOOKUP($A30,'Return Data'!$B$7:$R$2843,6,0)</f>
        <v>2.964</v>
      </c>
      <c r="G30" s="66">
        <f t="shared" si="1"/>
        <v>35</v>
      </c>
      <c r="H30" s="65">
        <f>VLOOKUP($A30,'Return Data'!$B$7:$R$2843,7,0)</f>
        <v>3.2454999999999998</v>
      </c>
      <c r="I30" s="66">
        <f t="shared" si="2"/>
        <v>8</v>
      </c>
      <c r="J30" s="65">
        <f>VLOOKUP($A30,'Return Data'!$B$7:$R$2843,8,0)</f>
        <v>3.2888000000000002</v>
      </c>
      <c r="K30" s="66">
        <f t="shared" si="3"/>
        <v>14</v>
      </c>
      <c r="L30" s="65">
        <f>VLOOKUP($A30,'Return Data'!$B$7:$R$2843,9,0)</f>
        <v>3.4596</v>
      </c>
      <c r="M30" s="66">
        <f t="shared" si="4"/>
        <v>17</v>
      </c>
      <c r="N30" s="65">
        <f>VLOOKUP($A30,'Return Data'!$B$7:$R$2843,10,0)</f>
        <v>3.4125000000000001</v>
      </c>
      <c r="O30" s="66">
        <f t="shared" si="5"/>
        <v>18</v>
      </c>
      <c r="P30" s="65">
        <f>VLOOKUP($A30,'Return Data'!$B$7:$R$2843,11,0)</f>
        <v>3.4089999999999998</v>
      </c>
      <c r="Q30" s="66">
        <f t="shared" si="6"/>
        <v>11</v>
      </c>
      <c r="R30" s="65">
        <f>VLOOKUP($A30,'Return Data'!$B$7:$R$2843,12,0)</f>
        <v>3.3283999999999998</v>
      </c>
      <c r="S30" s="66">
        <f t="shared" si="7"/>
        <v>11</v>
      </c>
      <c r="T30" s="65">
        <f>VLOOKUP($A30,'Return Data'!$B$7:$R$2843,13,0)</f>
        <v>3.2999000000000001</v>
      </c>
      <c r="U30" s="66">
        <f t="shared" si="12"/>
        <v>16</v>
      </c>
      <c r="V30" s="65">
        <f>VLOOKUP($A30,'Return Data'!$B$7:$R$2843,17,0)</f>
        <v>4.0354999999999999</v>
      </c>
      <c r="W30" s="66">
        <f t="shared" ref="W30:W35" si="13">RANK(V30,V$8:V$50,0)</f>
        <v>27</v>
      </c>
      <c r="X30" s="65">
        <f>VLOOKUP($A30,'Return Data'!$B$7:$R$2843,14,0)</f>
        <v>5.1467000000000001</v>
      </c>
      <c r="Y30" s="66">
        <f t="shared" ref="Y30:Y35" si="14">RANK(X30,X$8:X$50,0)</f>
        <v>22</v>
      </c>
      <c r="Z30" s="65">
        <f>VLOOKUP($A30,'Return Data'!$B$7:$R$2843,16,0)</f>
        <v>7.1534000000000004</v>
      </c>
      <c r="AA30" s="67">
        <f t="shared" si="11"/>
        <v>7</v>
      </c>
    </row>
    <row r="31" spans="1:27" x14ac:dyDescent="0.3">
      <c r="A31" s="63" t="s">
        <v>142</v>
      </c>
      <c r="B31" s="64">
        <f>VLOOKUP($A31,'Return Data'!$B$7:$R$2843,3,0)</f>
        <v>44445</v>
      </c>
      <c r="C31" s="65">
        <f>VLOOKUP($A31,'Return Data'!$B$7:$R$2843,4,0)</f>
        <v>4219.7464</v>
      </c>
      <c r="D31" s="65">
        <f>VLOOKUP($A31,'Return Data'!$B$7:$R$2843,5,0)</f>
        <v>3.2568999999999999</v>
      </c>
      <c r="E31" s="66">
        <f t="shared" si="0"/>
        <v>9</v>
      </c>
      <c r="F31" s="65">
        <f>VLOOKUP($A31,'Return Data'!$B$7:$R$2843,6,0)</f>
        <v>3.1294</v>
      </c>
      <c r="G31" s="66">
        <f t="shared" si="1"/>
        <v>15</v>
      </c>
      <c r="H31" s="65">
        <f>VLOOKUP($A31,'Return Data'!$B$7:$R$2843,7,0)</f>
        <v>3.153</v>
      </c>
      <c r="I31" s="66">
        <f t="shared" si="2"/>
        <v>24</v>
      </c>
      <c r="J31" s="65">
        <f>VLOOKUP($A31,'Return Data'!$B$7:$R$2843,8,0)</f>
        <v>3.2799</v>
      </c>
      <c r="K31" s="66">
        <f t="shared" si="3"/>
        <v>17</v>
      </c>
      <c r="L31" s="65">
        <f>VLOOKUP($A31,'Return Data'!$B$7:$R$2843,9,0)</f>
        <v>3.4841000000000002</v>
      </c>
      <c r="M31" s="66">
        <f t="shared" si="4"/>
        <v>7</v>
      </c>
      <c r="N31" s="65">
        <f>VLOOKUP($A31,'Return Data'!$B$7:$R$2843,10,0)</f>
        <v>3.4211999999999998</v>
      </c>
      <c r="O31" s="66">
        <f t="shared" si="5"/>
        <v>15</v>
      </c>
      <c r="P31" s="65">
        <f>VLOOKUP($A31,'Return Data'!$B$7:$R$2843,11,0)</f>
        <v>3.399</v>
      </c>
      <c r="Q31" s="66">
        <f t="shared" si="6"/>
        <v>14</v>
      </c>
      <c r="R31" s="65">
        <f>VLOOKUP($A31,'Return Data'!$B$7:$R$2843,12,0)</f>
        <v>3.2841999999999998</v>
      </c>
      <c r="S31" s="66">
        <f t="shared" si="7"/>
        <v>22</v>
      </c>
      <c r="T31" s="65">
        <f>VLOOKUP($A31,'Return Data'!$B$7:$R$2843,13,0)</f>
        <v>3.282</v>
      </c>
      <c r="U31" s="66">
        <f t="shared" si="12"/>
        <v>20</v>
      </c>
      <c r="V31" s="65">
        <f>VLOOKUP($A31,'Return Data'!$B$7:$R$2843,17,0)</f>
        <v>4.0876999999999999</v>
      </c>
      <c r="W31" s="66">
        <f t="shared" si="13"/>
        <v>22</v>
      </c>
      <c r="X31" s="65">
        <f>VLOOKUP($A31,'Return Data'!$B$7:$R$2843,14,0)</f>
        <v>5.1192000000000002</v>
      </c>
      <c r="Y31" s="66">
        <f t="shared" si="14"/>
        <v>24</v>
      </c>
      <c r="Z31" s="65">
        <f>VLOOKUP($A31,'Return Data'!$B$7:$R$2843,16,0)</f>
        <v>7.0754999999999999</v>
      </c>
      <c r="AA31" s="67">
        <f t="shared" si="11"/>
        <v>24</v>
      </c>
    </row>
    <row r="32" spans="1:27" x14ac:dyDescent="0.3">
      <c r="A32" s="63" t="s">
        <v>143</v>
      </c>
      <c r="B32" s="64">
        <f>VLOOKUP($A32,'Return Data'!$B$7:$R$2843,3,0)</f>
        <v>44445</v>
      </c>
      <c r="C32" s="65">
        <f>VLOOKUP($A32,'Return Data'!$B$7:$R$2843,4,0)</f>
        <v>2859.0052999999998</v>
      </c>
      <c r="D32" s="65">
        <f>VLOOKUP($A32,'Return Data'!$B$7:$R$2843,5,0)</f>
        <v>3.1242999999999999</v>
      </c>
      <c r="E32" s="66">
        <f t="shared" si="0"/>
        <v>25</v>
      </c>
      <c r="F32" s="65">
        <f>VLOOKUP($A32,'Return Data'!$B$7:$R$2843,6,0)</f>
        <v>3.1116000000000001</v>
      </c>
      <c r="G32" s="66">
        <f t="shared" si="1"/>
        <v>20</v>
      </c>
      <c r="H32" s="65">
        <f>VLOOKUP($A32,'Return Data'!$B$7:$R$2843,7,0)</f>
        <v>3.1208999999999998</v>
      </c>
      <c r="I32" s="66">
        <f t="shared" si="2"/>
        <v>26</v>
      </c>
      <c r="J32" s="65">
        <f>VLOOKUP($A32,'Return Data'!$B$7:$R$2843,8,0)</f>
        <v>3.1768000000000001</v>
      </c>
      <c r="K32" s="66">
        <f t="shared" si="3"/>
        <v>30</v>
      </c>
      <c r="L32" s="65">
        <f>VLOOKUP($A32,'Return Data'!$B$7:$R$2843,9,0)</f>
        <v>3.3184999999999998</v>
      </c>
      <c r="M32" s="66">
        <f t="shared" si="4"/>
        <v>29</v>
      </c>
      <c r="N32" s="65">
        <f>VLOOKUP($A32,'Return Data'!$B$7:$R$2843,10,0)</f>
        <v>3.3195999999999999</v>
      </c>
      <c r="O32" s="66">
        <f t="shared" si="5"/>
        <v>27</v>
      </c>
      <c r="P32" s="65">
        <f>VLOOKUP($A32,'Return Data'!$B$7:$R$2843,11,0)</f>
        <v>3.3048000000000002</v>
      </c>
      <c r="Q32" s="66">
        <f t="shared" si="6"/>
        <v>27</v>
      </c>
      <c r="R32" s="65">
        <f>VLOOKUP($A32,'Return Data'!$B$7:$R$2843,12,0)</f>
        <v>3.2303999999999999</v>
      </c>
      <c r="S32" s="66">
        <f t="shared" si="7"/>
        <v>32</v>
      </c>
      <c r="T32" s="65">
        <f>VLOOKUP($A32,'Return Data'!$B$7:$R$2843,13,0)</f>
        <v>3.2328999999999999</v>
      </c>
      <c r="U32" s="66">
        <f t="shared" si="12"/>
        <v>27</v>
      </c>
      <c r="V32" s="65">
        <f>VLOOKUP($A32,'Return Data'!$B$7:$R$2843,17,0)</f>
        <v>4.1139999999999999</v>
      </c>
      <c r="W32" s="66">
        <f t="shared" si="13"/>
        <v>20</v>
      </c>
      <c r="X32" s="65">
        <f>VLOOKUP($A32,'Return Data'!$B$7:$R$2843,14,0)</f>
        <v>5.1534000000000004</v>
      </c>
      <c r="Y32" s="66">
        <f t="shared" si="14"/>
        <v>21</v>
      </c>
      <c r="Z32" s="65">
        <f>VLOOKUP($A32,'Return Data'!$B$7:$R$2843,16,0)</f>
        <v>7.0991</v>
      </c>
      <c r="AA32" s="67">
        <f t="shared" si="11"/>
        <v>22</v>
      </c>
    </row>
    <row r="33" spans="1:27" x14ac:dyDescent="0.3">
      <c r="A33" s="63" t="s">
        <v>144</v>
      </c>
      <c r="B33" s="64">
        <f>VLOOKUP($A33,'Return Data'!$B$7:$R$2843,3,0)</f>
        <v>44445</v>
      </c>
      <c r="C33" s="65">
        <f>VLOOKUP($A33,'Return Data'!$B$7:$R$2843,4,0)</f>
        <v>3791.9711000000002</v>
      </c>
      <c r="D33" s="65">
        <f>VLOOKUP($A33,'Return Data'!$B$7:$R$2843,5,0)</f>
        <v>3.1854</v>
      </c>
      <c r="E33" s="66">
        <f t="shared" si="0"/>
        <v>16</v>
      </c>
      <c r="F33" s="65">
        <f>VLOOKUP($A33,'Return Data'!$B$7:$R$2843,6,0)</f>
        <v>3.1631999999999998</v>
      </c>
      <c r="G33" s="66">
        <f t="shared" si="1"/>
        <v>11</v>
      </c>
      <c r="H33" s="65">
        <f>VLOOKUP($A33,'Return Data'!$B$7:$R$2843,7,0)</f>
        <v>3.3388</v>
      </c>
      <c r="I33" s="66">
        <f t="shared" si="2"/>
        <v>3</v>
      </c>
      <c r="J33" s="65">
        <f>VLOOKUP($A33,'Return Data'!$B$7:$R$2843,8,0)</f>
        <v>3.3914</v>
      </c>
      <c r="K33" s="66">
        <f t="shared" si="3"/>
        <v>3</v>
      </c>
      <c r="L33" s="65">
        <f>VLOOKUP($A33,'Return Data'!$B$7:$R$2843,9,0)</f>
        <v>3.5788000000000002</v>
      </c>
      <c r="M33" s="66">
        <f t="shared" si="4"/>
        <v>2</v>
      </c>
      <c r="N33" s="65">
        <f>VLOOKUP($A33,'Return Data'!$B$7:$R$2843,10,0)</f>
        <v>3.4483000000000001</v>
      </c>
      <c r="O33" s="66">
        <f t="shared" si="5"/>
        <v>8</v>
      </c>
      <c r="P33" s="65">
        <f>VLOOKUP($A33,'Return Data'!$B$7:$R$2843,11,0)</f>
        <v>3.4142999999999999</v>
      </c>
      <c r="Q33" s="66">
        <f t="shared" si="6"/>
        <v>10</v>
      </c>
      <c r="R33" s="65">
        <f>VLOOKUP($A33,'Return Data'!$B$7:$R$2843,12,0)</f>
        <v>3.363</v>
      </c>
      <c r="S33" s="66">
        <f t="shared" si="7"/>
        <v>8</v>
      </c>
      <c r="T33" s="65">
        <f>VLOOKUP($A33,'Return Data'!$B$7:$R$2843,13,0)</f>
        <v>3.3450000000000002</v>
      </c>
      <c r="U33" s="66">
        <f t="shared" si="12"/>
        <v>9</v>
      </c>
      <c r="V33" s="65">
        <f>VLOOKUP($A33,'Return Data'!$B$7:$R$2843,17,0)</f>
        <v>4.2496</v>
      </c>
      <c r="W33" s="66">
        <f t="shared" si="13"/>
        <v>6</v>
      </c>
      <c r="X33" s="65">
        <f>VLOOKUP($A33,'Return Data'!$B$7:$R$2843,14,0)</f>
        <v>5.2546999999999997</v>
      </c>
      <c r="Y33" s="66">
        <f t="shared" si="14"/>
        <v>11</v>
      </c>
      <c r="Z33" s="65">
        <f>VLOOKUP($A33,'Return Data'!$B$7:$R$2843,16,0)</f>
        <v>7.1280000000000001</v>
      </c>
      <c r="AA33" s="67">
        <f t="shared" si="11"/>
        <v>13</v>
      </c>
    </row>
    <row r="34" spans="1:27" x14ac:dyDescent="0.3">
      <c r="A34" s="63" t="s">
        <v>436</v>
      </c>
      <c r="B34" s="64">
        <f>VLOOKUP($A34,'Return Data'!$B$7:$R$2843,3,0)</f>
        <v>44445</v>
      </c>
      <c r="C34" s="65">
        <f>VLOOKUP($A34,'Return Data'!$B$7:$R$2843,4,0)</f>
        <v>1357.1297</v>
      </c>
      <c r="D34" s="65">
        <f>VLOOKUP($A34,'Return Data'!$B$7:$R$2843,5,0)</f>
        <v>3.1981000000000002</v>
      </c>
      <c r="E34" s="66">
        <f t="shared" si="0"/>
        <v>13</v>
      </c>
      <c r="F34" s="65">
        <f>VLOOKUP($A34,'Return Data'!$B$7:$R$2843,6,0)</f>
        <v>3.1511</v>
      </c>
      <c r="G34" s="66">
        <f t="shared" si="1"/>
        <v>12</v>
      </c>
      <c r="H34" s="65">
        <f>VLOOKUP($A34,'Return Data'!$B$7:$R$2843,7,0)</f>
        <v>3.2721</v>
      </c>
      <c r="I34" s="66">
        <f t="shared" si="2"/>
        <v>4</v>
      </c>
      <c r="J34" s="65">
        <f>VLOOKUP($A34,'Return Data'!$B$7:$R$2843,8,0)</f>
        <v>3.3344</v>
      </c>
      <c r="K34" s="66">
        <f t="shared" si="3"/>
        <v>9</v>
      </c>
      <c r="L34" s="65">
        <f>VLOOKUP($A34,'Return Data'!$B$7:$R$2843,9,0)</f>
        <v>3.4681000000000002</v>
      </c>
      <c r="M34" s="66">
        <f t="shared" si="4"/>
        <v>15</v>
      </c>
      <c r="N34" s="65">
        <f>VLOOKUP($A34,'Return Data'!$B$7:$R$2843,10,0)</f>
        <v>3.4655999999999998</v>
      </c>
      <c r="O34" s="66">
        <f t="shared" si="5"/>
        <v>3</v>
      </c>
      <c r="P34" s="65">
        <f>VLOOKUP($A34,'Return Data'!$B$7:$R$2843,11,0)</f>
        <v>3.4662999999999999</v>
      </c>
      <c r="Q34" s="66">
        <f t="shared" si="6"/>
        <v>3</v>
      </c>
      <c r="R34" s="65">
        <f>VLOOKUP($A34,'Return Data'!$B$7:$R$2843,12,0)</f>
        <v>3.3839999999999999</v>
      </c>
      <c r="S34" s="66">
        <f t="shared" si="7"/>
        <v>6</v>
      </c>
      <c r="T34" s="65">
        <f>VLOOKUP($A34,'Return Data'!$B$7:$R$2843,13,0)</f>
        <v>3.3873000000000002</v>
      </c>
      <c r="U34" s="66">
        <f t="shared" si="12"/>
        <v>5</v>
      </c>
      <c r="V34" s="65">
        <f>VLOOKUP($A34,'Return Data'!$B$7:$R$2843,17,0)</f>
        <v>4.2748999999999997</v>
      </c>
      <c r="W34" s="66">
        <f t="shared" si="13"/>
        <v>5</v>
      </c>
      <c r="X34" s="65">
        <f>VLOOKUP($A34,'Return Data'!$B$7:$R$2843,14,0)</f>
        <v>5.3357000000000001</v>
      </c>
      <c r="Y34" s="66">
        <f t="shared" si="14"/>
        <v>4</v>
      </c>
      <c r="Z34" s="65">
        <f>VLOOKUP($A34,'Return Data'!$B$7:$R$2843,16,0)</f>
        <v>6.0715000000000003</v>
      </c>
      <c r="AA34" s="67">
        <f t="shared" si="11"/>
        <v>33</v>
      </c>
    </row>
    <row r="35" spans="1:27" x14ac:dyDescent="0.3">
      <c r="A35" s="63" t="s">
        <v>146</v>
      </c>
      <c r="B35" s="64">
        <f>VLOOKUP($A35,'Return Data'!$B$7:$R$2843,3,0)</f>
        <v>44445</v>
      </c>
      <c r="C35" s="65">
        <f>VLOOKUP($A35,'Return Data'!$B$7:$R$2843,4,0)</f>
        <v>2203.5421999999999</v>
      </c>
      <c r="D35" s="65">
        <f>VLOOKUP($A35,'Return Data'!$B$7:$R$2843,5,0)</f>
        <v>3.2269999999999999</v>
      </c>
      <c r="E35" s="66">
        <f t="shared" si="0"/>
        <v>10</v>
      </c>
      <c r="F35" s="65">
        <f>VLOOKUP($A35,'Return Data'!$B$7:$R$2843,6,0)</f>
        <v>3.1181999999999999</v>
      </c>
      <c r="G35" s="66">
        <f t="shared" si="1"/>
        <v>17</v>
      </c>
      <c r="H35" s="65">
        <f>VLOOKUP($A35,'Return Data'!$B$7:$R$2843,7,0)</f>
        <v>3.1858</v>
      </c>
      <c r="I35" s="66">
        <f t="shared" si="2"/>
        <v>18</v>
      </c>
      <c r="J35" s="65">
        <f>VLOOKUP($A35,'Return Data'!$B$7:$R$2843,8,0)</f>
        <v>3.2711999999999999</v>
      </c>
      <c r="K35" s="66">
        <f t="shared" si="3"/>
        <v>19</v>
      </c>
      <c r="L35" s="65">
        <f>VLOOKUP($A35,'Return Data'!$B$7:$R$2843,9,0)</f>
        <v>3.4382000000000001</v>
      </c>
      <c r="M35" s="66">
        <f t="shared" si="4"/>
        <v>20</v>
      </c>
      <c r="N35" s="65">
        <f>VLOOKUP($A35,'Return Data'!$B$7:$R$2843,10,0)</f>
        <v>3.4315000000000002</v>
      </c>
      <c r="O35" s="66">
        <f t="shared" si="5"/>
        <v>10</v>
      </c>
      <c r="P35" s="65">
        <f>VLOOKUP($A35,'Return Data'!$B$7:$R$2843,11,0)</f>
        <v>3.43</v>
      </c>
      <c r="Q35" s="66">
        <f t="shared" si="6"/>
        <v>8</v>
      </c>
      <c r="R35" s="65">
        <f>VLOOKUP($A35,'Return Data'!$B$7:$R$2843,12,0)</f>
        <v>3.3841999999999999</v>
      </c>
      <c r="S35" s="66">
        <f t="shared" si="7"/>
        <v>5</v>
      </c>
      <c r="T35" s="65">
        <f>VLOOKUP($A35,'Return Data'!$B$7:$R$2843,13,0)</f>
        <v>3.3891</v>
      </c>
      <c r="U35" s="66">
        <f t="shared" si="12"/>
        <v>4</v>
      </c>
      <c r="V35" s="65">
        <f>VLOOKUP($A35,'Return Data'!$B$7:$R$2843,17,0)</f>
        <v>4.1817000000000002</v>
      </c>
      <c r="W35" s="66">
        <f t="shared" si="13"/>
        <v>15</v>
      </c>
      <c r="X35" s="65">
        <f>VLOOKUP($A35,'Return Data'!$B$7:$R$2843,14,0)</f>
        <v>5.2129000000000003</v>
      </c>
      <c r="Y35" s="66">
        <f t="shared" si="14"/>
        <v>17</v>
      </c>
      <c r="Z35" s="65">
        <f>VLOOKUP($A35,'Return Data'!$B$7:$R$2843,16,0)</f>
        <v>6.9204999999999997</v>
      </c>
      <c r="AA35" s="67">
        <f t="shared" si="11"/>
        <v>30</v>
      </c>
    </row>
    <row r="36" spans="1:27" x14ac:dyDescent="0.3">
      <c r="A36" s="63" t="s">
        <v>147</v>
      </c>
      <c r="B36" s="64">
        <f>VLOOKUP($A36,'Return Data'!$B$7:$R$2843,3,0)</f>
        <v>44445</v>
      </c>
      <c r="C36" s="65">
        <f>VLOOKUP($A36,'Return Data'!$B$7:$R$2843,4,0)</f>
        <v>11.185</v>
      </c>
      <c r="D36" s="65">
        <f>VLOOKUP($A36,'Return Data'!$B$7:$R$2843,5,0)</f>
        <v>2.9371999999999998</v>
      </c>
      <c r="E36" s="66">
        <f t="shared" si="0"/>
        <v>39</v>
      </c>
      <c r="F36" s="65">
        <f>VLOOKUP($A36,'Return Data'!$B$7:$R$2843,6,0)</f>
        <v>2.8289</v>
      </c>
      <c r="G36" s="66">
        <f t="shared" si="1"/>
        <v>40</v>
      </c>
      <c r="H36" s="65">
        <f>VLOOKUP($A36,'Return Data'!$B$7:$R$2843,7,0)</f>
        <v>2.8452999999999999</v>
      </c>
      <c r="I36" s="66">
        <f t="shared" si="2"/>
        <v>40</v>
      </c>
      <c r="J36" s="65">
        <f>VLOOKUP($A36,'Return Data'!$B$7:$R$2843,8,0)</f>
        <v>3.1038000000000001</v>
      </c>
      <c r="K36" s="66">
        <f t="shared" si="3"/>
        <v>35</v>
      </c>
      <c r="L36" s="65">
        <f>VLOOKUP($A36,'Return Data'!$B$7:$R$2843,9,0)</f>
        <v>3.1665000000000001</v>
      </c>
      <c r="M36" s="66">
        <f t="shared" si="4"/>
        <v>35</v>
      </c>
      <c r="N36" s="65">
        <f>VLOOKUP($A36,'Return Data'!$B$7:$R$2843,10,0)</f>
        <v>3.1534</v>
      </c>
      <c r="O36" s="66">
        <f t="shared" si="5"/>
        <v>34</v>
      </c>
      <c r="P36" s="65">
        <f>VLOOKUP($A36,'Return Data'!$B$7:$R$2843,11,0)</f>
        <v>3.085</v>
      </c>
      <c r="Q36" s="66">
        <f t="shared" si="6"/>
        <v>35</v>
      </c>
      <c r="R36" s="65">
        <f>VLOOKUP($A36,'Return Data'!$B$7:$R$2843,12,0)</f>
        <v>3.0280999999999998</v>
      </c>
      <c r="S36" s="66">
        <f t="shared" si="7"/>
        <v>39</v>
      </c>
      <c r="T36" s="65">
        <f>VLOOKUP($A36,'Return Data'!$B$7:$R$2843,13,0)</f>
        <v>3.0333999999999999</v>
      </c>
      <c r="U36" s="66">
        <f t="shared" si="12"/>
        <v>36</v>
      </c>
      <c r="V36" s="65"/>
      <c r="W36" s="66"/>
      <c r="X36" s="65"/>
      <c r="Y36" s="66"/>
      <c r="Z36" s="65">
        <f>VLOOKUP($A36,'Return Data'!$B$7:$R$2843,16,0)</f>
        <v>4.2065999999999999</v>
      </c>
      <c r="AA36" s="67">
        <f t="shared" si="11"/>
        <v>37</v>
      </c>
    </row>
    <row r="37" spans="1:27" x14ac:dyDescent="0.3">
      <c r="A37" s="63" t="s">
        <v>2021</v>
      </c>
      <c r="B37" s="64">
        <f>VLOOKUP($A37,'Return Data'!$B$7:$R$2843,3,0)</f>
        <v>44445</v>
      </c>
      <c r="C37" s="65">
        <f>VLOOKUP($A37,'Return Data'!$B$7:$R$2843,4,0)</f>
        <v>2280.4488999999999</v>
      </c>
      <c r="D37" s="65">
        <f>VLOOKUP($A37,'Return Data'!$B$7:$R$2843,5,0)</f>
        <v>3.1661999999999999</v>
      </c>
      <c r="E37" s="66">
        <f t="shared" si="0"/>
        <v>17</v>
      </c>
      <c r="F37" s="65">
        <f>VLOOKUP($A37,'Return Data'!$B$7:$R$2843,6,0)</f>
        <v>3.2052</v>
      </c>
      <c r="G37" s="66">
        <f t="shared" si="1"/>
        <v>5</v>
      </c>
      <c r="H37" s="65">
        <f>VLOOKUP($A37,'Return Data'!$B$7:$R$2843,7,0)</f>
        <v>3.2317</v>
      </c>
      <c r="I37" s="66">
        <f t="shared" si="2"/>
        <v>9</v>
      </c>
      <c r="J37" s="65">
        <f>VLOOKUP($A37,'Return Data'!$B$7:$R$2843,8,0)</f>
        <v>3.3553000000000002</v>
      </c>
      <c r="K37" s="66">
        <f t="shared" si="3"/>
        <v>6</v>
      </c>
      <c r="L37" s="65">
        <f>VLOOKUP($A37,'Return Data'!$B$7:$R$2843,9,0)</f>
        <v>3.5226999999999999</v>
      </c>
      <c r="M37" s="66">
        <f t="shared" si="4"/>
        <v>5</v>
      </c>
      <c r="N37" s="65">
        <f>VLOOKUP($A37,'Return Data'!$B$7:$R$2843,10,0)</f>
        <v>3.2847</v>
      </c>
      <c r="O37" s="66">
        <f t="shared" si="5"/>
        <v>29</v>
      </c>
      <c r="P37" s="65">
        <f>VLOOKUP($A37,'Return Data'!$B$7:$R$2843,11,0)</f>
        <v>3.2616000000000001</v>
      </c>
      <c r="Q37" s="66">
        <f t="shared" si="6"/>
        <v>31</v>
      </c>
      <c r="R37" s="65">
        <f>VLOOKUP($A37,'Return Data'!$B$7:$R$2843,12,0)</f>
        <v>3.2040000000000002</v>
      </c>
      <c r="S37" s="66">
        <f t="shared" si="7"/>
        <v>34</v>
      </c>
      <c r="T37" s="65">
        <f>VLOOKUP($A37,'Return Data'!$B$7:$R$2843,13,0)</f>
        <v>3.1438999999999999</v>
      </c>
      <c r="U37" s="66">
        <f t="shared" si="12"/>
        <v>34</v>
      </c>
      <c r="V37" s="65">
        <f>VLOOKUP($A37,'Return Data'!$B$7:$R$2843,17,0)</f>
        <v>3.7437999999999998</v>
      </c>
      <c r="W37" s="66">
        <f t="shared" ref="W37:W49" si="15">RANK(V37,V$8:V$50,0)</f>
        <v>33</v>
      </c>
      <c r="X37" s="65">
        <f>VLOOKUP($A37,'Return Data'!$B$7:$R$2843,14,0)</f>
        <v>4.8916000000000004</v>
      </c>
      <c r="Y37" s="66">
        <f>RANK(X37,X$8:X$50,0)</f>
        <v>29</v>
      </c>
      <c r="Z37" s="65">
        <f>VLOOKUP($A37,'Return Data'!$B$7:$R$2843,16,0)</f>
        <v>7.1029</v>
      </c>
      <c r="AA37" s="67">
        <f t="shared" si="11"/>
        <v>20</v>
      </c>
    </row>
    <row r="38" spans="1:27" x14ac:dyDescent="0.3">
      <c r="A38" s="63" t="s">
        <v>148</v>
      </c>
      <c r="B38" s="64">
        <f>VLOOKUP($A38,'Return Data'!$B$7:$R$2843,3,0)</f>
        <v>44445</v>
      </c>
      <c r="C38" s="65">
        <f>VLOOKUP($A38,'Return Data'!$B$7:$R$2843,4,0)</f>
        <v>5105.9569000000001</v>
      </c>
      <c r="D38" s="65">
        <f>VLOOKUP($A38,'Return Data'!$B$7:$R$2843,5,0)</f>
        <v>3.1907000000000001</v>
      </c>
      <c r="E38" s="66">
        <f t="shared" si="0"/>
        <v>15</v>
      </c>
      <c r="F38" s="65">
        <f>VLOOKUP($A38,'Return Data'!$B$7:$R$2843,6,0)</f>
        <v>3.0973000000000002</v>
      </c>
      <c r="G38" s="66">
        <f t="shared" si="1"/>
        <v>23</v>
      </c>
      <c r="H38" s="65">
        <f>VLOOKUP($A38,'Return Data'!$B$7:$R$2843,7,0)</f>
        <v>3.1617999999999999</v>
      </c>
      <c r="I38" s="66">
        <f t="shared" si="2"/>
        <v>22</v>
      </c>
      <c r="J38" s="65">
        <f>VLOOKUP($A38,'Return Data'!$B$7:$R$2843,8,0)</f>
        <v>3.2759</v>
      </c>
      <c r="K38" s="66">
        <f t="shared" si="3"/>
        <v>18</v>
      </c>
      <c r="L38" s="65">
        <f>VLOOKUP($A38,'Return Data'!$B$7:$R$2843,9,0)</f>
        <v>3.4729000000000001</v>
      </c>
      <c r="M38" s="66">
        <f t="shared" si="4"/>
        <v>11</v>
      </c>
      <c r="N38" s="65">
        <f>VLOOKUP($A38,'Return Data'!$B$7:$R$2843,10,0)</f>
        <v>3.4184999999999999</v>
      </c>
      <c r="O38" s="66">
        <f t="shared" si="5"/>
        <v>17</v>
      </c>
      <c r="P38" s="65">
        <f>VLOOKUP($A38,'Return Data'!$B$7:$R$2843,11,0)</f>
        <v>3.4009</v>
      </c>
      <c r="Q38" s="66">
        <f t="shared" si="6"/>
        <v>13</v>
      </c>
      <c r="R38" s="65">
        <f>VLOOKUP($A38,'Return Data'!$B$7:$R$2843,12,0)</f>
        <v>3.3168000000000002</v>
      </c>
      <c r="S38" s="66">
        <f t="shared" si="7"/>
        <v>14</v>
      </c>
      <c r="T38" s="65">
        <f>VLOOKUP($A38,'Return Data'!$B$7:$R$2843,13,0)</f>
        <v>3.3037000000000001</v>
      </c>
      <c r="U38" s="66">
        <f t="shared" si="12"/>
        <v>15</v>
      </c>
      <c r="V38" s="65">
        <f>VLOOKUP($A38,'Return Data'!$B$7:$R$2843,17,0)</f>
        <v>4.2088999999999999</v>
      </c>
      <c r="W38" s="66">
        <f t="shared" si="15"/>
        <v>10</v>
      </c>
      <c r="X38" s="65">
        <f>VLOOKUP($A38,'Return Data'!$B$7:$R$2843,14,0)</f>
        <v>5.2892999999999999</v>
      </c>
      <c r="Y38" s="66">
        <f>RANK(X38,X$8:X$50,0)</f>
        <v>8</v>
      </c>
      <c r="Z38" s="65">
        <f>VLOOKUP($A38,'Return Data'!$B$7:$R$2843,16,0)</f>
        <v>7.1707000000000001</v>
      </c>
      <c r="AA38" s="67">
        <f t="shared" si="11"/>
        <v>5</v>
      </c>
    </row>
    <row r="39" spans="1:27" x14ac:dyDescent="0.3">
      <c r="A39" s="63" t="s">
        <v>149</v>
      </c>
      <c r="B39" s="64">
        <f>VLOOKUP($A39,'Return Data'!$B$7:$R$2843,3,0)</f>
        <v>44445</v>
      </c>
      <c r="C39" s="65">
        <f>VLOOKUP($A39,'Return Data'!$B$7:$R$2843,4,0)</f>
        <v>1169.2352000000001</v>
      </c>
      <c r="D39" s="65">
        <f>VLOOKUP($A39,'Return Data'!$B$7:$R$2843,5,0)</f>
        <v>3.1532</v>
      </c>
      <c r="E39" s="66">
        <f t="shared" si="0"/>
        <v>18</v>
      </c>
      <c r="F39" s="65">
        <f>VLOOKUP($A39,'Return Data'!$B$7:$R$2843,6,0)</f>
        <v>3.0611000000000002</v>
      </c>
      <c r="G39" s="66">
        <f t="shared" si="1"/>
        <v>27</v>
      </c>
      <c r="H39" s="65">
        <f>VLOOKUP($A39,'Return Data'!$B$7:$R$2843,7,0)</f>
        <v>3.0213000000000001</v>
      </c>
      <c r="I39" s="66">
        <f t="shared" si="2"/>
        <v>35</v>
      </c>
      <c r="J39" s="65">
        <f>VLOOKUP($A39,'Return Data'!$B$7:$R$2843,8,0)</f>
        <v>3.2033999999999998</v>
      </c>
      <c r="K39" s="66">
        <f t="shared" si="3"/>
        <v>27</v>
      </c>
      <c r="L39" s="65">
        <f>VLOOKUP($A39,'Return Data'!$B$7:$R$2843,9,0)</f>
        <v>3.3142</v>
      </c>
      <c r="M39" s="66">
        <f t="shared" si="4"/>
        <v>30</v>
      </c>
      <c r="N39" s="65">
        <f>VLOOKUP($A39,'Return Data'!$B$7:$R$2843,10,0)</f>
        <v>3.2797000000000001</v>
      </c>
      <c r="O39" s="66">
        <f t="shared" si="5"/>
        <v>30</v>
      </c>
      <c r="P39" s="65">
        <f>VLOOKUP($A39,'Return Data'!$B$7:$R$2843,11,0)</f>
        <v>3.2294999999999998</v>
      </c>
      <c r="Q39" s="66">
        <f t="shared" si="6"/>
        <v>32</v>
      </c>
      <c r="R39" s="65">
        <f>VLOOKUP($A39,'Return Data'!$B$7:$R$2843,12,0)</f>
        <v>3.1484999999999999</v>
      </c>
      <c r="S39" s="66">
        <f t="shared" si="7"/>
        <v>36</v>
      </c>
      <c r="T39" s="65">
        <f>VLOOKUP($A39,'Return Data'!$B$7:$R$2843,13,0)</f>
        <v>3.1496</v>
      </c>
      <c r="U39" s="66">
        <f t="shared" si="12"/>
        <v>32</v>
      </c>
      <c r="V39" s="65">
        <f>VLOOKUP($A39,'Return Data'!$B$7:$R$2843,17,0)</f>
        <v>3.7627999999999999</v>
      </c>
      <c r="W39" s="66">
        <f t="shared" si="15"/>
        <v>32</v>
      </c>
      <c r="X39" s="65"/>
      <c r="Y39" s="66"/>
      <c r="Z39" s="65">
        <f>VLOOKUP($A39,'Return Data'!$B$7:$R$2843,16,0)</f>
        <v>4.8129999999999997</v>
      </c>
      <c r="AA39" s="67">
        <f t="shared" si="11"/>
        <v>35</v>
      </c>
    </row>
    <row r="40" spans="1:27" x14ac:dyDescent="0.3">
      <c r="A40" s="63" t="s">
        <v>150</v>
      </c>
      <c r="B40" s="64">
        <f>VLOOKUP($A40,'Return Data'!$B$7:$R$2843,3,0)</f>
        <v>44445</v>
      </c>
      <c r="C40" s="65">
        <f>VLOOKUP($A40,'Return Data'!$B$7:$R$2843,4,0)</f>
        <v>272.02289999999999</v>
      </c>
      <c r="D40" s="65">
        <f>VLOOKUP($A40,'Return Data'!$B$7:$R$2843,5,0)</f>
        <v>3.5560999999999998</v>
      </c>
      <c r="E40" s="66">
        <f t="shared" si="0"/>
        <v>3</v>
      </c>
      <c r="F40" s="65">
        <f>VLOOKUP($A40,'Return Data'!$B$7:$R$2843,6,0)</f>
        <v>3.2793000000000001</v>
      </c>
      <c r="G40" s="66">
        <f t="shared" si="1"/>
        <v>3</v>
      </c>
      <c r="H40" s="65">
        <f>VLOOKUP($A40,'Return Data'!$B$7:$R$2843,7,0)</f>
        <v>3.3451</v>
      </c>
      <c r="I40" s="66">
        <f t="shared" si="2"/>
        <v>2</v>
      </c>
      <c r="J40" s="65">
        <f>VLOOKUP($A40,'Return Data'!$B$7:$R$2843,8,0)</f>
        <v>3.4184000000000001</v>
      </c>
      <c r="K40" s="66">
        <f t="shared" si="3"/>
        <v>2</v>
      </c>
      <c r="L40" s="65">
        <f>VLOOKUP($A40,'Return Data'!$B$7:$R$2843,9,0)</f>
        <v>3.4681000000000002</v>
      </c>
      <c r="M40" s="66">
        <f t="shared" si="4"/>
        <v>15</v>
      </c>
      <c r="N40" s="65">
        <f>VLOOKUP($A40,'Return Data'!$B$7:$R$2843,10,0)</f>
        <v>3.4243000000000001</v>
      </c>
      <c r="O40" s="66">
        <f t="shared" si="5"/>
        <v>14</v>
      </c>
      <c r="P40" s="65">
        <f>VLOOKUP($A40,'Return Data'!$B$7:$R$2843,11,0)</f>
        <v>3.4196</v>
      </c>
      <c r="Q40" s="66">
        <f t="shared" si="6"/>
        <v>9</v>
      </c>
      <c r="R40" s="65">
        <f>VLOOKUP($A40,'Return Data'!$B$7:$R$2843,12,0)</f>
        <v>3.3433000000000002</v>
      </c>
      <c r="S40" s="66">
        <f t="shared" si="7"/>
        <v>10</v>
      </c>
      <c r="T40" s="65">
        <f>VLOOKUP($A40,'Return Data'!$B$7:$R$2843,13,0)</f>
        <v>3.3256999999999999</v>
      </c>
      <c r="U40" s="66">
        <f t="shared" si="12"/>
        <v>10</v>
      </c>
      <c r="V40" s="65">
        <f>VLOOKUP($A40,'Return Data'!$B$7:$R$2843,17,0)</f>
        <v>4.2371999999999996</v>
      </c>
      <c r="W40" s="66">
        <f t="shared" si="15"/>
        <v>7</v>
      </c>
      <c r="X40" s="65">
        <f>VLOOKUP($A40,'Return Data'!$B$7:$R$2843,14,0)</f>
        <v>5.2971000000000004</v>
      </c>
      <c r="Y40" s="66">
        <f t="shared" ref="Y40:Y49" si="16">RANK(X40,X$8:X$50,0)</f>
        <v>6</v>
      </c>
      <c r="Z40" s="65">
        <f>VLOOKUP($A40,'Return Data'!$B$7:$R$2843,16,0)</f>
        <v>7.1524999999999999</v>
      </c>
      <c r="AA40" s="67">
        <f t="shared" si="11"/>
        <v>8</v>
      </c>
    </row>
    <row r="41" spans="1:27" x14ac:dyDescent="0.3">
      <c r="A41" s="63" t="s">
        <v>151</v>
      </c>
      <c r="B41" s="64">
        <f>VLOOKUP($A41,'Return Data'!$B$7:$R$2843,3,0)</f>
        <v>44445</v>
      </c>
      <c r="C41" s="65">
        <f>VLOOKUP($A41,'Return Data'!$B$7:$R$2843,4,0)</f>
        <v>2948.9259200000001</v>
      </c>
      <c r="D41" s="65">
        <f>VLOOKUP($A41,'Return Data'!$B$7:$R$2843,5,0)</f>
        <v>2.6974999999999998</v>
      </c>
      <c r="E41" s="66">
        <f t="shared" si="0"/>
        <v>41</v>
      </c>
      <c r="F41" s="65">
        <f>VLOOKUP($A41,'Return Data'!$B$7:$R$2843,6,0)</f>
        <v>2.9369999999999998</v>
      </c>
      <c r="G41" s="66">
        <f t="shared" si="1"/>
        <v>37</v>
      </c>
      <c r="H41" s="65">
        <f>VLOOKUP($A41,'Return Data'!$B$7:$R$2843,7,0)</f>
        <v>3.0373999999999999</v>
      </c>
      <c r="I41" s="66">
        <f t="shared" si="2"/>
        <v>34</v>
      </c>
      <c r="J41" s="65">
        <f>VLOOKUP($A41,'Return Data'!$B$7:$R$2843,8,0)</f>
        <v>3.1423000000000001</v>
      </c>
      <c r="K41" s="66">
        <f t="shared" si="3"/>
        <v>33</v>
      </c>
      <c r="L41" s="65">
        <f>VLOOKUP($A41,'Return Data'!$B$7:$R$2843,9,0)</f>
        <v>3.2467999999999999</v>
      </c>
      <c r="M41" s="66">
        <f t="shared" si="4"/>
        <v>33</v>
      </c>
      <c r="N41" s="65">
        <f>VLOOKUP($A41,'Return Data'!$B$7:$R$2843,10,0)</f>
        <v>3.2787999999999999</v>
      </c>
      <c r="O41" s="66">
        <f t="shared" si="5"/>
        <v>31</v>
      </c>
      <c r="P41" s="65">
        <f>VLOOKUP($A41,'Return Data'!$B$7:$R$2843,11,0)</f>
        <v>3.2682000000000002</v>
      </c>
      <c r="Q41" s="66">
        <f t="shared" si="6"/>
        <v>29</v>
      </c>
      <c r="R41" s="65">
        <f>VLOOKUP($A41,'Return Data'!$B$7:$R$2843,12,0)</f>
        <v>3.2174</v>
      </c>
      <c r="S41" s="66">
        <f t="shared" si="7"/>
        <v>33</v>
      </c>
      <c r="T41" s="65">
        <f>VLOOKUP($A41,'Return Data'!$B$7:$R$2843,13,0)</f>
        <v>3.2031000000000001</v>
      </c>
      <c r="U41" s="66">
        <f t="shared" si="12"/>
        <v>30</v>
      </c>
      <c r="V41" s="65">
        <f>VLOOKUP($A41,'Return Data'!$B$7:$R$2843,17,0)</f>
        <v>3.8774000000000002</v>
      </c>
      <c r="W41" s="66">
        <f t="shared" si="15"/>
        <v>30</v>
      </c>
      <c r="X41" s="65">
        <f>VLOOKUP($A41,'Return Data'!$B$7:$R$2843,14,0)</f>
        <v>1.7891999999999999</v>
      </c>
      <c r="Y41" s="66">
        <f t="shared" si="16"/>
        <v>34</v>
      </c>
      <c r="Z41" s="65">
        <f>VLOOKUP($A41,'Return Data'!$B$7:$R$2843,16,0)</f>
        <v>5.9363000000000001</v>
      </c>
      <c r="AA41" s="67">
        <f t="shared" si="11"/>
        <v>34</v>
      </c>
    </row>
    <row r="42" spans="1:27" x14ac:dyDescent="0.3">
      <c r="A42" s="63" t="s">
        <v>152</v>
      </c>
      <c r="B42" s="64">
        <f>VLOOKUP($A42,'Return Data'!$B$7:$R$2843,3,0)</f>
        <v>44445</v>
      </c>
      <c r="C42" s="65">
        <f>VLOOKUP($A42,'Return Data'!$B$7:$R$2843,4,0)</f>
        <v>33.511600000000001</v>
      </c>
      <c r="D42" s="65">
        <f>VLOOKUP($A42,'Return Data'!$B$7:$R$2843,5,0)</f>
        <v>3.5945999999999998</v>
      </c>
      <c r="E42" s="66">
        <f t="shared" si="0"/>
        <v>2</v>
      </c>
      <c r="F42" s="65">
        <f>VLOOKUP($A42,'Return Data'!$B$7:$R$2843,6,0)</f>
        <v>3.5952999999999999</v>
      </c>
      <c r="G42" s="66">
        <f t="shared" si="1"/>
        <v>1</v>
      </c>
      <c r="H42" s="65">
        <f>VLOOKUP($A42,'Return Data'!$B$7:$R$2843,7,0)</f>
        <v>3.5655999999999999</v>
      </c>
      <c r="I42" s="66">
        <f t="shared" si="2"/>
        <v>1</v>
      </c>
      <c r="J42" s="65">
        <f>VLOOKUP($A42,'Return Data'!$B$7:$R$2843,8,0)</f>
        <v>3.6459999999999999</v>
      </c>
      <c r="K42" s="66">
        <f t="shared" si="3"/>
        <v>1</v>
      </c>
      <c r="L42" s="65">
        <f>VLOOKUP($A42,'Return Data'!$B$7:$R$2843,9,0)</f>
        <v>3.7856000000000001</v>
      </c>
      <c r="M42" s="66">
        <f t="shared" si="4"/>
        <v>1</v>
      </c>
      <c r="N42" s="65">
        <f>VLOOKUP($A42,'Return Data'!$B$7:$R$2843,10,0)</f>
        <v>3.7622</v>
      </c>
      <c r="O42" s="66">
        <f t="shared" si="5"/>
        <v>1</v>
      </c>
      <c r="P42" s="65">
        <f>VLOOKUP($A42,'Return Data'!$B$7:$R$2843,11,0)</f>
        <v>4.2748999999999997</v>
      </c>
      <c r="Q42" s="66">
        <f t="shared" si="6"/>
        <v>1</v>
      </c>
      <c r="R42" s="65">
        <f>VLOOKUP($A42,'Return Data'!$B$7:$R$2843,12,0)</f>
        <v>4.3507999999999996</v>
      </c>
      <c r="S42" s="66">
        <f t="shared" si="7"/>
        <v>1</v>
      </c>
      <c r="T42" s="65">
        <f>VLOOKUP($A42,'Return Data'!$B$7:$R$2843,13,0)</f>
        <v>4.5423999999999998</v>
      </c>
      <c r="U42" s="66">
        <f t="shared" si="12"/>
        <v>1</v>
      </c>
      <c r="V42" s="65">
        <f>VLOOKUP($A42,'Return Data'!$B$7:$R$2843,17,0)</f>
        <v>5.1932999999999998</v>
      </c>
      <c r="W42" s="66">
        <f t="shared" si="15"/>
        <v>1</v>
      </c>
      <c r="X42" s="65">
        <f>VLOOKUP($A42,'Return Data'!$B$7:$R$2843,14,0)</f>
        <v>6.0578000000000003</v>
      </c>
      <c r="Y42" s="66">
        <f t="shared" si="16"/>
        <v>1</v>
      </c>
      <c r="Z42" s="65">
        <f>VLOOKUP($A42,'Return Data'!$B$7:$R$2843,16,0)</f>
        <v>7.6220999999999997</v>
      </c>
      <c r="AA42" s="67">
        <f t="shared" si="11"/>
        <v>1</v>
      </c>
    </row>
    <row r="43" spans="1:27" x14ac:dyDescent="0.3">
      <c r="A43" s="63" t="s">
        <v>153</v>
      </c>
      <c r="B43" s="64">
        <f>VLOOKUP($A43,'Return Data'!$B$7:$R$2843,3,0)</f>
        <v>44445</v>
      </c>
      <c r="C43" s="65">
        <f>VLOOKUP($A43,'Return Data'!$B$7:$R$2843,4,0)</f>
        <v>28.174399999999999</v>
      </c>
      <c r="D43" s="65">
        <f>VLOOKUP($A43,'Return Data'!$B$7:$R$2843,5,0)</f>
        <v>3.6278000000000001</v>
      </c>
      <c r="E43" s="66">
        <f t="shared" si="0"/>
        <v>1</v>
      </c>
      <c r="F43" s="65">
        <f>VLOOKUP($A43,'Return Data'!$B$7:$R$2843,6,0)</f>
        <v>3.1964000000000001</v>
      </c>
      <c r="G43" s="66">
        <f t="shared" si="1"/>
        <v>7</v>
      </c>
      <c r="H43" s="65">
        <f>VLOOKUP($A43,'Return Data'!$B$7:$R$2843,7,0)</f>
        <v>3.1480999999999999</v>
      </c>
      <c r="I43" s="66">
        <f t="shared" si="2"/>
        <v>25</v>
      </c>
      <c r="J43" s="65">
        <f>VLOOKUP($A43,'Return Data'!$B$7:$R$2843,8,0)</f>
        <v>3.2706</v>
      </c>
      <c r="K43" s="66">
        <f t="shared" si="3"/>
        <v>20</v>
      </c>
      <c r="L43" s="65">
        <f>VLOOKUP($A43,'Return Data'!$B$7:$R$2843,9,0)</f>
        <v>3.3485</v>
      </c>
      <c r="M43" s="66">
        <f t="shared" si="4"/>
        <v>27</v>
      </c>
      <c r="N43" s="65">
        <f>VLOOKUP($A43,'Return Data'!$B$7:$R$2843,10,0)</f>
        <v>3.2783000000000002</v>
      </c>
      <c r="O43" s="66">
        <f t="shared" si="5"/>
        <v>32</v>
      </c>
      <c r="P43" s="65">
        <f>VLOOKUP($A43,'Return Data'!$B$7:$R$2843,11,0)</f>
        <v>3.2153999999999998</v>
      </c>
      <c r="Q43" s="66">
        <f t="shared" si="6"/>
        <v>33</v>
      </c>
      <c r="R43" s="65">
        <f>VLOOKUP($A43,'Return Data'!$B$7:$R$2843,12,0)</f>
        <v>3.1473</v>
      </c>
      <c r="S43" s="66">
        <f t="shared" si="7"/>
        <v>37</v>
      </c>
      <c r="T43" s="65">
        <f>VLOOKUP($A43,'Return Data'!$B$7:$R$2843,13,0)</f>
        <v>3.1484999999999999</v>
      </c>
      <c r="U43" s="66">
        <f t="shared" si="12"/>
        <v>33</v>
      </c>
      <c r="V43" s="65">
        <f>VLOOKUP($A43,'Return Data'!$B$7:$R$2843,17,0)</f>
        <v>3.7294</v>
      </c>
      <c r="W43" s="66">
        <f t="shared" si="15"/>
        <v>34</v>
      </c>
      <c r="X43" s="65">
        <f>VLOOKUP($A43,'Return Data'!$B$7:$R$2843,14,0)</f>
        <v>4.6993</v>
      </c>
      <c r="Y43" s="66">
        <f t="shared" si="16"/>
        <v>31</v>
      </c>
      <c r="Z43" s="65">
        <f>VLOOKUP($A43,'Return Data'!$B$7:$R$2843,16,0)</f>
        <v>6.9447000000000001</v>
      </c>
      <c r="AA43" s="67">
        <f t="shared" si="11"/>
        <v>28</v>
      </c>
    </row>
    <row r="44" spans="1:27" x14ac:dyDescent="0.3">
      <c r="A44" s="63" t="s">
        <v>156</v>
      </c>
      <c r="B44" s="64">
        <f>VLOOKUP($A44,'Return Data'!$B$7:$R$2843,3,0)</f>
        <v>44445</v>
      </c>
      <c r="C44" s="65">
        <f>VLOOKUP($A44,'Return Data'!$B$7:$R$2843,4,0)</f>
        <v>3268.4395</v>
      </c>
      <c r="D44" s="65">
        <f>VLOOKUP($A44,'Return Data'!$B$7:$R$2843,5,0)</f>
        <v>3.1360999999999999</v>
      </c>
      <c r="E44" s="66">
        <f t="shared" si="0"/>
        <v>22</v>
      </c>
      <c r="F44" s="65">
        <f>VLOOKUP($A44,'Return Data'!$B$7:$R$2843,6,0)</f>
        <v>3.0640000000000001</v>
      </c>
      <c r="G44" s="66">
        <f t="shared" si="1"/>
        <v>26</v>
      </c>
      <c r="H44" s="65">
        <f>VLOOKUP($A44,'Return Data'!$B$7:$R$2843,7,0)</f>
        <v>3.0842999999999998</v>
      </c>
      <c r="I44" s="66">
        <f t="shared" si="2"/>
        <v>28</v>
      </c>
      <c r="J44" s="65">
        <f>VLOOKUP($A44,'Return Data'!$B$7:$R$2843,8,0)</f>
        <v>3.2347000000000001</v>
      </c>
      <c r="K44" s="66">
        <f t="shared" si="3"/>
        <v>25</v>
      </c>
      <c r="L44" s="65">
        <f>VLOOKUP($A44,'Return Data'!$B$7:$R$2843,9,0)</f>
        <v>3.4775</v>
      </c>
      <c r="M44" s="66">
        <f t="shared" si="4"/>
        <v>9</v>
      </c>
      <c r="N44" s="65">
        <f>VLOOKUP($A44,'Return Data'!$B$7:$R$2843,10,0)</f>
        <v>3.4268999999999998</v>
      </c>
      <c r="O44" s="66">
        <f t="shared" si="5"/>
        <v>13</v>
      </c>
      <c r="P44" s="65">
        <f>VLOOKUP($A44,'Return Data'!$B$7:$R$2843,11,0)</f>
        <v>3.3833000000000002</v>
      </c>
      <c r="Q44" s="66">
        <f t="shared" si="6"/>
        <v>17</v>
      </c>
      <c r="R44" s="65">
        <f>VLOOKUP($A44,'Return Data'!$B$7:$R$2843,12,0)</f>
        <v>3.2904</v>
      </c>
      <c r="S44" s="66">
        <f t="shared" si="7"/>
        <v>20</v>
      </c>
      <c r="T44" s="65">
        <f>VLOOKUP($A44,'Return Data'!$B$7:$R$2843,13,0)</f>
        <v>3.2888000000000002</v>
      </c>
      <c r="U44" s="66">
        <f t="shared" si="12"/>
        <v>19</v>
      </c>
      <c r="V44" s="65">
        <f>VLOOKUP($A44,'Return Data'!$B$7:$R$2843,17,0)</f>
        <v>4.1329000000000002</v>
      </c>
      <c r="W44" s="66">
        <f t="shared" si="15"/>
        <v>19</v>
      </c>
      <c r="X44" s="65">
        <f>VLOOKUP($A44,'Return Data'!$B$7:$R$2843,14,0)</f>
        <v>5.1638999999999999</v>
      </c>
      <c r="Y44" s="66">
        <f t="shared" si="16"/>
        <v>20</v>
      </c>
      <c r="Z44" s="65">
        <f>VLOOKUP($A44,'Return Data'!$B$7:$R$2843,16,0)</f>
        <v>7.0701000000000001</v>
      </c>
      <c r="AA44" s="67">
        <f t="shared" si="11"/>
        <v>25</v>
      </c>
    </row>
    <row r="45" spans="1:27" x14ac:dyDescent="0.3">
      <c r="A45" s="63" t="s">
        <v>157</v>
      </c>
      <c r="B45" s="64">
        <f>VLOOKUP($A45,'Return Data'!$B$7:$R$2843,3,0)</f>
        <v>44445</v>
      </c>
      <c r="C45" s="65">
        <f>VLOOKUP($A45,'Return Data'!$B$7:$R$2843,4,0)</f>
        <v>44.0366</v>
      </c>
      <c r="D45" s="65">
        <f>VLOOKUP($A45,'Return Data'!$B$7:$R$2843,5,0)</f>
        <v>3.1499000000000001</v>
      </c>
      <c r="E45" s="66">
        <f t="shared" si="0"/>
        <v>19</v>
      </c>
      <c r="F45" s="65">
        <f>VLOOKUP($A45,'Return Data'!$B$7:$R$2843,6,0)</f>
        <v>3.1227999999999998</v>
      </c>
      <c r="G45" s="66">
        <f t="shared" si="1"/>
        <v>16</v>
      </c>
      <c r="H45" s="65">
        <f>VLOOKUP($A45,'Return Data'!$B$7:$R$2843,7,0)</f>
        <v>3.2227000000000001</v>
      </c>
      <c r="I45" s="66">
        <f t="shared" si="2"/>
        <v>11</v>
      </c>
      <c r="J45" s="65">
        <f>VLOOKUP($A45,'Return Data'!$B$7:$R$2843,8,0)</f>
        <v>3.3612000000000002</v>
      </c>
      <c r="K45" s="66">
        <f t="shared" si="3"/>
        <v>5</v>
      </c>
      <c r="L45" s="65">
        <f>VLOOKUP($A45,'Return Data'!$B$7:$R$2843,9,0)</f>
        <v>3.5318999999999998</v>
      </c>
      <c r="M45" s="66">
        <f t="shared" si="4"/>
        <v>4</v>
      </c>
      <c r="N45" s="65">
        <f>VLOOKUP($A45,'Return Data'!$B$7:$R$2843,10,0)</f>
        <v>3.4607000000000001</v>
      </c>
      <c r="O45" s="66">
        <f t="shared" si="5"/>
        <v>4</v>
      </c>
      <c r="P45" s="65">
        <f>VLOOKUP($A45,'Return Data'!$B$7:$R$2843,11,0)</f>
        <v>3.4327999999999999</v>
      </c>
      <c r="Q45" s="66">
        <f t="shared" si="6"/>
        <v>7</v>
      </c>
      <c r="R45" s="65">
        <f>VLOOKUP($A45,'Return Data'!$B$7:$R$2843,12,0)</f>
        <v>3.3561999999999999</v>
      </c>
      <c r="S45" s="66">
        <f t="shared" si="7"/>
        <v>9</v>
      </c>
      <c r="T45" s="65">
        <f>VLOOKUP($A45,'Return Data'!$B$7:$R$2843,13,0)</f>
        <v>3.3565</v>
      </c>
      <c r="U45" s="66">
        <f t="shared" si="12"/>
        <v>8</v>
      </c>
      <c r="V45" s="65">
        <f>VLOOKUP($A45,'Return Data'!$B$7:$R$2843,17,0)</f>
        <v>4.1592000000000002</v>
      </c>
      <c r="W45" s="66">
        <f t="shared" si="15"/>
        <v>17</v>
      </c>
      <c r="X45" s="65">
        <f>VLOOKUP($A45,'Return Data'!$B$7:$R$2843,14,0)</f>
        <v>5.2263999999999999</v>
      </c>
      <c r="Y45" s="66">
        <f t="shared" si="16"/>
        <v>15</v>
      </c>
      <c r="Z45" s="65">
        <f>VLOOKUP($A45,'Return Data'!$B$7:$R$2843,16,0)</f>
        <v>7.1246999999999998</v>
      </c>
      <c r="AA45" s="67">
        <f t="shared" si="11"/>
        <v>15</v>
      </c>
    </row>
    <row r="46" spans="1:27" x14ac:dyDescent="0.3">
      <c r="A46" s="63" t="s">
        <v>158</v>
      </c>
      <c r="B46" s="64">
        <f>VLOOKUP($A46,'Return Data'!$B$7:$R$2843,3,0)</f>
        <v>44445</v>
      </c>
      <c r="C46" s="65">
        <f>VLOOKUP($A46,'Return Data'!$B$7:$R$2843,4,0)</f>
        <v>3294.8384000000001</v>
      </c>
      <c r="D46" s="65">
        <f>VLOOKUP($A46,'Return Data'!$B$7:$R$2843,5,0)</f>
        <v>3.5264000000000002</v>
      </c>
      <c r="E46" s="66">
        <f t="shared" si="0"/>
        <v>4</v>
      </c>
      <c r="F46" s="65">
        <f>VLOOKUP($A46,'Return Data'!$B$7:$R$2843,6,0)</f>
        <v>3.2016</v>
      </c>
      <c r="G46" s="66">
        <f t="shared" si="1"/>
        <v>6</v>
      </c>
      <c r="H46" s="65">
        <f>VLOOKUP($A46,'Return Data'!$B$7:$R$2843,7,0)</f>
        <v>3.1600999999999999</v>
      </c>
      <c r="I46" s="66">
        <f t="shared" si="2"/>
        <v>23</v>
      </c>
      <c r="J46" s="65">
        <f>VLOOKUP($A46,'Return Data'!$B$7:$R$2843,8,0)</f>
        <v>3.2530999999999999</v>
      </c>
      <c r="K46" s="66">
        <f t="shared" si="3"/>
        <v>22</v>
      </c>
      <c r="L46" s="65">
        <f>VLOOKUP($A46,'Return Data'!$B$7:$R$2843,9,0)</f>
        <v>3.4748000000000001</v>
      </c>
      <c r="M46" s="66">
        <f t="shared" si="4"/>
        <v>10</v>
      </c>
      <c r="N46" s="65">
        <f>VLOOKUP($A46,'Return Data'!$B$7:$R$2843,10,0)</f>
        <v>3.3969999999999998</v>
      </c>
      <c r="O46" s="66">
        <f t="shared" si="5"/>
        <v>23</v>
      </c>
      <c r="P46" s="65">
        <f>VLOOKUP($A46,'Return Data'!$B$7:$R$2843,11,0)</f>
        <v>3.3778000000000001</v>
      </c>
      <c r="Q46" s="66">
        <f t="shared" si="6"/>
        <v>20</v>
      </c>
      <c r="R46" s="65">
        <f>VLOOKUP($A46,'Return Data'!$B$7:$R$2843,12,0)</f>
        <v>3.2768999999999999</v>
      </c>
      <c r="S46" s="66">
        <f t="shared" si="7"/>
        <v>23</v>
      </c>
      <c r="T46" s="65">
        <f>VLOOKUP($A46,'Return Data'!$B$7:$R$2843,13,0)</f>
        <v>3.2892999999999999</v>
      </c>
      <c r="U46" s="66">
        <f t="shared" si="12"/>
        <v>18</v>
      </c>
      <c r="V46" s="65">
        <f>VLOOKUP($A46,'Return Data'!$B$7:$R$2843,17,0)</f>
        <v>4.2187000000000001</v>
      </c>
      <c r="W46" s="66">
        <f t="shared" si="15"/>
        <v>9</v>
      </c>
      <c r="X46" s="65">
        <f>VLOOKUP($A46,'Return Data'!$B$7:$R$2843,14,0)</f>
        <v>5.2576999999999998</v>
      </c>
      <c r="Y46" s="66">
        <f t="shared" si="16"/>
        <v>10</v>
      </c>
      <c r="Z46" s="65">
        <f>VLOOKUP($A46,'Return Data'!$B$7:$R$2843,16,0)</f>
        <v>7.1696</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44445</v>
      </c>
      <c r="C48" s="65">
        <f>VLOOKUP($A48,'Return Data'!$B$7:$R$2843,4,0)</f>
        <v>2011.0101</v>
      </c>
      <c r="D48" s="65">
        <f>VLOOKUP($A48,'Return Data'!$B$7:$R$2843,5,0)</f>
        <v>3.0657999999999999</v>
      </c>
      <c r="E48" s="66">
        <f t="shared" si="0"/>
        <v>29</v>
      </c>
      <c r="F48" s="65">
        <f>VLOOKUP($A48,'Return Data'!$B$7:$R$2843,6,0)</f>
        <v>3.0609000000000002</v>
      </c>
      <c r="G48" s="66">
        <f t="shared" si="1"/>
        <v>28</v>
      </c>
      <c r="H48" s="65">
        <f>VLOOKUP($A48,'Return Data'!$B$7:$R$2843,7,0)</f>
        <v>3.1166999999999998</v>
      </c>
      <c r="I48" s="66">
        <f t="shared" si="2"/>
        <v>27</v>
      </c>
      <c r="J48" s="65">
        <f>VLOOKUP($A48,'Return Data'!$B$7:$R$2843,8,0)</f>
        <v>3.2008999999999999</v>
      </c>
      <c r="K48" s="66">
        <f t="shared" si="3"/>
        <v>28</v>
      </c>
      <c r="L48" s="65">
        <f>VLOOKUP($A48,'Return Data'!$B$7:$R$2843,9,0)</f>
        <v>3.3931</v>
      </c>
      <c r="M48" s="66">
        <f t="shared" si="4"/>
        <v>24</v>
      </c>
      <c r="N48" s="65">
        <f>VLOOKUP($A48,'Return Data'!$B$7:$R$2843,10,0)</f>
        <v>3.3881000000000001</v>
      </c>
      <c r="O48" s="66">
        <f t="shared" si="5"/>
        <v>24</v>
      </c>
      <c r="P48" s="65">
        <f>VLOOKUP($A48,'Return Data'!$B$7:$R$2843,11,0)</f>
        <v>3.3940999999999999</v>
      </c>
      <c r="Q48" s="66">
        <f t="shared" si="6"/>
        <v>15</v>
      </c>
      <c r="R48" s="65">
        <f>VLOOKUP($A48,'Return Data'!$B$7:$R$2843,12,0)</f>
        <v>3.3279000000000001</v>
      </c>
      <c r="S48" s="66">
        <f t="shared" si="7"/>
        <v>12</v>
      </c>
      <c r="T48" s="65">
        <f>VLOOKUP($A48,'Return Data'!$B$7:$R$2843,13,0)</f>
        <v>3.3132999999999999</v>
      </c>
      <c r="U48" s="66">
        <f t="shared" si="12"/>
        <v>11</v>
      </c>
      <c r="V48" s="65">
        <f>VLOOKUP($A48,'Return Data'!$B$7:$R$2843,17,0)</f>
        <v>4.2069999999999999</v>
      </c>
      <c r="W48" s="66">
        <f t="shared" si="15"/>
        <v>11</v>
      </c>
      <c r="X48" s="65">
        <f>VLOOKUP($A48,'Return Data'!$B$7:$R$2843,14,0)</f>
        <v>3.9552999999999998</v>
      </c>
      <c r="Y48" s="66">
        <f t="shared" si="16"/>
        <v>33</v>
      </c>
      <c r="Z48" s="65">
        <f>VLOOKUP($A48,'Return Data'!$B$7:$R$2843,16,0)</f>
        <v>6.6371000000000002</v>
      </c>
      <c r="AA48" s="67">
        <f t="shared" si="11"/>
        <v>31</v>
      </c>
    </row>
    <row r="49" spans="1:27" x14ac:dyDescent="0.3">
      <c r="A49" s="63" t="s">
        <v>161</v>
      </c>
      <c r="B49" s="64">
        <f>VLOOKUP($A49,'Return Data'!$B$7:$R$2843,3,0)</f>
        <v>44445</v>
      </c>
      <c r="C49" s="65">
        <f>VLOOKUP($A49,'Return Data'!$B$7:$R$2843,4,0)</f>
        <v>3419.8006</v>
      </c>
      <c r="D49" s="65">
        <f>VLOOKUP($A49,'Return Data'!$B$7:$R$2843,5,0)</f>
        <v>3.1339000000000001</v>
      </c>
      <c r="E49" s="66">
        <f t="shared" si="0"/>
        <v>23</v>
      </c>
      <c r="F49" s="65">
        <f>VLOOKUP($A49,'Return Data'!$B$7:$R$2843,6,0)</f>
        <v>3.1133999999999999</v>
      </c>
      <c r="G49" s="66">
        <f t="shared" si="1"/>
        <v>19</v>
      </c>
      <c r="H49" s="65">
        <f>VLOOKUP($A49,'Return Data'!$B$7:$R$2843,7,0)</f>
        <v>3.1839</v>
      </c>
      <c r="I49" s="66">
        <f t="shared" si="2"/>
        <v>19</v>
      </c>
      <c r="J49" s="65">
        <f>VLOOKUP($A49,'Return Data'!$B$7:$R$2843,8,0)</f>
        <v>3.2696000000000001</v>
      </c>
      <c r="K49" s="66">
        <f t="shared" si="3"/>
        <v>21</v>
      </c>
      <c r="L49" s="65">
        <f>VLOOKUP($A49,'Return Data'!$B$7:$R$2843,9,0)</f>
        <v>3.4533</v>
      </c>
      <c r="M49" s="66">
        <f t="shared" si="4"/>
        <v>19</v>
      </c>
      <c r="N49" s="65">
        <f>VLOOKUP($A49,'Return Data'!$B$7:$R$2843,10,0)</f>
        <v>3.4310999999999998</v>
      </c>
      <c r="O49" s="66">
        <f t="shared" si="5"/>
        <v>11</v>
      </c>
      <c r="P49" s="65">
        <f>VLOOKUP($A49,'Return Data'!$B$7:$R$2843,11,0)</f>
        <v>3.3874</v>
      </c>
      <c r="Q49" s="66">
        <f t="shared" si="6"/>
        <v>16</v>
      </c>
      <c r="R49" s="65">
        <f>VLOOKUP($A49,'Return Data'!$B$7:$R$2843,12,0)</f>
        <v>3.3092000000000001</v>
      </c>
      <c r="S49" s="66">
        <f t="shared" si="7"/>
        <v>15</v>
      </c>
      <c r="T49" s="65">
        <f>VLOOKUP($A49,'Return Data'!$B$7:$R$2843,13,0)</f>
        <v>3.3071000000000002</v>
      </c>
      <c r="U49" s="66">
        <f t="shared" si="12"/>
        <v>12</v>
      </c>
      <c r="V49" s="65">
        <f>VLOOKUP($A49,'Return Data'!$B$7:$R$2843,17,0)</f>
        <v>4.1554000000000002</v>
      </c>
      <c r="W49" s="66">
        <f t="shared" si="15"/>
        <v>18</v>
      </c>
      <c r="X49" s="65">
        <f>VLOOKUP($A49,'Return Data'!$B$7:$R$2843,14,0)</f>
        <v>5.2203999999999997</v>
      </c>
      <c r="Y49" s="66">
        <f t="shared" si="16"/>
        <v>16</v>
      </c>
      <c r="Z49" s="65">
        <f>VLOOKUP($A49,'Return Data'!$B$7:$R$2843,16,0)</f>
        <v>7.1036000000000001</v>
      </c>
      <c r="AA49" s="67">
        <f t="shared" si="11"/>
        <v>19</v>
      </c>
    </row>
    <row r="50" spans="1:27" x14ac:dyDescent="0.3">
      <c r="A50" s="63" t="s">
        <v>162</v>
      </c>
      <c r="B50" s="64">
        <f>VLOOKUP($A50,'Return Data'!$B$7:$R$2843,3,0)</f>
        <v>44445</v>
      </c>
      <c r="C50" s="65">
        <f>VLOOKUP($A50,'Return Data'!$B$7:$R$2843,4,0)</f>
        <v>1126.3416</v>
      </c>
      <c r="D50" s="65">
        <f>VLOOKUP($A50,'Return Data'!$B$7:$R$2843,5,0)</f>
        <v>2.6413000000000002</v>
      </c>
      <c r="E50" s="66">
        <f t="shared" si="0"/>
        <v>42</v>
      </c>
      <c r="F50" s="65">
        <f>VLOOKUP($A50,'Return Data'!$B$7:$R$2843,6,0)</f>
        <v>2.6903000000000001</v>
      </c>
      <c r="G50" s="66">
        <f t="shared" si="1"/>
        <v>42</v>
      </c>
      <c r="H50" s="65">
        <f>VLOOKUP($A50,'Return Data'!$B$7:$R$2843,7,0)</f>
        <v>2.7017000000000002</v>
      </c>
      <c r="I50" s="66">
        <f t="shared" si="2"/>
        <v>42</v>
      </c>
      <c r="J50" s="65">
        <f>VLOOKUP($A50,'Return Data'!$B$7:$R$2843,8,0)</f>
        <v>2.7456</v>
      </c>
      <c r="K50" s="66">
        <f t="shared" si="3"/>
        <v>41</v>
      </c>
      <c r="L50" s="65">
        <f>VLOOKUP($A50,'Return Data'!$B$7:$R$2843,9,0)</f>
        <v>2.7616000000000001</v>
      </c>
      <c r="M50" s="66">
        <f t="shared" si="4"/>
        <v>42</v>
      </c>
      <c r="N50" s="65">
        <f>VLOOKUP($A50,'Return Data'!$B$7:$R$2843,10,0)</f>
        <v>2.8881000000000001</v>
      </c>
      <c r="O50" s="66">
        <f t="shared" si="5"/>
        <v>42</v>
      </c>
      <c r="P50" s="65">
        <f>VLOOKUP($A50,'Return Data'!$B$7:$R$2843,11,0)</f>
        <v>2.9794999999999998</v>
      </c>
      <c r="Q50" s="66">
        <f t="shared" si="6"/>
        <v>41</v>
      </c>
      <c r="R50" s="65">
        <f>VLOOKUP($A50,'Return Data'!$B$7:$R$2843,12,0)</f>
        <v>2.9752999999999998</v>
      </c>
      <c r="S50" s="66">
        <f t="shared" si="7"/>
        <v>40</v>
      </c>
      <c r="T50" s="65">
        <f>VLOOKUP($A50,'Return Data'!$B$7:$R$2843,13,0)</f>
        <v>3.0110000000000001</v>
      </c>
      <c r="U50" s="66">
        <f t="shared" si="12"/>
        <v>37</v>
      </c>
      <c r="V50" s="65"/>
      <c r="W50" s="66"/>
      <c r="X50" s="65"/>
      <c r="Y50" s="66"/>
      <c r="Z50" s="65">
        <f>VLOOKUP($A50,'Return Data'!$B$7:$R$2843,16,0)</f>
        <v>4.5982000000000003</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3.0655046511627915</v>
      </c>
      <c r="E52" s="74"/>
      <c r="F52" s="75">
        <f>AVERAGE(F8:F50)</f>
        <v>3.0142372093023257</v>
      </c>
      <c r="G52" s="74"/>
      <c r="H52" s="75">
        <f>AVERAGE(H8:H50)</f>
        <v>3.0618325581395345</v>
      </c>
      <c r="I52" s="74"/>
      <c r="J52" s="75">
        <f>AVERAGE(J8:J50)</f>
        <v>3.1471023255813955</v>
      </c>
      <c r="K52" s="74"/>
      <c r="L52" s="75">
        <f>AVERAGE(L8:L50)</f>
        <v>3.2761627906976742</v>
      </c>
      <c r="M52" s="74"/>
      <c r="N52" s="75">
        <f>AVERAGE(N8:N50)</f>
        <v>3.2554023255813958</v>
      </c>
      <c r="O52" s="74"/>
      <c r="P52" s="75">
        <f>AVERAGE(P8:P50)</f>
        <v>3.2403744186046528</v>
      </c>
      <c r="Q52" s="74"/>
      <c r="R52" s="75">
        <f>AVERAGE(R8:R50)</f>
        <v>3.2036279069767444</v>
      </c>
      <c r="S52" s="74"/>
      <c r="T52" s="75">
        <f>AVERAGE(T8:T50)</f>
        <v>3.2057923076923078</v>
      </c>
      <c r="U52" s="74"/>
      <c r="V52" s="75">
        <f>AVERAGE(V8:V50)</f>
        <v>4.0051972222222219</v>
      </c>
      <c r="W52" s="74"/>
      <c r="X52" s="75">
        <f>AVERAGE(X8:X50)</f>
        <v>4.9041285714285729</v>
      </c>
      <c r="Y52" s="74"/>
      <c r="Z52" s="75">
        <f>AVERAGE(Z8:Z50)</f>
        <v>6.284448837209303</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3.6278000000000001</v>
      </c>
      <c r="E54" s="78"/>
      <c r="F54" s="79">
        <f>MAX(F8:F50)</f>
        <v>3.5952999999999999</v>
      </c>
      <c r="G54" s="78"/>
      <c r="H54" s="79">
        <f>MAX(H8:H50)</f>
        <v>3.5655999999999999</v>
      </c>
      <c r="I54" s="78"/>
      <c r="J54" s="79">
        <f>MAX(J8:J50)</f>
        <v>3.6459999999999999</v>
      </c>
      <c r="K54" s="78"/>
      <c r="L54" s="79">
        <f>MAX(L8:L50)</f>
        <v>3.7856000000000001</v>
      </c>
      <c r="M54" s="78"/>
      <c r="N54" s="79">
        <f>MAX(N8:N50)</f>
        <v>3.7622</v>
      </c>
      <c r="O54" s="78"/>
      <c r="P54" s="79">
        <f>MAX(P8:P50)</f>
        <v>4.2748999999999997</v>
      </c>
      <c r="Q54" s="78"/>
      <c r="R54" s="79">
        <f>MAX(R8:R50)</f>
        <v>4.3507999999999996</v>
      </c>
      <c r="S54" s="78"/>
      <c r="T54" s="79">
        <f>MAX(T8:T50)</f>
        <v>4.5423999999999998</v>
      </c>
      <c r="U54" s="78"/>
      <c r="V54" s="79">
        <f>MAX(V8:V50)</f>
        <v>5.1932999999999998</v>
      </c>
      <c r="W54" s="78"/>
      <c r="X54" s="79">
        <f>MAX(X8:X50)</f>
        <v>6.0578000000000003</v>
      </c>
      <c r="Y54" s="78"/>
      <c r="Z54" s="79">
        <f>MAX(Z8:Z50)</f>
        <v>7.6220999999999997</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44445</v>
      </c>
      <c r="C8" s="65">
        <f>VLOOKUP($A8,'Return Data'!$B$7:$R$2843,4,0)</f>
        <v>333.9776</v>
      </c>
      <c r="D8" s="65">
        <f>VLOOKUP($A8,'Return Data'!$B$7:$R$2843,5,0)</f>
        <v>3.1150000000000002</v>
      </c>
      <c r="E8" s="66">
        <f t="shared" ref="E8:E45" si="0">RANK(D8,D$8:D$45,0)</f>
        <v>11</v>
      </c>
      <c r="F8" s="65">
        <f>VLOOKUP($A8,'Return Data'!$B$7:$R$2843,6,0)</f>
        <v>3.1482999999999999</v>
      </c>
      <c r="G8" s="66">
        <f t="shared" ref="G8:G45" si="1">RANK(F8,F$8:F$45,0)</f>
        <v>5</v>
      </c>
      <c r="H8" s="65">
        <f>VLOOKUP($A8,'Return Data'!$B$7:$R$2843,7,0)</f>
        <v>3.1665999999999999</v>
      </c>
      <c r="I8" s="66">
        <f t="shared" ref="I8:I45" si="2">RANK(H8,H$8:H$45,0)</f>
        <v>5</v>
      </c>
      <c r="J8" s="65">
        <f>VLOOKUP($A8,'Return Data'!$B$7:$R$2843,8,0)</f>
        <v>3.2357999999999998</v>
      </c>
      <c r="K8" s="66">
        <f t="shared" ref="K8:K45" si="3">RANK(J8,J$8:J$45,0)</f>
        <v>7</v>
      </c>
      <c r="L8" s="65">
        <f>VLOOKUP($A8,'Return Data'!$B$7:$R$2843,9,0)</f>
        <v>3.3853</v>
      </c>
      <c r="M8" s="66">
        <f t="shared" ref="M8:M45" si="4">RANK(L8,L$8:L$45,0)</f>
        <v>7</v>
      </c>
      <c r="N8" s="65">
        <f>VLOOKUP($A8,'Return Data'!$B$7:$R$2843,10,0)</f>
        <v>3.3206000000000002</v>
      </c>
      <c r="O8" s="66">
        <f t="shared" ref="O8:O45" si="5">RANK(N8,N$8:N$45,0)</f>
        <v>14</v>
      </c>
      <c r="P8" s="65">
        <f>VLOOKUP($A8,'Return Data'!$B$7:$R$2843,11,0)</f>
        <v>3.2898999999999998</v>
      </c>
      <c r="Q8" s="66">
        <f t="shared" ref="Q8:Q45" si="6">RANK(P8,P$8:P$45,0)</f>
        <v>15</v>
      </c>
      <c r="R8" s="65">
        <f>VLOOKUP($A8,'Return Data'!$B$7:$R$2843,12,0)</f>
        <v>3.2027000000000001</v>
      </c>
      <c r="S8" s="66">
        <f t="shared" ref="S8:S45" si="7">RANK(R8,R$8:R$45,0)</f>
        <v>16</v>
      </c>
      <c r="T8" s="65">
        <f>VLOOKUP($A8,'Return Data'!$B$7:$R$2843,13,0)</f>
        <v>3.1926000000000001</v>
      </c>
      <c r="U8" s="66">
        <f t="shared" ref="U8:U45" si="8">RANK(T8,T$8:T$45,0)</f>
        <v>17</v>
      </c>
      <c r="V8" s="65">
        <f>VLOOKUP($A8,'Return Data'!$B$7:$R$2843,17,0)</f>
        <v>4.1135999999999999</v>
      </c>
      <c r="W8" s="66">
        <f t="shared" ref="W8:W23" si="9">RANK(V8,V$8:V$45,0)</f>
        <v>5</v>
      </c>
      <c r="X8" s="65">
        <f>VLOOKUP($A8,'Return Data'!$B$7:$R$2843,14,0)</f>
        <v>5.1890000000000001</v>
      </c>
      <c r="Y8" s="66">
        <f t="shared" ref="Y8:Y23" si="10">RANK(X8,X$8:X$45,0)</f>
        <v>4</v>
      </c>
      <c r="Z8" s="65">
        <f>VLOOKUP($A8,'Return Data'!$B$7:$R$2843,16,0)</f>
        <v>7.1546000000000003</v>
      </c>
      <c r="AA8" s="67">
        <f t="shared" ref="AA8:AA45" si="11">RANK(Z8,Z$8:Z$45,0)</f>
        <v>15</v>
      </c>
    </row>
    <row r="9" spans="1:27" x14ac:dyDescent="0.3">
      <c r="A9" s="63" t="s">
        <v>228</v>
      </c>
      <c r="B9" s="64">
        <f>VLOOKUP($A9,'Return Data'!$B$7:$R$2843,3,0)</f>
        <v>44445</v>
      </c>
      <c r="C9" s="65">
        <f>VLOOKUP($A9,'Return Data'!$B$7:$R$2843,4,0)</f>
        <v>2305.1356999999998</v>
      </c>
      <c r="D9" s="65">
        <f>VLOOKUP($A9,'Return Data'!$B$7:$R$2843,5,0)</f>
        <v>3.0547</v>
      </c>
      <c r="E9" s="66">
        <f t="shared" si="0"/>
        <v>15</v>
      </c>
      <c r="F9" s="65">
        <f>VLOOKUP($A9,'Return Data'!$B$7:$R$2843,6,0)</f>
        <v>3.0055000000000001</v>
      </c>
      <c r="G9" s="66">
        <f t="shared" si="1"/>
        <v>21</v>
      </c>
      <c r="H9" s="65">
        <f>VLOOKUP($A9,'Return Data'!$B$7:$R$2843,7,0)</f>
        <v>3.1074000000000002</v>
      </c>
      <c r="I9" s="66">
        <f t="shared" si="2"/>
        <v>14</v>
      </c>
      <c r="J9" s="65">
        <f>VLOOKUP($A9,'Return Data'!$B$7:$R$2843,8,0)</f>
        <v>3.2141999999999999</v>
      </c>
      <c r="K9" s="66">
        <f t="shared" si="3"/>
        <v>9</v>
      </c>
      <c r="L9" s="65">
        <f>VLOOKUP($A9,'Return Data'!$B$7:$R$2843,9,0)</f>
        <v>3.3860999999999999</v>
      </c>
      <c r="M9" s="66">
        <f t="shared" si="4"/>
        <v>6</v>
      </c>
      <c r="N9" s="65">
        <f>VLOOKUP($A9,'Return Data'!$B$7:$R$2843,10,0)</f>
        <v>3.3557000000000001</v>
      </c>
      <c r="O9" s="66">
        <f t="shared" si="5"/>
        <v>5</v>
      </c>
      <c r="P9" s="65">
        <f>VLOOKUP($A9,'Return Data'!$B$7:$R$2843,11,0)</f>
        <v>3.3073000000000001</v>
      </c>
      <c r="Q9" s="66">
        <f t="shared" si="6"/>
        <v>10</v>
      </c>
      <c r="R9" s="65">
        <f>VLOOKUP($A9,'Return Data'!$B$7:$R$2843,12,0)</f>
        <v>3.2242000000000002</v>
      </c>
      <c r="S9" s="66">
        <f t="shared" si="7"/>
        <v>10</v>
      </c>
      <c r="T9" s="65">
        <f>VLOOKUP($A9,'Return Data'!$B$7:$R$2843,13,0)</f>
        <v>3.222</v>
      </c>
      <c r="U9" s="66">
        <f t="shared" si="8"/>
        <v>8</v>
      </c>
      <c r="V9" s="65">
        <f>VLOOKUP($A9,'Return Data'!$B$7:$R$2843,17,0)</f>
        <v>4.1189</v>
      </c>
      <c r="W9" s="66">
        <f t="shared" si="9"/>
        <v>4</v>
      </c>
      <c r="X9" s="65">
        <f>VLOOKUP($A9,'Return Data'!$B$7:$R$2843,14,0)</f>
        <v>5.1750999999999996</v>
      </c>
      <c r="Y9" s="66">
        <f t="shared" si="10"/>
        <v>7</v>
      </c>
      <c r="Z9" s="65">
        <f>VLOOKUP($A9,'Return Data'!$B$7:$R$2843,16,0)</f>
        <v>7.2588999999999997</v>
      </c>
      <c r="AA9" s="67">
        <f t="shared" si="11"/>
        <v>10</v>
      </c>
    </row>
    <row r="10" spans="1:27" x14ac:dyDescent="0.3">
      <c r="A10" s="63" t="s">
        <v>229</v>
      </c>
      <c r="B10" s="64">
        <f>VLOOKUP($A10,'Return Data'!$B$7:$R$2843,3,0)</f>
        <v>44445</v>
      </c>
      <c r="C10" s="65">
        <f>VLOOKUP($A10,'Return Data'!$B$7:$R$2843,4,0)</f>
        <v>2384.5619999999999</v>
      </c>
      <c r="D10" s="65">
        <f>VLOOKUP($A10,'Return Data'!$B$7:$R$2843,5,0)</f>
        <v>3.2637</v>
      </c>
      <c r="E10" s="66">
        <f t="shared" si="0"/>
        <v>4</v>
      </c>
      <c r="F10" s="65">
        <f>VLOOKUP($A10,'Return Data'!$B$7:$R$2843,6,0)</f>
        <v>3.0897000000000001</v>
      </c>
      <c r="G10" s="66">
        <f t="shared" si="1"/>
        <v>8</v>
      </c>
      <c r="H10" s="65">
        <f>VLOOKUP($A10,'Return Data'!$B$7:$R$2843,7,0)</f>
        <v>3.0901000000000001</v>
      </c>
      <c r="I10" s="66">
        <f t="shared" si="2"/>
        <v>16</v>
      </c>
      <c r="J10" s="65">
        <f>VLOOKUP($A10,'Return Data'!$B$7:$R$2843,8,0)</f>
        <v>3.1507000000000001</v>
      </c>
      <c r="K10" s="66">
        <f t="shared" si="3"/>
        <v>20</v>
      </c>
      <c r="L10" s="65">
        <f>VLOOKUP($A10,'Return Data'!$B$7:$R$2843,9,0)</f>
        <v>3.3149000000000002</v>
      </c>
      <c r="M10" s="66">
        <f t="shared" si="4"/>
        <v>21</v>
      </c>
      <c r="N10" s="65">
        <f>VLOOKUP($A10,'Return Data'!$B$7:$R$2843,10,0)</f>
        <v>3.3571</v>
      </c>
      <c r="O10" s="66">
        <f t="shared" si="5"/>
        <v>4</v>
      </c>
      <c r="P10" s="65">
        <f>VLOOKUP($A10,'Return Data'!$B$7:$R$2843,11,0)</f>
        <v>3.3536999999999999</v>
      </c>
      <c r="Q10" s="66">
        <f t="shared" si="6"/>
        <v>4</v>
      </c>
      <c r="R10" s="65">
        <f>VLOOKUP($A10,'Return Data'!$B$7:$R$2843,12,0)</f>
        <v>3.2667000000000002</v>
      </c>
      <c r="S10" s="66">
        <f t="shared" si="7"/>
        <v>6</v>
      </c>
      <c r="T10" s="65">
        <f>VLOOKUP($A10,'Return Data'!$B$7:$R$2843,13,0)</f>
        <v>3.254</v>
      </c>
      <c r="U10" s="66">
        <f t="shared" si="8"/>
        <v>7</v>
      </c>
      <c r="V10" s="65">
        <f>VLOOKUP($A10,'Return Data'!$B$7:$R$2843,17,0)</f>
        <v>4.0735000000000001</v>
      </c>
      <c r="W10" s="66">
        <f t="shared" si="9"/>
        <v>14</v>
      </c>
      <c r="X10" s="65">
        <f>VLOOKUP($A10,'Return Data'!$B$7:$R$2843,14,0)</f>
        <v>5.1319999999999997</v>
      </c>
      <c r="Y10" s="66">
        <f t="shared" si="10"/>
        <v>13</v>
      </c>
      <c r="Z10" s="65">
        <f>VLOOKUP($A10,'Return Data'!$B$7:$R$2843,16,0)</f>
        <v>7.1452</v>
      </c>
      <c r="AA10" s="67">
        <f t="shared" si="11"/>
        <v>16</v>
      </c>
    </row>
    <row r="11" spans="1:27" x14ac:dyDescent="0.3">
      <c r="A11" s="63" t="s">
        <v>230</v>
      </c>
      <c r="B11" s="64">
        <f>VLOOKUP($A11,'Return Data'!$B$7:$R$2843,3,0)</f>
        <v>44445</v>
      </c>
      <c r="C11" s="65">
        <f>VLOOKUP($A11,'Return Data'!$B$7:$R$2843,4,0)</f>
        <v>3186.3998000000001</v>
      </c>
      <c r="D11" s="65">
        <f>VLOOKUP($A11,'Return Data'!$B$7:$R$2843,5,0)</f>
        <v>2.9647999999999999</v>
      </c>
      <c r="E11" s="66">
        <f t="shared" si="0"/>
        <v>30</v>
      </c>
      <c r="F11" s="65">
        <f>VLOOKUP($A11,'Return Data'!$B$7:$R$2843,6,0)</f>
        <v>3.2953000000000001</v>
      </c>
      <c r="G11" s="66">
        <f t="shared" si="1"/>
        <v>1</v>
      </c>
      <c r="H11" s="65">
        <f>VLOOKUP($A11,'Return Data'!$B$7:$R$2843,7,0)</f>
        <v>3.1194000000000002</v>
      </c>
      <c r="I11" s="66">
        <f t="shared" si="2"/>
        <v>13</v>
      </c>
      <c r="J11" s="65">
        <f>VLOOKUP($A11,'Return Data'!$B$7:$R$2843,8,0)</f>
        <v>3.2046999999999999</v>
      </c>
      <c r="K11" s="66">
        <f t="shared" si="3"/>
        <v>12</v>
      </c>
      <c r="L11" s="65">
        <f>VLOOKUP($A11,'Return Data'!$B$7:$R$2843,9,0)</f>
        <v>3.3205</v>
      </c>
      <c r="M11" s="66">
        <f t="shared" si="4"/>
        <v>20</v>
      </c>
      <c r="N11" s="65">
        <f>VLOOKUP($A11,'Return Data'!$B$7:$R$2843,10,0)</f>
        <v>3.3479999999999999</v>
      </c>
      <c r="O11" s="66">
        <f t="shared" si="5"/>
        <v>7</v>
      </c>
      <c r="P11" s="65">
        <f>VLOOKUP($A11,'Return Data'!$B$7:$R$2843,11,0)</f>
        <v>3.3346</v>
      </c>
      <c r="Q11" s="66">
        <f t="shared" si="6"/>
        <v>7</v>
      </c>
      <c r="R11" s="65">
        <f>VLOOKUP($A11,'Return Data'!$B$7:$R$2843,12,0)</f>
        <v>3.2888999999999999</v>
      </c>
      <c r="S11" s="66">
        <f t="shared" si="7"/>
        <v>3</v>
      </c>
      <c r="T11" s="65">
        <f>VLOOKUP($A11,'Return Data'!$B$7:$R$2843,13,0)</f>
        <v>3.2724000000000002</v>
      </c>
      <c r="U11" s="66">
        <f t="shared" si="8"/>
        <v>5</v>
      </c>
      <c r="V11" s="65">
        <f>VLOOKUP($A11,'Return Data'!$B$7:$R$2843,17,0)</f>
        <v>4.0890000000000004</v>
      </c>
      <c r="W11" s="66">
        <f t="shared" si="9"/>
        <v>11</v>
      </c>
      <c r="X11" s="65">
        <f>VLOOKUP($A11,'Return Data'!$B$7:$R$2843,14,0)</f>
        <v>5.1513</v>
      </c>
      <c r="Y11" s="66">
        <f t="shared" si="10"/>
        <v>8</v>
      </c>
      <c r="Z11" s="65">
        <f>VLOOKUP($A11,'Return Data'!$B$7:$R$2843,16,0)</f>
        <v>7.0453000000000001</v>
      </c>
      <c r="AA11" s="67">
        <f t="shared" si="11"/>
        <v>18</v>
      </c>
    </row>
    <row r="12" spans="1:27" x14ac:dyDescent="0.3">
      <c r="A12" s="63" t="s">
        <v>231</v>
      </c>
      <c r="B12" s="64">
        <f>VLOOKUP($A12,'Return Data'!$B$7:$R$2843,3,0)</f>
        <v>44445</v>
      </c>
      <c r="C12" s="65">
        <f>VLOOKUP($A12,'Return Data'!$B$7:$R$2843,4,0)</f>
        <v>2381.4881999999998</v>
      </c>
      <c r="D12" s="65">
        <f>VLOOKUP($A12,'Return Data'!$B$7:$R$2843,5,0)</f>
        <v>2.9445000000000001</v>
      </c>
      <c r="E12" s="66">
        <f t="shared" si="0"/>
        <v>31</v>
      </c>
      <c r="F12" s="65">
        <f>VLOOKUP($A12,'Return Data'!$B$7:$R$2843,6,0)</f>
        <v>2.9756</v>
      </c>
      <c r="G12" s="66">
        <f t="shared" si="1"/>
        <v>26</v>
      </c>
      <c r="H12" s="65">
        <f>VLOOKUP($A12,'Return Data'!$B$7:$R$2843,7,0)</f>
        <v>3.0116999999999998</v>
      </c>
      <c r="I12" s="66">
        <f t="shared" si="2"/>
        <v>30</v>
      </c>
      <c r="J12" s="65">
        <f>VLOOKUP($A12,'Return Data'!$B$7:$R$2843,8,0)</f>
        <v>3.1073</v>
      </c>
      <c r="K12" s="66">
        <f t="shared" si="3"/>
        <v>30</v>
      </c>
      <c r="L12" s="65">
        <f>VLOOKUP($A12,'Return Data'!$B$7:$R$2843,9,0)</f>
        <v>3.2389999999999999</v>
      </c>
      <c r="M12" s="66">
        <f t="shared" si="4"/>
        <v>29</v>
      </c>
      <c r="N12" s="65">
        <f>VLOOKUP($A12,'Return Data'!$B$7:$R$2843,10,0)</f>
        <v>3.2183999999999999</v>
      </c>
      <c r="O12" s="66">
        <f t="shared" si="5"/>
        <v>29</v>
      </c>
      <c r="P12" s="65">
        <f>VLOOKUP($A12,'Return Data'!$B$7:$R$2843,11,0)</f>
        <v>3.2294</v>
      </c>
      <c r="Q12" s="66">
        <f t="shared" si="6"/>
        <v>28</v>
      </c>
      <c r="R12" s="65">
        <f>VLOOKUP($A12,'Return Data'!$B$7:$R$2843,12,0)</f>
        <v>3.1608000000000001</v>
      </c>
      <c r="S12" s="66">
        <f t="shared" si="7"/>
        <v>26</v>
      </c>
      <c r="T12" s="65">
        <f>VLOOKUP($A12,'Return Data'!$B$7:$R$2843,13,0)</f>
        <v>3.1585999999999999</v>
      </c>
      <c r="U12" s="66">
        <f t="shared" si="8"/>
        <v>27</v>
      </c>
      <c r="V12" s="65">
        <f>VLOOKUP($A12,'Return Data'!$B$7:$R$2843,17,0)</f>
        <v>3.9763000000000002</v>
      </c>
      <c r="W12" s="66">
        <f t="shared" si="9"/>
        <v>25</v>
      </c>
      <c r="X12" s="65">
        <f>VLOOKUP($A12,'Return Data'!$B$7:$R$2843,14,0)</f>
        <v>5.0223000000000004</v>
      </c>
      <c r="Y12" s="66">
        <f t="shared" si="10"/>
        <v>25</v>
      </c>
      <c r="Z12" s="65">
        <f>VLOOKUP($A12,'Return Data'!$B$7:$R$2843,16,0)</f>
        <v>6.8209</v>
      </c>
      <c r="AA12" s="67">
        <f t="shared" si="11"/>
        <v>27</v>
      </c>
    </row>
    <row r="13" spans="1:27" x14ac:dyDescent="0.3">
      <c r="A13" s="63" t="s">
        <v>232</v>
      </c>
      <c r="B13" s="64">
        <f>VLOOKUP($A13,'Return Data'!$B$7:$R$2843,3,0)</f>
        <v>44445</v>
      </c>
      <c r="C13" s="65">
        <f>VLOOKUP($A13,'Return Data'!$B$7:$R$2843,4,0)</f>
        <v>2493.5862999999999</v>
      </c>
      <c r="D13" s="65">
        <f>VLOOKUP($A13,'Return Data'!$B$7:$R$2843,5,0)</f>
        <v>2.9994999999999998</v>
      </c>
      <c r="E13" s="66">
        <f t="shared" si="0"/>
        <v>27</v>
      </c>
      <c r="F13" s="65">
        <f>VLOOKUP($A13,'Return Data'!$B$7:$R$2843,6,0)</f>
        <v>3.0156000000000001</v>
      </c>
      <c r="G13" s="66">
        <f t="shared" si="1"/>
        <v>16</v>
      </c>
      <c r="H13" s="65">
        <f>VLOOKUP($A13,'Return Data'!$B$7:$R$2843,7,0)</f>
        <v>3.0272999999999999</v>
      </c>
      <c r="I13" s="66">
        <f t="shared" si="2"/>
        <v>27</v>
      </c>
      <c r="J13" s="65">
        <f>VLOOKUP($A13,'Return Data'!$B$7:$R$2843,8,0)</f>
        <v>3.1107</v>
      </c>
      <c r="K13" s="66">
        <f t="shared" si="3"/>
        <v>29</v>
      </c>
      <c r="L13" s="65">
        <f>VLOOKUP($A13,'Return Data'!$B$7:$R$2843,9,0)</f>
        <v>3.2341000000000002</v>
      </c>
      <c r="M13" s="66">
        <f t="shared" si="4"/>
        <v>30</v>
      </c>
      <c r="N13" s="65">
        <f>VLOOKUP($A13,'Return Data'!$B$7:$R$2843,10,0)</f>
        <v>3.2323</v>
      </c>
      <c r="O13" s="66">
        <f t="shared" si="5"/>
        <v>28</v>
      </c>
      <c r="P13" s="65">
        <f>VLOOKUP($A13,'Return Data'!$B$7:$R$2843,11,0)</f>
        <v>3.2412999999999998</v>
      </c>
      <c r="Q13" s="66">
        <f t="shared" si="6"/>
        <v>27</v>
      </c>
      <c r="R13" s="65">
        <f>VLOOKUP($A13,'Return Data'!$B$7:$R$2843,12,0)</f>
        <v>3.1671</v>
      </c>
      <c r="S13" s="66">
        <f t="shared" si="7"/>
        <v>23</v>
      </c>
      <c r="T13" s="65">
        <f>VLOOKUP($A13,'Return Data'!$B$7:$R$2843,13,0)</f>
        <v>3.1629</v>
      </c>
      <c r="U13" s="66">
        <f t="shared" si="8"/>
        <v>26</v>
      </c>
      <c r="V13" s="65">
        <f>VLOOKUP($A13,'Return Data'!$B$7:$R$2843,17,0)</f>
        <v>3.7625000000000002</v>
      </c>
      <c r="W13" s="66">
        <f t="shared" si="9"/>
        <v>30</v>
      </c>
      <c r="X13" s="65">
        <f>VLOOKUP($A13,'Return Data'!$B$7:$R$2843,14,0)</f>
        <v>4.8513000000000002</v>
      </c>
      <c r="Y13" s="66">
        <f t="shared" si="10"/>
        <v>28</v>
      </c>
      <c r="Z13" s="65">
        <f>VLOOKUP($A13,'Return Data'!$B$7:$R$2843,16,0)</f>
        <v>7.1581999999999999</v>
      </c>
      <c r="AA13" s="67">
        <f t="shared" si="11"/>
        <v>14</v>
      </c>
    </row>
    <row r="14" spans="1:27" x14ac:dyDescent="0.3">
      <c r="A14" s="63" t="s">
        <v>233</v>
      </c>
      <c r="B14" s="64">
        <f>VLOOKUP($A14,'Return Data'!$B$7:$R$2843,3,0)</f>
        <v>44445</v>
      </c>
      <c r="C14" s="65">
        <f>VLOOKUP($A14,'Return Data'!$B$7:$R$2843,4,0)</f>
        <v>2960.7094000000002</v>
      </c>
      <c r="D14" s="65">
        <f>VLOOKUP($A14,'Return Data'!$B$7:$R$2843,5,0)</f>
        <v>3.0305</v>
      </c>
      <c r="E14" s="66">
        <f t="shared" si="0"/>
        <v>23</v>
      </c>
      <c r="F14" s="65">
        <f>VLOOKUP($A14,'Return Data'!$B$7:$R$2843,6,0)</f>
        <v>3.0043000000000002</v>
      </c>
      <c r="G14" s="66">
        <f t="shared" si="1"/>
        <v>23</v>
      </c>
      <c r="H14" s="65">
        <f>VLOOKUP($A14,'Return Data'!$B$7:$R$2843,7,0)</f>
        <v>3.0579000000000001</v>
      </c>
      <c r="I14" s="66">
        <f t="shared" si="2"/>
        <v>21</v>
      </c>
      <c r="J14" s="65">
        <f>VLOOKUP($A14,'Return Data'!$B$7:$R$2843,8,0)</f>
        <v>3.1373000000000002</v>
      </c>
      <c r="K14" s="66">
        <f t="shared" si="3"/>
        <v>23</v>
      </c>
      <c r="L14" s="65">
        <f>VLOOKUP($A14,'Return Data'!$B$7:$R$2843,9,0)</f>
        <v>3.2566000000000002</v>
      </c>
      <c r="M14" s="66">
        <f t="shared" si="4"/>
        <v>27</v>
      </c>
      <c r="N14" s="65">
        <f>VLOOKUP($A14,'Return Data'!$B$7:$R$2843,10,0)</f>
        <v>3.2606999999999999</v>
      </c>
      <c r="O14" s="66">
        <f t="shared" si="5"/>
        <v>26</v>
      </c>
      <c r="P14" s="65">
        <f>VLOOKUP($A14,'Return Data'!$B$7:$R$2843,11,0)</f>
        <v>3.2624</v>
      </c>
      <c r="Q14" s="66">
        <f t="shared" si="6"/>
        <v>21</v>
      </c>
      <c r="R14" s="65">
        <f>VLOOKUP($A14,'Return Data'!$B$7:$R$2843,12,0)</f>
        <v>3.1947999999999999</v>
      </c>
      <c r="S14" s="66">
        <f t="shared" si="7"/>
        <v>18</v>
      </c>
      <c r="T14" s="65">
        <f>VLOOKUP($A14,'Return Data'!$B$7:$R$2843,13,0)</f>
        <v>3.1882000000000001</v>
      </c>
      <c r="U14" s="66">
        <f t="shared" si="8"/>
        <v>18</v>
      </c>
      <c r="V14" s="65">
        <f>VLOOKUP($A14,'Return Data'!$B$7:$R$2843,17,0)</f>
        <v>4.0213999999999999</v>
      </c>
      <c r="W14" s="66">
        <f t="shared" si="9"/>
        <v>20</v>
      </c>
      <c r="X14" s="65">
        <f>VLOOKUP($A14,'Return Data'!$B$7:$R$2843,14,0)</f>
        <v>5.0812999999999997</v>
      </c>
      <c r="Y14" s="66">
        <f t="shared" si="10"/>
        <v>19</v>
      </c>
      <c r="Z14" s="65">
        <f>VLOOKUP($A14,'Return Data'!$B$7:$R$2843,16,0)</f>
        <v>7.1113</v>
      </c>
      <c r="AA14" s="67">
        <f t="shared" si="11"/>
        <v>17</v>
      </c>
    </row>
    <row r="15" spans="1:27" x14ac:dyDescent="0.3">
      <c r="A15" s="63" t="s">
        <v>234</v>
      </c>
      <c r="B15" s="64">
        <f>VLOOKUP($A15,'Return Data'!$B$7:$R$2843,3,0)</f>
        <v>44445</v>
      </c>
      <c r="C15" s="65">
        <f>VLOOKUP($A15,'Return Data'!$B$7:$R$2843,4,0)</f>
        <v>2660.7033999999999</v>
      </c>
      <c r="D15" s="65">
        <f>VLOOKUP($A15,'Return Data'!$B$7:$R$2843,5,0)</f>
        <v>3.0415999999999999</v>
      </c>
      <c r="E15" s="66">
        <f t="shared" si="0"/>
        <v>20</v>
      </c>
      <c r="F15" s="65">
        <f>VLOOKUP($A15,'Return Data'!$B$7:$R$2843,6,0)</f>
        <v>2.9304999999999999</v>
      </c>
      <c r="G15" s="66">
        <f t="shared" si="1"/>
        <v>31</v>
      </c>
      <c r="H15" s="65">
        <f>VLOOKUP($A15,'Return Data'!$B$7:$R$2843,7,0)</f>
        <v>3.0287999999999999</v>
      </c>
      <c r="I15" s="66">
        <f t="shared" si="2"/>
        <v>26</v>
      </c>
      <c r="J15" s="65">
        <f>VLOOKUP($A15,'Return Data'!$B$7:$R$2843,8,0)</f>
        <v>3.14</v>
      </c>
      <c r="K15" s="66">
        <f t="shared" si="3"/>
        <v>22</v>
      </c>
      <c r="L15" s="65">
        <f>VLOOKUP($A15,'Return Data'!$B$7:$R$2843,9,0)</f>
        <v>3.2999000000000001</v>
      </c>
      <c r="M15" s="66">
        <f t="shared" si="4"/>
        <v>25</v>
      </c>
      <c r="N15" s="65">
        <f>VLOOKUP($A15,'Return Data'!$B$7:$R$2843,10,0)</f>
        <v>3.2942999999999998</v>
      </c>
      <c r="O15" s="66">
        <f t="shared" si="5"/>
        <v>22</v>
      </c>
      <c r="P15" s="65">
        <f>VLOOKUP($A15,'Return Data'!$B$7:$R$2843,11,0)</f>
        <v>3.2955000000000001</v>
      </c>
      <c r="Q15" s="66">
        <f t="shared" si="6"/>
        <v>13</v>
      </c>
      <c r="R15" s="65">
        <f>VLOOKUP($A15,'Return Data'!$B$7:$R$2843,12,0)</f>
        <v>3.2193999999999998</v>
      </c>
      <c r="S15" s="66">
        <f t="shared" si="7"/>
        <v>12</v>
      </c>
      <c r="T15" s="65">
        <f>VLOOKUP($A15,'Return Data'!$B$7:$R$2843,13,0)</f>
        <v>3.1989000000000001</v>
      </c>
      <c r="U15" s="66">
        <f t="shared" si="8"/>
        <v>14</v>
      </c>
      <c r="V15" s="65">
        <f>VLOOKUP($A15,'Return Data'!$B$7:$R$2843,17,0)</f>
        <v>4.0334000000000003</v>
      </c>
      <c r="W15" s="66">
        <f t="shared" si="9"/>
        <v>19</v>
      </c>
      <c r="X15" s="65">
        <f>VLOOKUP($A15,'Return Data'!$B$7:$R$2843,14,0)</f>
        <v>5.1082999999999998</v>
      </c>
      <c r="Y15" s="66">
        <f t="shared" si="10"/>
        <v>16</v>
      </c>
      <c r="Z15" s="65">
        <f>VLOOKUP($A15,'Return Data'!$B$7:$R$2843,16,0)</f>
        <v>7.1657000000000002</v>
      </c>
      <c r="AA15" s="67">
        <f t="shared" si="11"/>
        <v>13</v>
      </c>
    </row>
    <row r="16" spans="1:27" x14ac:dyDescent="0.3">
      <c r="A16" s="63" t="s">
        <v>236</v>
      </c>
      <c r="B16" s="64">
        <f>VLOOKUP($A16,'Return Data'!$B$7:$R$2843,3,0)</f>
        <v>44445</v>
      </c>
      <c r="C16" s="65">
        <f>VLOOKUP($A16,'Return Data'!$B$7:$R$2843,4,0)</f>
        <v>4073.9092999999998</v>
      </c>
      <c r="D16" s="65">
        <f>VLOOKUP($A16,'Return Data'!$B$7:$R$2843,5,0)</f>
        <v>3.1065</v>
      </c>
      <c r="E16" s="66">
        <f t="shared" si="0"/>
        <v>12</v>
      </c>
      <c r="F16" s="65">
        <f>VLOOKUP($A16,'Return Data'!$B$7:$R$2843,6,0)</f>
        <v>3.0310999999999999</v>
      </c>
      <c r="G16" s="66">
        <f t="shared" si="1"/>
        <v>12</v>
      </c>
      <c r="H16" s="65">
        <f>VLOOKUP($A16,'Return Data'!$B$7:$R$2843,7,0)</f>
        <v>3.1284999999999998</v>
      </c>
      <c r="I16" s="66">
        <f t="shared" si="2"/>
        <v>11</v>
      </c>
      <c r="J16" s="65">
        <f>VLOOKUP($A16,'Return Data'!$B$7:$R$2843,8,0)</f>
        <v>3.1817000000000002</v>
      </c>
      <c r="K16" s="66">
        <f t="shared" si="3"/>
        <v>14</v>
      </c>
      <c r="L16" s="65">
        <f>VLOOKUP($A16,'Return Data'!$B$7:$R$2843,9,0)</f>
        <v>3.3715999999999999</v>
      </c>
      <c r="M16" s="66">
        <f t="shared" si="4"/>
        <v>11</v>
      </c>
      <c r="N16" s="65">
        <f>VLOOKUP($A16,'Return Data'!$B$7:$R$2843,10,0)</f>
        <v>3.3092000000000001</v>
      </c>
      <c r="O16" s="66">
        <f t="shared" si="5"/>
        <v>16</v>
      </c>
      <c r="P16" s="65">
        <f>VLOOKUP($A16,'Return Data'!$B$7:$R$2843,11,0)</f>
        <v>3.2446000000000002</v>
      </c>
      <c r="Q16" s="66">
        <f t="shared" si="6"/>
        <v>26</v>
      </c>
      <c r="R16" s="65">
        <f>VLOOKUP($A16,'Return Data'!$B$7:$R$2843,12,0)</f>
        <v>3.1385000000000001</v>
      </c>
      <c r="S16" s="66">
        <f t="shared" si="7"/>
        <v>30</v>
      </c>
      <c r="T16" s="65">
        <f>VLOOKUP($A16,'Return Data'!$B$7:$R$2843,13,0)</f>
        <v>3.1328999999999998</v>
      </c>
      <c r="U16" s="66">
        <f t="shared" si="8"/>
        <v>28</v>
      </c>
      <c r="V16" s="65">
        <f>VLOOKUP($A16,'Return Data'!$B$7:$R$2843,17,0)</f>
        <v>3.9777999999999998</v>
      </c>
      <c r="W16" s="66">
        <f t="shared" si="9"/>
        <v>24</v>
      </c>
      <c r="X16" s="65">
        <f>VLOOKUP($A16,'Return Data'!$B$7:$R$2843,14,0)</f>
        <v>5.0411000000000001</v>
      </c>
      <c r="Y16" s="66">
        <f t="shared" si="10"/>
        <v>24</v>
      </c>
      <c r="Z16" s="65">
        <f>VLOOKUP($A16,'Return Data'!$B$7:$R$2843,16,0)</f>
        <v>6.9511000000000003</v>
      </c>
      <c r="AA16" s="67">
        <f t="shared" si="11"/>
        <v>24</v>
      </c>
    </row>
    <row r="17" spans="1:27" x14ac:dyDescent="0.3">
      <c r="A17" s="63" t="s">
        <v>237</v>
      </c>
      <c r="B17" s="64">
        <f>VLOOKUP($A17,'Return Data'!$B$7:$R$2843,3,0)</f>
        <v>44445</v>
      </c>
      <c r="C17" s="65">
        <f>VLOOKUP($A17,'Return Data'!$B$7:$R$2843,4,0)</f>
        <v>2067.2004000000002</v>
      </c>
      <c r="D17" s="65">
        <f>VLOOKUP($A17,'Return Data'!$B$7:$R$2843,5,0)</f>
        <v>3.0019</v>
      </c>
      <c r="E17" s="66">
        <f t="shared" si="0"/>
        <v>26</v>
      </c>
      <c r="F17" s="65">
        <f>VLOOKUP($A17,'Return Data'!$B$7:$R$2843,6,0)</f>
        <v>3.0106000000000002</v>
      </c>
      <c r="G17" s="66">
        <f t="shared" si="1"/>
        <v>19</v>
      </c>
      <c r="H17" s="65">
        <f>VLOOKUP($A17,'Return Data'!$B$7:$R$2843,7,0)</f>
        <v>3.1213000000000002</v>
      </c>
      <c r="I17" s="66">
        <f t="shared" si="2"/>
        <v>12</v>
      </c>
      <c r="J17" s="65">
        <f>VLOOKUP($A17,'Return Data'!$B$7:$R$2843,8,0)</f>
        <v>3.2103000000000002</v>
      </c>
      <c r="K17" s="66">
        <f t="shared" si="3"/>
        <v>10</v>
      </c>
      <c r="L17" s="65">
        <f>VLOOKUP($A17,'Return Data'!$B$7:$R$2843,9,0)</f>
        <v>3.3740000000000001</v>
      </c>
      <c r="M17" s="66">
        <f t="shared" si="4"/>
        <v>10</v>
      </c>
      <c r="N17" s="65">
        <f>VLOOKUP($A17,'Return Data'!$B$7:$R$2843,10,0)</f>
        <v>3.3136999999999999</v>
      </c>
      <c r="O17" s="66">
        <f t="shared" si="5"/>
        <v>15</v>
      </c>
      <c r="P17" s="65">
        <f>VLOOKUP($A17,'Return Data'!$B$7:$R$2843,11,0)</f>
        <v>3.2743000000000002</v>
      </c>
      <c r="Q17" s="66">
        <f t="shared" si="6"/>
        <v>19</v>
      </c>
      <c r="R17" s="65">
        <f>VLOOKUP($A17,'Return Data'!$B$7:$R$2843,12,0)</f>
        <v>3.194</v>
      </c>
      <c r="S17" s="66">
        <f t="shared" si="7"/>
        <v>19</v>
      </c>
      <c r="T17" s="65">
        <f>VLOOKUP($A17,'Return Data'!$B$7:$R$2843,13,0)</f>
        <v>3.1783999999999999</v>
      </c>
      <c r="U17" s="66">
        <f t="shared" si="8"/>
        <v>21</v>
      </c>
      <c r="V17" s="65">
        <f>VLOOKUP($A17,'Return Data'!$B$7:$R$2843,17,0)</f>
        <v>3.9838</v>
      </c>
      <c r="W17" s="66">
        <f t="shared" si="9"/>
        <v>23</v>
      </c>
      <c r="X17" s="65">
        <f>VLOOKUP($A17,'Return Data'!$B$7:$R$2843,14,0)</f>
        <v>5.0857000000000001</v>
      </c>
      <c r="Y17" s="66">
        <f t="shared" si="10"/>
        <v>18</v>
      </c>
      <c r="Z17" s="65">
        <f>VLOOKUP($A17,'Return Data'!$B$7:$R$2843,16,0)</f>
        <v>4.2929000000000004</v>
      </c>
      <c r="AA17" s="67">
        <f t="shared" si="11"/>
        <v>35</v>
      </c>
    </row>
    <row r="18" spans="1:27" x14ac:dyDescent="0.3">
      <c r="A18" s="63" t="s">
        <v>238</v>
      </c>
      <c r="B18" s="64">
        <f>VLOOKUP($A18,'Return Data'!$B$7:$R$2843,3,0)</f>
        <v>44445</v>
      </c>
      <c r="C18" s="65">
        <f>VLOOKUP($A18,'Return Data'!$B$7:$R$2843,4,0)</f>
        <v>307.29039999999998</v>
      </c>
      <c r="D18" s="65">
        <f>VLOOKUP($A18,'Return Data'!$B$7:$R$2843,5,0)</f>
        <v>3.1360999999999999</v>
      </c>
      <c r="E18" s="66">
        <f t="shared" si="0"/>
        <v>7</v>
      </c>
      <c r="F18" s="65">
        <f>VLOOKUP($A18,'Return Data'!$B$7:$R$2843,6,0)</f>
        <v>3.0177999999999998</v>
      </c>
      <c r="G18" s="66">
        <f t="shared" si="1"/>
        <v>14</v>
      </c>
      <c r="H18" s="65">
        <f>VLOOKUP($A18,'Return Data'!$B$7:$R$2843,7,0)</f>
        <v>3.1326000000000001</v>
      </c>
      <c r="I18" s="66">
        <f t="shared" si="2"/>
        <v>10</v>
      </c>
      <c r="J18" s="65">
        <f>VLOOKUP($A18,'Return Data'!$B$7:$R$2843,8,0)</f>
        <v>3.1957</v>
      </c>
      <c r="K18" s="66">
        <f t="shared" si="3"/>
        <v>13</v>
      </c>
      <c r="L18" s="65">
        <f>VLOOKUP($A18,'Return Data'!$B$7:$R$2843,9,0)</f>
        <v>3.3483999999999998</v>
      </c>
      <c r="M18" s="66">
        <f t="shared" si="4"/>
        <v>17</v>
      </c>
      <c r="N18" s="65">
        <f>VLOOKUP($A18,'Return Data'!$B$7:$R$2843,10,0)</f>
        <v>3.2982999999999998</v>
      </c>
      <c r="O18" s="66">
        <f t="shared" si="5"/>
        <v>20</v>
      </c>
      <c r="P18" s="65">
        <f>VLOOKUP($A18,'Return Data'!$B$7:$R$2843,11,0)</f>
        <v>3.2568000000000001</v>
      </c>
      <c r="Q18" s="66">
        <f t="shared" si="6"/>
        <v>23</v>
      </c>
      <c r="R18" s="65">
        <f>VLOOKUP($A18,'Return Data'!$B$7:$R$2843,12,0)</f>
        <v>3.1749999999999998</v>
      </c>
      <c r="S18" s="66">
        <f t="shared" si="7"/>
        <v>22</v>
      </c>
      <c r="T18" s="65">
        <f>VLOOKUP($A18,'Return Data'!$B$7:$R$2843,13,0)</f>
        <v>3.1802999999999999</v>
      </c>
      <c r="U18" s="66">
        <f t="shared" si="8"/>
        <v>19</v>
      </c>
      <c r="V18" s="65">
        <f>VLOOKUP($A18,'Return Data'!$B$7:$R$2843,17,0)</f>
        <v>4.0918999999999999</v>
      </c>
      <c r="W18" s="66">
        <f t="shared" si="9"/>
        <v>9</v>
      </c>
      <c r="X18" s="65">
        <f>VLOOKUP($A18,'Return Data'!$B$7:$R$2843,14,0)</f>
        <v>5.1409000000000002</v>
      </c>
      <c r="Y18" s="66">
        <f t="shared" si="10"/>
        <v>10</v>
      </c>
      <c r="Z18" s="65">
        <f>VLOOKUP($A18,'Return Data'!$B$7:$R$2843,16,0)</f>
        <v>7.3571</v>
      </c>
      <c r="AA18" s="67">
        <f t="shared" si="11"/>
        <v>4</v>
      </c>
    </row>
    <row r="19" spans="1:27" x14ac:dyDescent="0.3">
      <c r="A19" s="63" t="s">
        <v>239</v>
      </c>
      <c r="B19" s="64">
        <f>VLOOKUP($A19,'Return Data'!$B$7:$R$2843,3,0)</f>
        <v>44445</v>
      </c>
      <c r="C19" s="65">
        <f>VLOOKUP($A19,'Return Data'!$B$7:$R$2843,4,0)</f>
        <v>2228.5828999999999</v>
      </c>
      <c r="D19" s="65">
        <f>VLOOKUP($A19,'Return Data'!$B$7:$R$2843,5,0)</f>
        <v>2.9973999999999998</v>
      </c>
      <c r="E19" s="66">
        <f t="shared" si="0"/>
        <v>28</v>
      </c>
      <c r="F19" s="65">
        <f>VLOOKUP($A19,'Return Data'!$B$7:$R$2843,6,0)</f>
        <v>2.9668000000000001</v>
      </c>
      <c r="G19" s="66">
        <f t="shared" si="1"/>
        <v>27</v>
      </c>
      <c r="H19" s="65">
        <f>VLOOKUP($A19,'Return Data'!$B$7:$R$2843,7,0)</f>
        <v>3.0268000000000002</v>
      </c>
      <c r="I19" s="66">
        <f t="shared" si="2"/>
        <v>28</v>
      </c>
      <c r="J19" s="65">
        <f>VLOOKUP($A19,'Return Data'!$B$7:$R$2843,8,0)</f>
        <v>3.1360999999999999</v>
      </c>
      <c r="K19" s="66">
        <f t="shared" si="3"/>
        <v>24</v>
      </c>
      <c r="L19" s="65">
        <f>VLOOKUP($A19,'Return Data'!$B$7:$R$2843,9,0)</f>
        <v>3.3079000000000001</v>
      </c>
      <c r="M19" s="66">
        <f t="shared" si="4"/>
        <v>24</v>
      </c>
      <c r="N19" s="65">
        <f>VLOOKUP($A19,'Return Data'!$B$7:$R$2843,10,0)</f>
        <v>3.4113000000000002</v>
      </c>
      <c r="O19" s="66">
        <f t="shared" si="5"/>
        <v>1</v>
      </c>
      <c r="P19" s="65">
        <f>VLOOKUP($A19,'Return Data'!$B$7:$R$2843,11,0)</f>
        <v>3.4091999999999998</v>
      </c>
      <c r="Q19" s="66">
        <f t="shared" si="6"/>
        <v>2</v>
      </c>
      <c r="R19" s="65">
        <f>VLOOKUP($A19,'Return Data'!$B$7:$R$2843,12,0)</f>
        <v>3.3523999999999998</v>
      </c>
      <c r="S19" s="66">
        <f t="shared" si="7"/>
        <v>2</v>
      </c>
      <c r="T19" s="65">
        <f>VLOOKUP($A19,'Return Data'!$B$7:$R$2843,13,0)</f>
        <v>3.3725000000000001</v>
      </c>
      <c r="U19" s="66">
        <f t="shared" si="8"/>
        <v>2</v>
      </c>
      <c r="V19" s="65">
        <f>VLOOKUP($A19,'Return Data'!$B$7:$R$2843,17,0)</f>
        <v>4.3068</v>
      </c>
      <c r="W19" s="66">
        <f t="shared" si="9"/>
        <v>2</v>
      </c>
      <c r="X19" s="65">
        <f>VLOOKUP($A19,'Return Data'!$B$7:$R$2843,14,0)</f>
        <v>5.3005000000000004</v>
      </c>
      <c r="Y19" s="66">
        <f t="shared" si="10"/>
        <v>2</v>
      </c>
      <c r="Z19" s="65">
        <f>VLOOKUP($A19,'Return Data'!$B$7:$R$2843,16,0)</f>
        <v>7.4379999999999997</v>
      </c>
      <c r="AA19" s="67">
        <f t="shared" si="11"/>
        <v>3</v>
      </c>
    </row>
    <row r="20" spans="1:27" x14ac:dyDescent="0.3">
      <c r="A20" s="63" t="s">
        <v>240</v>
      </c>
      <c r="B20" s="64">
        <f>VLOOKUP($A20,'Return Data'!$B$7:$R$2843,3,0)</f>
        <v>44445</v>
      </c>
      <c r="C20" s="65">
        <f>VLOOKUP($A20,'Return Data'!$B$7:$R$2843,4,0)</f>
        <v>2508.4281999999998</v>
      </c>
      <c r="D20" s="65">
        <f>VLOOKUP($A20,'Return Data'!$B$7:$R$2843,5,0)</f>
        <v>3.0297999999999998</v>
      </c>
      <c r="E20" s="66">
        <f t="shared" si="0"/>
        <v>24</v>
      </c>
      <c r="F20" s="65">
        <f>VLOOKUP($A20,'Return Data'!$B$7:$R$2843,6,0)</f>
        <v>2.9996999999999998</v>
      </c>
      <c r="G20" s="66">
        <f t="shared" si="1"/>
        <v>24</v>
      </c>
      <c r="H20" s="65">
        <f>VLOOKUP($A20,'Return Data'!$B$7:$R$2843,7,0)</f>
        <v>3.1364000000000001</v>
      </c>
      <c r="I20" s="66">
        <f t="shared" si="2"/>
        <v>9</v>
      </c>
      <c r="J20" s="65">
        <f>VLOOKUP($A20,'Return Data'!$B$7:$R$2843,8,0)</f>
        <v>3.1637</v>
      </c>
      <c r="K20" s="66">
        <f t="shared" si="3"/>
        <v>18</v>
      </c>
      <c r="L20" s="65">
        <f>VLOOKUP($A20,'Return Data'!$B$7:$R$2843,9,0)</f>
        <v>3.3125</v>
      </c>
      <c r="M20" s="66">
        <f t="shared" si="4"/>
        <v>23</v>
      </c>
      <c r="N20" s="65">
        <f>VLOOKUP($A20,'Return Data'!$B$7:$R$2843,10,0)</f>
        <v>3.3035999999999999</v>
      </c>
      <c r="O20" s="66">
        <f t="shared" si="5"/>
        <v>19</v>
      </c>
      <c r="P20" s="65">
        <f>VLOOKUP($A20,'Return Data'!$B$7:$R$2843,11,0)</f>
        <v>3.2770999999999999</v>
      </c>
      <c r="Q20" s="66">
        <f t="shared" si="6"/>
        <v>17</v>
      </c>
      <c r="R20" s="65">
        <f>VLOOKUP($A20,'Return Data'!$B$7:$R$2843,12,0)</f>
        <v>3.1871999999999998</v>
      </c>
      <c r="S20" s="66">
        <f t="shared" si="7"/>
        <v>20</v>
      </c>
      <c r="T20" s="65">
        <f>VLOOKUP($A20,'Return Data'!$B$7:$R$2843,13,0)</f>
        <v>3.1774</v>
      </c>
      <c r="U20" s="66">
        <f t="shared" si="8"/>
        <v>22</v>
      </c>
      <c r="V20" s="65">
        <f>VLOOKUP($A20,'Return Data'!$B$7:$R$2843,17,0)</f>
        <v>3.9417</v>
      </c>
      <c r="W20" s="66">
        <f t="shared" si="9"/>
        <v>27</v>
      </c>
      <c r="X20" s="65">
        <f>VLOOKUP($A20,'Return Data'!$B$7:$R$2843,14,0)</f>
        <v>4.9635999999999996</v>
      </c>
      <c r="Y20" s="66">
        <f t="shared" si="10"/>
        <v>26</v>
      </c>
      <c r="Z20" s="65">
        <f>VLOOKUP($A20,'Return Data'!$B$7:$R$2843,16,0)</f>
        <v>5.4135999999999997</v>
      </c>
      <c r="AA20" s="67">
        <f t="shared" si="11"/>
        <v>32</v>
      </c>
    </row>
    <row r="21" spans="1:27" x14ac:dyDescent="0.3">
      <c r="A21" s="63" t="s">
        <v>241</v>
      </c>
      <c r="B21" s="64">
        <f>VLOOKUP($A21,'Return Data'!$B$7:$R$2843,3,0)</f>
        <v>44445</v>
      </c>
      <c r="C21" s="65">
        <f>VLOOKUP($A21,'Return Data'!$B$7:$R$2843,4,0)</f>
        <v>1604.4214999999999</v>
      </c>
      <c r="D21" s="65">
        <f>VLOOKUP($A21,'Return Data'!$B$7:$R$2843,5,0)</f>
        <v>2.8940000000000001</v>
      </c>
      <c r="E21" s="66">
        <f t="shared" si="0"/>
        <v>33</v>
      </c>
      <c r="F21" s="65">
        <f>VLOOKUP($A21,'Return Data'!$B$7:$R$2843,6,0)</f>
        <v>3.0552999999999999</v>
      </c>
      <c r="G21" s="66">
        <f t="shared" si="1"/>
        <v>9</v>
      </c>
      <c r="H21" s="65">
        <f>VLOOKUP($A21,'Return Data'!$B$7:$R$2843,7,0)</f>
        <v>3.0316999999999998</v>
      </c>
      <c r="I21" s="66">
        <f t="shared" si="2"/>
        <v>24</v>
      </c>
      <c r="J21" s="65">
        <f>VLOOKUP($A21,'Return Data'!$B$7:$R$2843,8,0)</f>
        <v>3.0032999999999999</v>
      </c>
      <c r="K21" s="66">
        <f t="shared" si="3"/>
        <v>33</v>
      </c>
      <c r="L21" s="65">
        <f>VLOOKUP($A21,'Return Data'!$B$7:$R$2843,9,0)</f>
        <v>3.0089999999999999</v>
      </c>
      <c r="M21" s="66">
        <f t="shared" si="4"/>
        <v>35</v>
      </c>
      <c r="N21" s="65">
        <f>VLOOKUP($A21,'Return Data'!$B$7:$R$2843,10,0)</f>
        <v>2.9763000000000002</v>
      </c>
      <c r="O21" s="66">
        <f t="shared" si="5"/>
        <v>35</v>
      </c>
      <c r="P21" s="65">
        <f>VLOOKUP($A21,'Return Data'!$B$7:$R$2843,11,0)</f>
        <v>2.9497</v>
      </c>
      <c r="Q21" s="66">
        <f t="shared" si="6"/>
        <v>34</v>
      </c>
      <c r="R21" s="65">
        <f>VLOOKUP($A21,'Return Data'!$B$7:$R$2843,12,0)</f>
        <v>2.8698999999999999</v>
      </c>
      <c r="S21" s="66">
        <f t="shared" si="7"/>
        <v>37</v>
      </c>
      <c r="T21" s="65">
        <f>VLOOKUP($A21,'Return Data'!$B$7:$R$2843,13,0)</f>
        <v>2.8412000000000002</v>
      </c>
      <c r="U21" s="66">
        <f t="shared" si="8"/>
        <v>37</v>
      </c>
      <c r="V21" s="65">
        <f>VLOOKUP($A21,'Return Data'!$B$7:$R$2843,17,0)</f>
        <v>3.4821</v>
      </c>
      <c r="W21" s="66">
        <f t="shared" si="9"/>
        <v>34</v>
      </c>
      <c r="X21" s="65">
        <f>VLOOKUP($A21,'Return Data'!$B$7:$R$2843,14,0)</f>
        <v>4.4797000000000002</v>
      </c>
      <c r="Y21" s="66">
        <f t="shared" si="10"/>
        <v>31</v>
      </c>
      <c r="Z21" s="65">
        <f>VLOOKUP($A21,'Return Data'!$B$7:$R$2843,16,0)</f>
        <v>6.2295999999999996</v>
      </c>
      <c r="AA21" s="67">
        <f t="shared" si="11"/>
        <v>30</v>
      </c>
    </row>
    <row r="22" spans="1:27" x14ac:dyDescent="0.3">
      <c r="A22" s="63" t="s">
        <v>242</v>
      </c>
      <c r="B22" s="64">
        <f>VLOOKUP($A22,'Return Data'!$B$7:$R$2843,3,0)</f>
        <v>44445</v>
      </c>
      <c r="C22" s="65">
        <f>VLOOKUP($A22,'Return Data'!$B$7:$R$2843,4,0)</f>
        <v>2015.3061</v>
      </c>
      <c r="D22" s="65">
        <f>VLOOKUP($A22,'Return Data'!$B$7:$R$2843,5,0)</f>
        <v>2.851</v>
      </c>
      <c r="E22" s="66">
        <f t="shared" si="0"/>
        <v>34</v>
      </c>
      <c r="F22" s="65">
        <f>VLOOKUP($A22,'Return Data'!$B$7:$R$2843,6,0)</f>
        <v>2.7934000000000001</v>
      </c>
      <c r="G22" s="66">
        <f t="shared" si="1"/>
        <v>35</v>
      </c>
      <c r="H22" s="65">
        <f>VLOOKUP($A22,'Return Data'!$B$7:$R$2843,7,0)</f>
        <v>2.8224999999999998</v>
      </c>
      <c r="I22" s="66">
        <f t="shared" si="2"/>
        <v>35</v>
      </c>
      <c r="J22" s="65">
        <f>VLOOKUP($A22,'Return Data'!$B$7:$R$2843,8,0)</f>
        <v>2.9195000000000002</v>
      </c>
      <c r="K22" s="66">
        <f t="shared" si="3"/>
        <v>35</v>
      </c>
      <c r="L22" s="65">
        <f>VLOOKUP($A22,'Return Data'!$B$7:$R$2843,9,0)</f>
        <v>3.0116000000000001</v>
      </c>
      <c r="M22" s="66">
        <f t="shared" si="4"/>
        <v>33</v>
      </c>
      <c r="N22" s="65">
        <f>VLOOKUP($A22,'Return Data'!$B$7:$R$2843,10,0)</f>
        <v>2.9735999999999998</v>
      </c>
      <c r="O22" s="66">
        <f t="shared" si="5"/>
        <v>36</v>
      </c>
      <c r="P22" s="65">
        <f>VLOOKUP($A22,'Return Data'!$B$7:$R$2843,11,0)</f>
        <v>2.9214000000000002</v>
      </c>
      <c r="Q22" s="66">
        <f t="shared" si="6"/>
        <v>36</v>
      </c>
      <c r="R22" s="65">
        <f>VLOOKUP($A22,'Return Data'!$B$7:$R$2843,12,0)</f>
        <v>3.1423999999999999</v>
      </c>
      <c r="S22" s="66">
        <f t="shared" si="7"/>
        <v>29</v>
      </c>
      <c r="T22" s="65">
        <f>VLOOKUP($A22,'Return Data'!$B$7:$R$2843,13,0)</f>
        <v>3.1133000000000002</v>
      </c>
      <c r="U22" s="66">
        <f t="shared" si="8"/>
        <v>30</v>
      </c>
      <c r="V22" s="65">
        <f>VLOOKUP($A22,'Return Data'!$B$7:$R$2843,17,0)</f>
        <v>3.8786</v>
      </c>
      <c r="W22" s="66">
        <f t="shared" si="9"/>
        <v>28</v>
      </c>
      <c r="X22" s="65">
        <f>VLOOKUP($A22,'Return Data'!$B$7:$R$2843,14,0)</f>
        <v>4.9596999999999998</v>
      </c>
      <c r="Y22" s="66">
        <f t="shared" si="10"/>
        <v>27</v>
      </c>
      <c r="Z22" s="65">
        <f>VLOOKUP($A22,'Return Data'!$B$7:$R$2843,16,0)</f>
        <v>7.3551000000000002</v>
      </c>
      <c r="AA22" s="67">
        <f t="shared" si="11"/>
        <v>5</v>
      </c>
    </row>
    <row r="23" spans="1:27" x14ac:dyDescent="0.3">
      <c r="A23" s="63" t="s">
        <v>243</v>
      </c>
      <c r="B23" s="64">
        <f>VLOOKUP($A23,'Return Data'!$B$7:$R$2843,3,0)</f>
        <v>44445</v>
      </c>
      <c r="C23" s="65">
        <f>VLOOKUP($A23,'Return Data'!$B$7:$R$2843,4,0)</f>
        <v>2850.0010000000002</v>
      </c>
      <c r="D23" s="65">
        <f>VLOOKUP($A23,'Return Data'!$B$7:$R$2843,5,0)</f>
        <v>3.0482999999999998</v>
      </c>
      <c r="E23" s="66">
        <f t="shared" si="0"/>
        <v>18</v>
      </c>
      <c r="F23" s="65">
        <f>VLOOKUP($A23,'Return Data'!$B$7:$R$2843,6,0)</f>
        <v>3.0129999999999999</v>
      </c>
      <c r="G23" s="66">
        <f t="shared" si="1"/>
        <v>18</v>
      </c>
      <c r="H23" s="65">
        <f>VLOOKUP($A23,'Return Data'!$B$7:$R$2843,7,0)</f>
        <v>3.1377999999999999</v>
      </c>
      <c r="I23" s="66">
        <f t="shared" si="2"/>
        <v>8</v>
      </c>
      <c r="J23" s="65">
        <f>VLOOKUP($A23,'Return Data'!$B$7:$R$2843,8,0)</f>
        <v>3.2641</v>
      </c>
      <c r="K23" s="66">
        <f t="shared" si="3"/>
        <v>4</v>
      </c>
      <c r="L23" s="65">
        <f>VLOOKUP($A23,'Return Data'!$B$7:$R$2843,9,0)</f>
        <v>3.4089999999999998</v>
      </c>
      <c r="M23" s="66">
        <f t="shared" si="4"/>
        <v>5</v>
      </c>
      <c r="N23" s="65">
        <f>VLOOKUP($A23,'Return Data'!$B$7:$R$2843,10,0)</f>
        <v>3.3275999999999999</v>
      </c>
      <c r="O23" s="66">
        <f t="shared" si="5"/>
        <v>11</v>
      </c>
      <c r="P23" s="65">
        <f>VLOOKUP($A23,'Return Data'!$B$7:$R$2843,11,0)</f>
        <v>3.2780999999999998</v>
      </c>
      <c r="Q23" s="66">
        <f t="shared" si="6"/>
        <v>16</v>
      </c>
      <c r="R23" s="65">
        <f>VLOOKUP($A23,'Return Data'!$B$7:$R$2843,12,0)</f>
        <v>3.2027999999999999</v>
      </c>
      <c r="S23" s="66">
        <f t="shared" si="7"/>
        <v>15</v>
      </c>
      <c r="T23" s="65">
        <f>VLOOKUP($A23,'Return Data'!$B$7:$R$2843,13,0)</f>
        <v>3.1985999999999999</v>
      </c>
      <c r="U23" s="66">
        <f t="shared" si="8"/>
        <v>15</v>
      </c>
      <c r="V23" s="65">
        <f>VLOOKUP($A23,'Return Data'!$B$7:$R$2843,17,0)</f>
        <v>3.9843999999999999</v>
      </c>
      <c r="W23" s="66">
        <f t="shared" si="9"/>
        <v>22</v>
      </c>
      <c r="X23" s="65">
        <f>VLOOKUP($A23,'Return Data'!$B$7:$R$2843,14,0)</f>
        <v>5.0453999999999999</v>
      </c>
      <c r="Y23" s="66">
        <f t="shared" si="10"/>
        <v>22</v>
      </c>
      <c r="Z23" s="65">
        <f>VLOOKUP($A23,'Return Data'!$B$7:$R$2843,16,0)</f>
        <v>7.3258999999999999</v>
      </c>
      <c r="AA23" s="67">
        <f t="shared" si="11"/>
        <v>8</v>
      </c>
    </row>
    <row r="24" spans="1:27" x14ac:dyDescent="0.3">
      <c r="A24" s="63" t="s">
        <v>244</v>
      </c>
      <c r="B24" s="64">
        <f>VLOOKUP($A24,'Return Data'!$B$7:$R$2843,3,0)</f>
        <v>44445</v>
      </c>
      <c r="C24" s="65">
        <f>VLOOKUP($A24,'Return Data'!$B$7:$R$2843,4,0)</f>
        <v>1091.7544</v>
      </c>
      <c r="D24" s="65">
        <f>VLOOKUP($A24,'Return Data'!$B$7:$R$2843,5,0)</f>
        <v>2.9022000000000001</v>
      </c>
      <c r="E24" s="66">
        <f t="shared" si="0"/>
        <v>32</v>
      </c>
      <c r="F24" s="65">
        <f>VLOOKUP($A24,'Return Data'!$B$7:$R$2843,6,0)</f>
        <v>2.8635999999999999</v>
      </c>
      <c r="G24" s="66">
        <f t="shared" si="1"/>
        <v>33</v>
      </c>
      <c r="H24" s="65">
        <f>VLOOKUP($A24,'Return Data'!$B$7:$R$2843,7,0)</f>
        <v>2.8997000000000002</v>
      </c>
      <c r="I24" s="66">
        <f t="shared" si="2"/>
        <v>34</v>
      </c>
      <c r="J24" s="65">
        <f>VLOOKUP($A24,'Return Data'!$B$7:$R$2843,8,0)</f>
        <v>2.919</v>
      </c>
      <c r="K24" s="66">
        <f t="shared" si="3"/>
        <v>36</v>
      </c>
      <c r="L24" s="65">
        <f>VLOOKUP($A24,'Return Data'!$B$7:$R$2843,9,0)</f>
        <v>2.8923000000000001</v>
      </c>
      <c r="M24" s="66">
        <f t="shared" si="4"/>
        <v>36</v>
      </c>
      <c r="N24" s="65">
        <f>VLOOKUP($A24,'Return Data'!$B$7:$R$2843,10,0)</f>
        <v>3.016</v>
      </c>
      <c r="O24" s="66">
        <f t="shared" si="5"/>
        <v>33</v>
      </c>
      <c r="P24" s="65">
        <f>VLOOKUP($A24,'Return Data'!$B$7:$R$2843,11,0)</f>
        <v>2.9990000000000001</v>
      </c>
      <c r="Q24" s="66">
        <f t="shared" si="6"/>
        <v>33</v>
      </c>
      <c r="R24" s="65">
        <f>VLOOKUP($A24,'Return Data'!$B$7:$R$2843,12,0)</f>
        <v>2.9546000000000001</v>
      </c>
      <c r="S24" s="66">
        <f t="shared" si="7"/>
        <v>34</v>
      </c>
      <c r="T24" s="65">
        <f>VLOOKUP($A24,'Return Data'!$B$7:$R$2843,13,0)</f>
        <v>2.9401000000000002</v>
      </c>
      <c r="U24" s="66">
        <f t="shared" si="8"/>
        <v>34</v>
      </c>
      <c r="V24" s="65"/>
      <c r="W24" s="66"/>
      <c r="X24" s="65"/>
      <c r="Y24" s="66"/>
      <c r="Z24" s="65">
        <f>VLOOKUP($A24,'Return Data'!$B$7:$R$2843,16,0)</f>
        <v>3.7656000000000001</v>
      </c>
      <c r="AA24" s="67">
        <f t="shared" si="11"/>
        <v>37</v>
      </c>
    </row>
    <row r="25" spans="1:27" x14ac:dyDescent="0.3">
      <c r="A25" s="63" t="s">
        <v>245</v>
      </c>
      <c r="B25" s="64">
        <f>VLOOKUP($A25,'Return Data'!$B$7:$R$2843,3,0)</f>
        <v>44445</v>
      </c>
      <c r="C25" s="65">
        <f>VLOOKUP($A25,'Return Data'!$B$7:$R$2843,4,0)</f>
        <v>56.678400000000003</v>
      </c>
      <c r="D25" s="65">
        <f>VLOOKUP($A25,'Return Data'!$B$7:$R$2843,5,0)</f>
        <v>3.1558000000000002</v>
      </c>
      <c r="E25" s="66">
        <f t="shared" si="0"/>
        <v>6</v>
      </c>
      <c r="F25" s="65">
        <f>VLOOKUP($A25,'Return Data'!$B$7:$R$2843,6,0)</f>
        <v>2.8771</v>
      </c>
      <c r="G25" s="66">
        <f t="shared" si="1"/>
        <v>32</v>
      </c>
      <c r="H25" s="65">
        <f>VLOOKUP($A25,'Return Data'!$B$7:$R$2843,7,0)</f>
        <v>3.1665999999999999</v>
      </c>
      <c r="I25" s="66">
        <f t="shared" si="2"/>
        <v>5</v>
      </c>
      <c r="J25" s="65">
        <f>VLOOKUP($A25,'Return Data'!$B$7:$R$2843,8,0)</f>
        <v>3.2054999999999998</v>
      </c>
      <c r="K25" s="66">
        <f t="shared" si="3"/>
        <v>11</v>
      </c>
      <c r="L25" s="65">
        <f>VLOOKUP($A25,'Return Data'!$B$7:$R$2843,9,0)</f>
        <v>3.3792</v>
      </c>
      <c r="M25" s="66">
        <f t="shared" si="4"/>
        <v>8</v>
      </c>
      <c r="N25" s="65">
        <f>VLOOKUP($A25,'Return Data'!$B$7:$R$2843,10,0)</f>
        <v>3.3317000000000001</v>
      </c>
      <c r="O25" s="66">
        <f t="shared" si="5"/>
        <v>10</v>
      </c>
      <c r="P25" s="65">
        <f>VLOOKUP($A25,'Return Data'!$B$7:$R$2843,11,0)</f>
        <v>3.3277000000000001</v>
      </c>
      <c r="Q25" s="66">
        <f t="shared" si="6"/>
        <v>8</v>
      </c>
      <c r="R25" s="65">
        <f>VLOOKUP($A25,'Return Data'!$B$7:$R$2843,12,0)</f>
        <v>3.2464</v>
      </c>
      <c r="S25" s="66">
        <f t="shared" si="7"/>
        <v>8</v>
      </c>
      <c r="T25" s="65">
        <f>VLOOKUP($A25,'Return Data'!$B$7:$R$2843,13,0)</f>
        <v>3.2172999999999998</v>
      </c>
      <c r="U25" s="66">
        <f t="shared" si="8"/>
        <v>11</v>
      </c>
      <c r="V25" s="65">
        <f>VLOOKUP($A25,'Return Data'!$B$7:$R$2843,17,0)</f>
        <v>3.9523999999999999</v>
      </c>
      <c r="W25" s="66">
        <f t="shared" ref="W25:W30" si="12">RANK(V25,V$8:V$45,0)</f>
        <v>26</v>
      </c>
      <c r="X25" s="65">
        <f>VLOOKUP($A25,'Return Data'!$B$7:$R$2843,14,0)</f>
        <v>5.0625999999999998</v>
      </c>
      <c r="Y25" s="66">
        <f t="shared" ref="Y25:Y30" si="13">RANK(X25,X$8:X$45,0)</f>
        <v>21</v>
      </c>
      <c r="Z25" s="65">
        <f>VLOOKUP($A25,'Return Data'!$B$7:$R$2843,16,0)</f>
        <v>7.5949</v>
      </c>
      <c r="AA25" s="67">
        <f t="shared" si="11"/>
        <v>2</v>
      </c>
    </row>
    <row r="26" spans="1:27" x14ac:dyDescent="0.3">
      <c r="A26" s="63" t="s">
        <v>246</v>
      </c>
      <c r="B26" s="64">
        <f>VLOOKUP($A26,'Return Data'!$B$7:$R$2843,3,0)</f>
        <v>44445</v>
      </c>
      <c r="C26" s="65">
        <f>VLOOKUP($A26,'Return Data'!$B$7:$R$2843,4,0)</f>
        <v>4199.0051999999996</v>
      </c>
      <c r="D26" s="65">
        <f>VLOOKUP($A26,'Return Data'!$B$7:$R$2843,5,0)</f>
        <v>3.1347999999999998</v>
      </c>
      <c r="E26" s="66">
        <f t="shared" si="0"/>
        <v>8</v>
      </c>
      <c r="F26" s="65">
        <f>VLOOKUP($A26,'Return Data'!$B$7:$R$2843,6,0)</f>
        <v>3.0074999999999998</v>
      </c>
      <c r="G26" s="66">
        <f t="shared" si="1"/>
        <v>20</v>
      </c>
      <c r="H26" s="65">
        <f>VLOOKUP($A26,'Return Data'!$B$7:$R$2843,7,0)</f>
        <v>3.0308999999999999</v>
      </c>
      <c r="I26" s="66">
        <f t="shared" si="2"/>
        <v>25</v>
      </c>
      <c r="J26" s="65">
        <f>VLOOKUP($A26,'Return Data'!$B$7:$R$2843,8,0)</f>
        <v>3.1577999999999999</v>
      </c>
      <c r="K26" s="66">
        <f t="shared" si="3"/>
        <v>19</v>
      </c>
      <c r="L26" s="65">
        <f>VLOOKUP($A26,'Return Data'!$B$7:$R$2843,9,0)</f>
        <v>3.3618999999999999</v>
      </c>
      <c r="M26" s="66">
        <f t="shared" si="4"/>
        <v>14</v>
      </c>
      <c r="N26" s="65">
        <f>VLOOKUP($A26,'Return Data'!$B$7:$R$2843,10,0)</f>
        <v>3.2982999999999998</v>
      </c>
      <c r="O26" s="66">
        <f t="shared" si="5"/>
        <v>20</v>
      </c>
      <c r="P26" s="65">
        <f>VLOOKUP($A26,'Return Data'!$B$7:$R$2843,11,0)</f>
        <v>3.2751000000000001</v>
      </c>
      <c r="Q26" s="66">
        <f t="shared" si="6"/>
        <v>18</v>
      </c>
      <c r="R26" s="65">
        <f>VLOOKUP($A26,'Return Data'!$B$7:$R$2843,12,0)</f>
        <v>3.1659000000000002</v>
      </c>
      <c r="S26" s="66">
        <f t="shared" si="7"/>
        <v>25</v>
      </c>
      <c r="T26" s="65">
        <f>VLOOKUP($A26,'Return Data'!$B$7:$R$2843,13,0)</f>
        <v>3.1688999999999998</v>
      </c>
      <c r="U26" s="66">
        <f t="shared" si="8"/>
        <v>24</v>
      </c>
      <c r="V26" s="65">
        <f>VLOOKUP($A26,'Return Data'!$B$7:$R$2843,17,0)</f>
        <v>4.0030999999999999</v>
      </c>
      <c r="W26" s="66">
        <f t="shared" si="12"/>
        <v>21</v>
      </c>
      <c r="X26" s="65">
        <f>VLOOKUP($A26,'Return Data'!$B$7:$R$2843,14,0)</f>
        <v>5.0446</v>
      </c>
      <c r="Y26" s="66">
        <f t="shared" si="13"/>
        <v>23</v>
      </c>
      <c r="Z26" s="65">
        <f>VLOOKUP($A26,'Return Data'!$B$7:$R$2843,16,0)</f>
        <v>7.0334000000000003</v>
      </c>
      <c r="AA26" s="67">
        <f t="shared" si="11"/>
        <v>19</v>
      </c>
    </row>
    <row r="27" spans="1:27" x14ac:dyDescent="0.3">
      <c r="A27" s="63" t="s">
        <v>247</v>
      </c>
      <c r="B27" s="64">
        <f>VLOOKUP($A27,'Return Data'!$B$7:$R$2843,3,0)</f>
        <v>44445</v>
      </c>
      <c r="C27" s="65">
        <f>VLOOKUP($A27,'Return Data'!$B$7:$R$2843,4,0)</f>
        <v>2845.4670000000001</v>
      </c>
      <c r="D27" s="65">
        <f>VLOOKUP($A27,'Return Data'!$B$7:$R$2843,5,0)</f>
        <v>3.0634000000000001</v>
      </c>
      <c r="E27" s="66">
        <f t="shared" si="0"/>
        <v>14</v>
      </c>
      <c r="F27" s="65">
        <f>VLOOKUP($A27,'Return Data'!$B$7:$R$2843,6,0)</f>
        <v>3.0516000000000001</v>
      </c>
      <c r="G27" s="66">
        <f t="shared" si="1"/>
        <v>10</v>
      </c>
      <c r="H27" s="65">
        <f>VLOOKUP($A27,'Return Data'!$B$7:$R$2843,7,0)</f>
        <v>3.0609999999999999</v>
      </c>
      <c r="I27" s="66">
        <f t="shared" si="2"/>
        <v>20</v>
      </c>
      <c r="J27" s="65">
        <f>VLOOKUP($A27,'Return Data'!$B$7:$R$2843,8,0)</f>
        <v>3.1168999999999998</v>
      </c>
      <c r="K27" s="66">
        <f t="shared" si="3"/>
        <v>28</v>
      </c>
      <c r="L27" s="65">
        <f>VLOOKUP($A27,'Return Data'!$B$7:$R$2843,9,0)</f>
        <v>3.2583000000000002</v>
      </c>
      <c r="M27" s="66">
        <f t="shared" si="4"/>
        <v>26</v>
      </c>
      <c r="N27" s="65">
        <f>VLOOKUP($A27,'Return Data'!$B$7:$R$2843,10,0)</f>
        <v>3.2641</v>
      </c>
      <c r="O27" s="66">
        <f t="shared" si="5"/>
        <v>25</v>
      </c>
      <c r="P27" s="65">
        <f>VLOOKUP($A27,'Return Data'!$B$7:$R$2843,11,0)</f>
        <v>3.2515000000000001</v>
      </c>
      <c r="Q27" s="66">
        <f t="shared" si="6"/>
        <v>24</v>
      </c>
      <c r="R27" s="65">
        <f>VLOOKUP($A27,'Return Data'!$B$7:$R$2843,12,0)</f>
        <v>3.1775000000000002</v>
      </c>
      <c r="S27" s="66">
        <f t="shared" si="7"/>
        <v>21</v>
      </c>
      <c r="T27" s="65">
        <f>VLOOKUP($A27,'Return Data'!$B$7:$R$2843,13,0)</f>
        <v>3.18</v>
      </c>
      <c r="U27" s="66">
        <f t="shared" si="8"/>
        <v>20</v>
      </c>
      <c r="V27" s="65">
        <f>VLOOKUP($A27,'Return Data'!$B$7:$R$2843,17,0)</f>
        <v>4.0613000000000001</v>
      </c>
      <c r="W27" s="66">
        <f t="shared" si="12"/>
        <v>17</v>
      </c>
      <c r="X27" s="65">
        <f>VLOOKUP($A27,'Return Data'!$B$7:$R$2843,14,0)</f>
        <v>5.0999999999999996</v>
      </c>
      <c r="Y27" s="66">
        <f t="shared" si="13"/>
        <v>17</v>
      </c>
      <c r="Z27" s="65">
        <f>VLOOKUP($A27,'Return Data'!$B$7:$R$2843,16,0)</f>
        <v>7.2518000000000002</v>
      </c>
      <c r="AA27" s="67">
        <f t="shared" si="11"/>
        <v>11</v>
      </c>
    </row>
    <row r="28" spans="1:27" x14ac:dyDescent="0.3">
      <c r="A28" s="63" t="s">
        <v>248</v>
      </c>
      <c r="B28" s="64">
        <f>VLOOKUP($A28,'Return Data'!$B$7:$R$2843,3,0)</f>
        <v>44445</v>
      </c>
      <c r="C28" s="65">
        <f>VLOOKUP($A28,'Return Data'!$B$7:$R$2843,4,0)</f>
        <v>3755.1682999999998</v>
      </c>
      <c r="D28" s="65">
        <f>VLOOKUP($A28,'Return Data'!$B$7:$R$2843,5,0)</f>
        <v>3.0455000000000001</v>
      </c>
      <c r="E28" s="66">
        <f t="shared" si="0"/>
        <v>19</v>
      </c>
      <c r="F28" s="65">
        <f>VLOOKUP($A28,'Return Data'!$B$7:$R$2843,6,0)</f>
        <v>3.0232999999999999</v>
      </c>
      <c r="G28" s="66">
        <f t="shared" si="1"/>
        <v>13</v>
      </c>
      <c r="H28" s="65">
        <f>VLOOKUP($A28,'Return Data'!$B$7:$R$2843,7,0)</f>
        <v>3.1985999999999999</v>
      </c>
      <c r="I28" s="66">
        <f t="shared" si="2"/>
        <v>3</v>
      </c>
      <c r="J28" s="65">
        <f>VLOOKUP($A28,'Return Data'!$B$7:$R$2843,8,0)</f>
        <v>3.2511000000000001</v>
      </c>
      <c r="K28" s="66">
        <f t="shared" si="3"/>
        <v>6</v>
      </c>
      <c r="L28" s="65">
        <f>VLOOKUP($A28,'Return Data'!$B$7:$R$2843,9,0)</f>
        <v>3.4382999999999999</v>
      </c>
      <c r="M28" s="66">
        <f t="shared" si="4"/>
        <v>2</v>
      </c>
      <c r="N28" s="65">
        <f>VLOOKUP($A28,'Return Data'!$B$7:$R$2843,10,0)</f>
        <v>3.3069999999999999</v>
      </c>
      <c r="O28" s="66">
        <f t="shared" si="5"/>
        <v>18</v>
      </c>
      <c r="P28" s="65">
        <f>VLOOKUP($A28,'Return Data'!$B$7:$R$2843,11,0)</f>
        <v>3.2719</v>
      </c>
      <c r="Q28" s="66">
        <f t="shared" si="6"/>
        <v>20</v>
      </c>
      <c r="R28" s="65">
        <f>VLOOKUP($A28,'Return Data'!$B$7:$R$2843,12,0)</f>
        <v>3.2189999999999999</v>
      </c>
      <c r="S28" s="66">
        <f t="shared" si="7"/>
        <v>13</v>
      </c>
      <c r="T28" s="65">
        <f>VLOOKUP($A28,'Return Data'!$B$7:$R$2843,13,0)</f>
        <v>3.2014</v>
      </c>
      <c r="U28" s="66">
        <f t="shared" si="8"/>
        <v>12</v>
      </c>
      <c r="V28" s="65">
        <f>VLOOKUP($A28,'Return Data'!$B$7:$R$2843,17,0)</f>
        <v>4.1071</v>
      </c>
      <c r="W28" s="66">
        <f t="shared" si="12"/>
        <v>7</v>
      </c>
      <c r="X28" s="65">
        <f>VLOOKUP($A28,'Return Data'!$B$7:$R$2843,14,0)</f>
        <v>5.1097999999999999</v>
      </c>
      <c r="Y28" s="66">
        <f t="shared" si="13"/>
        <v>15</v>
      </c>
      <c r="Z28" s="65">
        <f>VLOOKUP($A28,'Return Data'!$B$7:$R$2843,16,0)</f>
        <v>7.0213000000000001</v>
      </c>
      <c r="AA28" s="67">
        <f t="shared" si="11"/>
        <v>20</v>
      </c>
    </row>
    <row r="29" spans="1:27" x14ac:dyDescent="0.3">
      <c r="A29" s="63" t="s">
        <v>437</v>
      </c>
      <c r="B29" s="64">
        <f>VLOOKUP($A29,'Return Data'!$B$7:$R$2843,3,0)</f>
        <v>44445</v>
      </c>
      <c r="C29" s="65">
        <f>VLOOKUP($A29,'Return Data'!$B$7:$R$2843,4,0)</f>
        <v>1348.4172000000001</v>
      </c>
      <c r="D29" s="65">
        <f>VLOOKUP($A29,'Return Data'!$B$7:$R$2843,5,0)</f>
        <v>3.0914999999999999</v>
      </c>
      <c r="E29" s="66">
        <f t="shared" si="0"/>
        <v>13</v>
      </c>
      <c r="F29" s="65">
        <f>VLOOKUP($A29,'Return Data'!$B$7:$R$2843,6,0)</f>
        <v>3.0415000000000001</v>
      </c>
      <c r="G29" s="66">
        <f t="shared" si="1"/>
        <v>11</v>
      </c>
      <c r="H29" s="65">
        <f>VLOOKUP($A29,'Return Data'!$B$7:$R$2843,7,0)</f>
        <v>3.1619999999999999</v>
      </c>
      <c r="I29" s="66">
        <f t="shared" si="2"/>
        <v>7</v>
      </c>
      <c r="J29" s="65">
        <f>VLOOKUP($A29,'Return Data'!$B$7:$R$2843,8,0)</f>
        <v>3.2244000000000002</v>
      </c>
      <c r="K29" s="66">
        <f t="shared" si="3"/>
        <v>8</v>
      </c>
      <c r="L29" s="65">
        <f>VLOOKUP($A29,'Return Data'!$B$7:$R$2843,9,0)</f>
        <v>3.3578999999999999</v>
      </c>
      <c r="M29" s="66">
        <f t="shared" si="4"/>
        <v>15</v>
      </c>
      <c r="N29" s="65">
        <f>VLOOKUP($A29,'Return Data'!$B$7:$R$2843,10,0)</f>
        <v>3.3546</v>
      </c>
      <c r="O29" s="66">
        <f t="shared" si="5"/>
        <v>6</v>
      </c>
      <c r="P29" s="65">
        <f>VLOOKUP($A29,'Return Data'!$B$7:$R$2843,11,0)</f>
        <v>3.3542999999999998</v>
      </c>
      <c r="Q29" s="66">
        <f t="shared" si="6"/>
        <v>3</v>
      </c>
      <c r="R29" s="65">
        <f>VLOOKUP($A29,'Return Data'!$B$7:$R$2843,12,0)</f>
        <v>3.2711999999999999</v>
      </c>
      <c r="S29" s="66">
        <f t="shared" si="7"/>
        <v>5</v>
      </c>
      <c r="T29" s="65">
        <f>VLOOKUP($A29,'Return Data'!$B$7:$R$2843,13,0)</f>
        <v>3.2734999999999999</v>
      </c>
      <c r="U29" s="66">
        <f t="shared" si="8"/>
        <v>4</v>
      </c>
      <c r="V29" s="65">
        <f>VLOOKUP($A29,'Return Data'!$B$7:$R$2843,17,0)</f>
        <v>4.1604000000000001</v>
      </c>
      <c r="W29" s="66">
        <f t="shared" si="12"/>
        <v>3</v>
      </c>
      <c r="X29" s="65">
        <f>VLOOKUP($A29,'Return Data'!$B$7:$R$2843,14,0)</f>
        <v>5.2186000000000003</v>
      </c>
      <c r="Y29" s="66">
        <f t="shared" si="13"/>
        <v>3</v>
      </c>
      <c r="Z29" s="65">
        <f>VLOOKUP($A29,'Return Data'!$B$7:$R$2843,16,0)</f>
        <v>5.9396000000000004</v>
      </c>
      <c r="AA29" s="67">
        <f t="shared" si="11"/>
        <v>31</v>
      </c>
    </row>
    <row r="30" spans="1:27" x14ac:dyDescent="0.3">
      <c r="A30" s="63" t="s">
        <v>250</v>
      </c>
      <c r="B30" s="64">
        <f>VLOOKUP($A30,'Return Data'!$B$7:$R$2843,3,0)</f>
        <v>44445</v>
      </c>
      <c r="C30" s="65">
        <f>VLOOKUP($A30,'Return Data'!$B$7:$R$2843,4,0)</f>
        <v>2174.6359000000002</v>
      </c>
      <c r="D30" s="65">
        <f>VLOOKUP($A30,'Return Data'!$B$7:$R$2843,5,0)</f>
        <v>3.1272000000000002</v>
      </c>
      <c r="E30" s="66">
        <f t="shared" si="0"/>
        <v>9</v>
      </c>
      <c r="F30" s="65">
        <f>VLOOKUP($A30,'Return Data'!$B$7:$R$2843,6,0)</f>
        <v>3.0175000000000001</v>
      </c>
      <c r="G30" s="66">
        <f t="shared" si="1"/>
        <v>15</v>
      </c>
      <c r="H30" s="65">
        <f>VLOOKUP($A30,'Return Data'!$B$7:$R$2843,7,0)</f>
        <v>3.0851000000000002</v>
      </c>
      <c r="I30" s="66">
        <f t="shared" si="2"/>
        <v>17</v>
      </c>
      <c r="J30" s="65">
        <f>VLOOKUP($A30,'Return Data'!$B$7:$R$2843,8,0)</f>
        <v>3.17</v>
      </c>
      <c r="K30" s="66">
        <f t="shared" si="3"/>
        <v>15</v>
      </c>
      <c r="L30" s="65">
        <f>VLOOKUP($A30,'Return Data'!$B$7:$R$2843,9,0)</f>
        <v>3.3371</v>
      </c>
      <c r="M30" s="66">
        <f t="shared" si="4"/>
        <v>18</v>
      </c>
      <c r="N30" s="65">
        <f>VLOOKUP($A30,'Return Data'!$B$7:$R$2843,10,0)</f>
        <v>3.3403999999999998</v>
      </c>
      <c r="O30" s="66">
        <f t="shared" si="5"/>
        <v>8</v>
      </c>
      <c r="P30" s="65">
        <f>VLOOKUP($A30,'Return Data'!$B$7:$R$2843,11,0)</f>
        <v>3.3353000000000002</v>
      </c>
      <c r="Q30" s="66">
        <f t="shared" si="6"/>
        <v>6</v>
      </c>
      <c r="R30" s="65">
        <f>VLOOKUP($A30,'Return Data'!$B$7:$R$2843,12,0)</f>
        <v>3.2875999999999999</v>
      </c>
      <c r="S30" s="66">
        <f t="shared" si="7"/>
        <v>4</v>
      </c>
      <c r="T30" s="65">
        <f>VLOOKUP($A30,'Return Data'!$B$7:$R$2843,13,0)</f>
        <v>3.2909000000000002</v>
      </c>
      <c r="U30" s="66">
        <f t="shared" si="8"/>
        <v>3</v>
      </c>
      <c r="V30" s="65">
        <f>VLOOKUP($A30,'Return Data'!$B$7:$R$2843,17,0)</f>
        <v>4.0804999999999998</v>
      </c>
      <c r="W30" s="66">
        <f t="shared" si="12"/>
        <v>13</v>
      </c>
      <c r="X30" s="65">
        <f>VLOOKUP($A30,'Return Data'!$B$7:$R$2843,14,0)</f>
        <v>5.1246999999999998</v>
      </c>
      <c r="Y30" s="66">
        <f t="shared" si="13"/>
        <v>14</v>
      </c>
      <c r="Z30" s="65">
        <f>VLOOKUP($A30,'Return Data'!$B$7:$R$2843,16,0)</f>
        <v>6.3297999999999996</v>
      </c>
      <c r="AA30" s="67">
        <f t="shared" si="11"/>
        <v>29</v>
      </c>
    </row>
    <row r="31" spans="1:27" x14ac:dyDescent="0.3">
      <c r="A31" s="63" t="s">
        <v>251</v>
      </c>
      <c r="B31" s="64">
        <f>VLOOKUP($A31,'Return Data'!$B$7:$R$2843,3,0)</f>
        <v>44445</v>
      </c>
      <c r="C31" s="65">
        <f>VLOOKUP($A31,'Return Data'!$B$7:$R$2843,4,0)</f>
        <v>11.1394</v>
      </c>
      <c r="D31" s="65">
        <f>VLOOKUP($A31,'Return Data'!$B$7:$R$2843,5,0)</f>
        <v>2.6215000000000002</v>
      </c>
      <c r="E31" s="66">
        <f t="shared" si="0"/>
        <v>35</v>
      </c>
      <c r="F31" s="65">
        <f>VLOOKUP($A31,'Return Data'!$B$7:$R$2843,6,0)</f>
        <v>2.7311999999999999</v>
      </c>
      <c r="G31" s="66">
        <f t="shared" si="1"/>
        <v>36</v>
      </c>
      <c r="H31" s="65">
        <f>VLOOKUP($A31,'Return Data'!$B$7:$R$2843,7,0)</f>
        <v>2.6695000000000002</v>
      </c>
      <c r="I31" s="66">
        <f t="shared" si="2"/>
        <v>36</v>
      </c>
      <c r="J31" s="65">
        <f>VLOOKUP($A31,'Return Data'!$B$7:$R$2843,8,0)</f>
        <v>2.9523000000000001</v>
      </c>
      <c r="K31" s="66">
        <f t="shared" si="3"/>
        <v>34</v>
      </c>
      <c r="L31" s="65">
        <f>VLOOKUP($A31,'Return Data'!$B$7:$R$2843,9,0)</f>
        <v>3.0095000000000001</v>
      </c>
      <c r="M31" s="66">
        <f t="shared" si="4"/>
        <v>34</v>
      </c>
      <c r="N31" s="65">
        <f>VLOOKUP($A31,'Return Data'!$B$7:$R$2843,10,0)</f>
        <v>3.0036</v>
      </c>
      <c r="O31" s="66">
        <f t="shared" si="5"/>
        <v>34</v>
      </c>
      <c r="P31" s="65">
        <f>VLOOKUP($A31,'Return Data'!$B$7:$R$2843,11,0)</f>
        <v>2.9317000000000002</v>
      </c>
      <c r="Q31" s="66">
        <f t="shared" si="6"/>
        <v>35</v>
      </c>
      <c r="R31" s="65">
        <f>VLOOKUP($A31,'Return Data'!$B$7:$R$2843,12,0)</f>
        <v>2.8733</v>
      </c>
      <c r="S31" s="66">
        <f t="shared" si="7"/>
        <v>36</v>
      </c>
      <c r="T31" s="65">
        <f>VLOOKUP($A31,'Return Data'!$B$7:$R$2843,13,0)</f>
        <v>2.8778000000000001</v>
      </c>
      <c r="U31" s="66">
        <f t="shared" si="8"/>
        <v>36</v>
      </c>
      <c r="V31" s="65"/>
      <c r="W31" s="66"/>
      <c r="X31" s="65"/>
      <c r="Y31" s="66"/>
      <c r="Z31" s="65">
        <f>VLOOKUP($A31,'Return Data'!$B$7:$R$2843,16,0)</f>
        <v>4.0500999999999996</v>
      </c>
      <c r="AA31" s="67">
        <f t="shared" si="11"/>
        <v>36</v>
      </c>
    </row>
    <row r="32" spans="1:27" x14ac:dyDescent="0.3">
      <c r="A32" s="63" t="s">
        <v>2022</v>
      </c>
      <c r="B32" s="64">
        <f>VLOOKUP($A32,'Return Data'!$B$7:$R$2843,3,0)</f>
        <v>44445</v>
      </c>
      <c r="C32" s="65">
        <f>VLOOKUP($A32,'Return Data'!$B$7:$R$2843,4,0)</f>
        <v>2264.2379000000001</v>
      </c>
      <c r="D32" s="65">
        <f>VLOOKUP($A32,'Return Data'!$B$7:$R$2843,5,0)</f>
        <v>3.1179000000000001</v>
      </c>
      <c r="E32" s="66">
        <f t="shared" si="0"/>
        <v>10</v>
      </c>
      <c r="F32" s="65">
        <f>VLOOKUP($A32,'Return Data'!$B$7:$R$2843,6,0)</f>
        <v>3.1555</v>
      </c>
      <c r="G32" s="66">
        <f t="shared" si="1"/>
        <v>4</v>
      </c>
      <c r="H32" s="65">
        <f>VLOOKUP($A32,'Return Data'!$B$7:$R$2843,7,0)</f>
        <v>3.1819999999999999</v>
      </c>
      <c r="I32" s="66">
        <f t="shared" si="2"/>
        <v>4</v>
      </c>
      <c r="J32" s="65">
        <f>VLOOKUP($A32,'Return Data'!$B$7:$R$2843,8,0)</f>
        <v>3.3052999999999999</v>
      </c>
      <c r="K32" s="66">
        <f t="shared" si="3"/>
        <v>2</v>
      </c>
      <c r="L32" s="65">
        <f>VLOOKUP($A32,'Return Data'!$B$7:$R$2843,9,0)</f>
        <v>3.4723000000000002</v>
      </c>
      <c r="M32" s="66">
        <f t="shared" si="4"/>
        <v>1</v>
      </c>
      <c r="N32" s="65">
        <f>VLOOKUP($A32,'Return Data'!$B$7:$R$2843,10,0)</f>
        <v>3.2343000000000002</v>
      </c>
      <c r="O32" s="66">
        <f t="shared" si="5"/>
        <v>27</v>
      </c>
      <c r="P32" s="65">
        <f>VLOOKUP($A32,'Return Data'!$B$7:$R$2843,11,0)</f>
        <v>3.2107999999999999</v>
      </c>
      <c r="Q32" s="66">
        <f t="shared" si="6"/>
        <v>29</v>
      </c>
      <c r="R32" s="65">
        <f>VLOOKUP($A32,'Return Data'!$B$7:$R$2843,12,0)</f>
        <v>3.1528</v>
      </c>
      <c r="S32" s="66">
        <f t="shared" si="7"/>
        <v>28</v>
      </c>
      <c r="T32" s="65">
        <f>VLOOKUP($A32,'Return Data'!$B$7:$R$2843,13,0)</f>
        <v>3.0922999999999998</v>
      </c>
      <c r="U32" s="66">
        <f t="shared" si="8"/>
        <v>31</v>
      </c>
      <c r="V32" s="65">
        <f>VLOOKUP($A32,'Return Data'!$B$7:$R$2843,17,0)</f>
        <v>3.6880000000000002</v>
      </c>
      <c r="W32" s="66">
        <f t="shared" ref="W32:W44" si="14">RANK(V32,V$8:V$45,0)</f>
        <v>31</v>
      </c>
      <c r="X32" s="65">
        <f>VLOOKUP($A32,'Return Data'!$B$7:$R$2843,14,0)</f>
        <v>4.8151999999999999</v>
      </c>
      <c r="Y32" s="66">
        <f>RANK(X32,X$8:X$45,0)</f>
        <v>29</v>
      </c>
      <c r="Z32" s="65">
        <f>VLOOKUP($A32,'Return Data'!$B$7:$R$2843,16,0)</f>
        <v>7.3296999999999999</v>
      </c>
      <c r="AA32" s="67">
        <f t="shared" si="11"/>
        <v>7</v>
      </c>
    </row>
    <row r="33" spans="1:27" x14ac:dyDescent="0.3">
      <c r="A33" s="63" t="s">
        <v>252</v>
      </c>
      <c r="B33" s="64">
        <f>VLOOKUP($A33,'Return Data'!$B$7:$R$2843,3,0)</f>
        <v>44445</v>
      </c>
      <c r="C33" s="65">
        <f>VLOOKUP($A33,'Return Data'!$B$7:$R$2843,4,0)</f>
        <v>5067.2051000000001</v>
      </c>
      <c r="D33" s="65">
        <f>VLOOKUP($A33,'Return Data'!$B$7:$R$2843,5,0)</f>
        <v>3.0514999999999999</v>
      </c>
      <c r="E33" s="66">
        <f t="shared" si="0"/>
        <v>17</v>
      </c>
      <c r="F33" s="65">
        <f>VLOOKUP($A33,'Return Data'!$B$7:$R$2843,6,0)</f>
        <v>2.9575999999999998</v>
      </c>
      <c r="G33" s="66">
        <f t="shared" si="1"/>
        <v>30</v>
      </c>
      <c r="H33" s="65">
        <f>VLOOKUP($A33,'Return Data'!$B$7:$R$2843,7,0)</f>
        <v>3.0215000000000001</v>
      </c>
      <c r="I33" s="66">
        <f t="shared" si="2"/>
        <v>29</v>
      </c>
      <c r="J33" s="65">
        <f>VLOOKUP($A33,'Return Data'!$B$7:$R$2843,8,0)</f>
        <v>3.1360000000000001</v>
      </c>
      <c r="K33" s="66">
        <f t="shared" si="3"/>
        <v>25</v>
      </c>
      <c r="L33" s="65">
        <f>VLOOKUP($A33,'Return Data'!$B$7:$R$2843,9,0)</f>
        <v>3.3329</v>
      </c>
      <c r="M33" s="66">
        <f t="shared" si="4"/>
        <v>19</v>
      </c>
      <c r="N33" s="65">
        <f>VLOOKUP($A33,'Return Data'!$B$7:$R$2843,10,0)</f>
        <v>3.2776000000000001</v>
      </c>
      <c r="O33" s="66">
        <f t="shared" si="5"/>
        <v>24</v>
      </c>
      <c r="P33" s="65">
        <f>VLOOKUP($A33,'Return Data'!$B$7:$R$2843,11,0)</f>
        <v>3.2467999999999999</v>
      </c>
      <c r="Q33" s="66">
        <f t="shared" si="6"/>
        <v>25</v>
      </c>
      <c r="R33" s="65">
        <f>VLOOKUP($A33,'Return Data'!$B$7:$R$2843,12,0)</f>
        <v>3.1669</v>
      </c>
      <c r="S33" s="66">
        <f t="shared" si="7"/>
        <v>24</v>
      </c>
      <c r="T33" s="65">
        <f>VLOOKUP($A33,'Return Data'!$B$7:$R$2843,13,0)</f>
        <v>3.1646000000000001</v>
      </c>
      <c r="U33" s="66">
        <f t="shared" si="8"/>
        <v>25</v>
      </c>
      <c r="V33" s="65">
        <f>VLOOKUP($A33,'Return Data'!$B$7:$R$2843,17,0)</f>
        <v>4.0899000000000001</v>
      </c>
      <c r="W33" s="66">
        <f t="shared" si="14"/>
        <v>10</v>
      </c>
      <c r="X33" s="65">
        <f>VLOOKUP($A33,'Return Data'!$B$7:$R$2843,14,0)</f>
        <v>5.1810999999999998</v>
      </c>
      <c r="Y33" s="66">
        <f>RANK(X33,X$8:X$45,0)</f>
        <v>5</v>
      </c>
      <c r="Z33" s="65">
        <f>VLOOKUP($A33,'Return Data'!$B$7:$R$2843,16,0)</f>
        <v>7.0147000000000004</v>
      </c>
      <c r="AA33" s="67">
        <f t="shared" si="11"/>
        <v>21</v>
      </c>
    </row>
    <row r="34" spans="1:27" x14ac:dyDescent="0.3">
      <c r="A34" s="63" t="s">
        <v>253</v>
      </c>
      <c r="B34" s="64">
        <f>VLOOKUP($A34,'Return Data'!$B$7:$R$2843,3,0)</f>
        <v>44445</v>
      </c>
      <c r="C34" s="65">
        <f>VLOOKUP($A34,'Return Data'!$B$7:$R$2843,4,0)</f>
        <v>1165.2242000000001</v>
      </c>
      <c r="D34" s="65">
        <f>VLOOKUP($A34,'Return Data'!$B$7:$R$2843,5,0)</f>
        <v>3.0543999999999998</v>
      </c>
      <c r="E34" s="66">
        <f t="shared" si="0"/>
        <v>16</v>
      </c>
      <c r="F34" s="65">
        <f>VLOOKUP($A34,'Return Data'!$B$7:$R$2843,6,0)</f>
        <v>2.9630000000000001</v>
      </c>
      <c r="G34" s="66">
        <f t="shared" si="1"/>
        <v>29</v>
      </c>
      <c r="H34" s="65">
        <f>VLOOKUP($A34,'Return Data'!$B$7:$R$2843,7,0)</f>
        <v>2.9220000000000002</v>
      </c>
      <c r="I34" s="66">
        <f t="shared" si="2"/>
        <v>33</v>
      </c>
      <c r="J34" s="65">
        <f>VLOOKUP($A34,'Return Data'!$B$7:$R$2843,8,0)</f>
        <v>3.1038999999999999</v>
      </c>
      <c r="K34" s="66">
        <f t="shared" si="3"/>
        <v>31</v>
      </c>
      <c r="L34" s="65">
        <f>VLOOKUP($A34,'Return Data'!$B$7:$R$2843,9,0)</f>
        <v>3.2134999999999998</v>
      </c>
      <c r="M34" s="66">
        <f t="shared" si="4"/>
        <v>31</v>
      </c>
      <c r="N34" s="65">
        <f>VLOOKUP($A34,'Return Data'!$B$7:$R$2843,10,0)</f>
        <v>3.1783000000000001</v>
      </c>
      <c r="O34" s="66">
        <f t="shared" si="5"/>
        <v>31</v>
      </c>
      <c r="P34" s="65">
        <f>VLOOKUP($A34,'Return Data'!$B$7:$R$2843,11,0)</f>
        <v>3.1278999999999999</v>
      </c>
      <c r="Q34" s="66">
        <f t="shared" si="6"/>
        <v>31</v>
      </c>
      <c r="R34" s="65">
        <f>VLOOKUP($A34,'Return Data'!$B$7:$R$2843,12,0)</f>
        <v>3.0465</v>
      </c>
      <c r="S34" s="66">
        <f t="shared" si="7"/>
        <v>32</v>
      </c>
      <c r="T34" s="65">
        <f>VLOOKUP($A34,'Return Data'!$B$7:$R$2843,13,0)</f>
        <v>3.0467</v>
      </c>
      <c r="U34" s="66">
        <f t="shared" si="8"/>
        <v>32</v>
      </c>
      <c r="V34" s="65">
        <f>VLOOKUP($A34,'Return Data'!$B$7:$R$2843,17,0)</f>
        <v>3.6595</v>
      </c>
      <c r="W34" s="66">
        <f t="shared" si="14"/>
        <v>32</v>
      </c>
      <c r="X34" s="65"/>
      <c r="Y34" s="66"/>
      <c r="Z34" s="65">
        <f>VLOOKUP($A34,'Return Data'!$B$7:$R$2843,16,0)</f>
        <v>4.7047999999999996</v>
      </c>
      <c r="AA34" s="67">
        <f t="shared" si="11"/>
        <v>33</v>
      </c>
    </row>
    <row r="35" spans="1:27" x14ac:dyDescent="0.3">
      <c r="A35" s="63" t="s">
        <v>254</v>
      </c>
      <c r="B35" s="64">
        <f>VLOOKUP($A35,'Return Data'!$B$7:$R$2843,3,0)</f>
        <v>44445</v>
      </c>
      <c r="C35" s="65">
        <f>VLOOKUP($A35,'Return Data'!$B$7:$R$2843,4,0)</f>
        <v>270.06830000000002</v>
      </c>
      <c r="D35" s="65">
        <f>VLOOKUP($A35,'Return Data'!$B$7:$R$2843,5,0)</f>
        <v>3.4601999999999999</v>
      </c>
      <c r="E35" s="66">
        <f t="shared" si="0"/>
        <v>2</v>
      </c>
      <c r="F35" s="65">
        <f>VLOOKUP($A35,'Return Data'!$B$7:$R$2843,6,0)</f>
        <v>3.1859000000000002</v>
      </c>
      <c r="G35" s="66">
        <f t="shared" si="1"/>
        <v>3</v>
      </c>
      <c r="H35" s="65">
        <f>VLOOKUP($A35,'Return Data'!$B$7:$R$2843,7,0)</f>
        <v>3.2475999999999998</v>
      </c>
      <c r="I35" s="66">
        <f t="shared" si="2"/>
        <v>1</v>
      </c>
      <c r="J35" s="65">
        <f>VLOOKUP($A35,'Return Data'!$B$7:$R$2843,8,0)</f>
        <v>3.3201999999999998</v>
      </c>
      <c r="K35" s="66">
        <f t="shared" si="3"/>
        <v>1</v>
      </c>
      <c r="L35" s="65">
        <f>VLOOKUP($A35,'Return Data'!$B$7:$R$2843,9,0)</f>
        <v>3.3700999999999999</v>
      </c>
      <c r="M35" s="66">
        <f t="shared" si="4"/>
        <v>12</v>
      </c>
      <c r="N35" s="65">
        <f>VLOOKUP($A35,'Return Data'!$B$7:$R$2843,10,0)</f>
        <v>3.3241000000000001</v>
      </c>
      <c r="O35" s="66">
        <f t="shared" si="5"/>
        <v>13</v>
      </c>
      <c r="P35" s="65">
        <f>VLOOKUP($A35,'Return Data'!$B$7:$R$2843,11,0)</f>
        <v>3.3109999999999999</v>
      </c>
      <c r="Q35" s="66">
        <f t="shared" si="6"/>
        <v>9</v>
      </c>
      <c r="R35" s="65">
        <f>VLOOKUP($A35,'Return Data'!$B$7:$R$2843,12,0)</f>
        <v>3.2172000000000001</v>
      </c>
      <c r="S35" s="66">
        <f t="shared" si="7"/>
        <v>14</v>
      </c>
      <c r="T35" s="65">
        <f>VLOOKUP($A35,'Return Data'!$B$7:$R$2843,13,0)</f>
        <v>3.1947000000000001</v>
      </c>
      <c r="U35" s="66">
        <f t="shared" si="8"/>
        <v>16</v>
      </c>
      <c r="V35" s="65">
        <f>VLOOKUP($A35,'Return Data'!$B$7:$R$2843,17,0)</f>
        <v>4.0823999999999998</v>
      </c>
      <c r="W35" s="66">
        <f t="shared" si="14"/>
        <v>12</v>
      </c>
      <c r="X35" s="65">
        <f>VLOOKUP($A35,'Return Data'!$B$7:$R$2843,14,0)</f>
        <v>5.1757999999999997</v>
      </c>
      <c r="Y35" s="66">
        <f t="shared" ref="Y35:Y44" si="15">RANK(X35,X$8:X$45,0)</f>
        <v>6</v>
      </c>
      <c r="Z35" s="65">
        <f>VLOOKUP($A35,'Return Data'!$B$7:$R$2843,16,0)</f>
        <v>7.3453999999999997</v>
      </c>
      <c r="AA35" s="67">
        <f t="shared" si="11"/>
        <v>6</v>
      </c>
    </row>
    <row r="36" spans="1:27" x14ac:dyDescent="0.3">
      <c r="A36" s="63" t="s">
        <v>255</v>
      </c>
      <c r="B36" s="64">
        <f>VLOOKUP($A36,'Return Data'!$B$7:$R$2843,3,0)</f>
        <v>44445</v>
      </c>
      <c r="C36" s="65">
        <f>VLOOKUP($A36,'Return Data'!$B$7:$R$2843,4,0)</f>
        <v>2930.2662399999999</v>
      </c>
      <c r="D36" s="65">
        <f>VLOOKUP($A36,'Return Data'!$B$7:$R$2843,5,0)</f>
        <v>2.617</v>
      </c>
      <c r="E36" s="66">
        <f t="shared" si="0"/>
        <v>36</v>
      </c>
      <c r="F36" s="65">
        <f>VLOOKUP($A36,'Return Data'!$B$7:$R$2843,6,0)</f>
        <v>2.8565999999999998</v>
      </c>
      <c r="G36" s="66">
        <f t="shared" si="1"/>
        <v>34</v>
      </c>
      <c r="H36" s="65">
        <f>VLOOKUP($A36,'Return Data'!$B$7:$R$2843,7,0)</f>
        <v>2.9567000000000001</v>
      </c>
      <c r="I36" s="66">
        <f t="shared" si="2"/>
        <v>32</v>
      </c>
      <c r="J36" s="65">
        <f>VLOOKUP($A36,'Return Data'!$B$7:$R$2843,8,0)</f>
        <v>3.0623</v>
      </c>
      <c r="K36" s="66">
        <f t="shared" si="3"/>
        <v>32</v>
      </c>
      <c r="L36" s="65">
        <f>VLOOKUP($A36,'Return Data'!$B$7:$R$2843,9,0)</f>
        <v>3.1665999999999999</v>
      </c>
      <c r="M36" s="66">
        <f t="shared" si="4"/>
        <v>32</v>
      </c>
      <c r="N36" s="65">
        <f>VLOOKUP($A36,'Return Data'!$B$7:$R$2843,10,0)</f>
        <v>3.1932</v>
      </c>
      <c r="O36" s="66">
        <f t="shared" si="5"/>
        <v>30</v>
      </c>
      <c r="P36" s="65">
        <f>VLOOKUP($A36,'Return Data'!$B$7:$R$2843,11,0)</f>
        <v>3.1798999999999999</v>
      </c>
      <c r="Q36" s="66">
        <f t="shared" si="6"/>
        <v>30</v>
      </c>
      <c r="R36" s="65">
        <f>VLOOKUP($A36,'Return Data'!$B$7:$R$2843,12,0)</f>
        <v>3.1274999999999999</v>
      </c>
      <c r="S36" s="66">
        <f t="shared" si="7"/>
        <v>31</v>
      </c>
      <c r="T36" s="65">
        <f>VLOOKUP($A36,'Return Data'!$B$7:$R$2843,13,0)</f>
        <v>3.1185999999999998</v>
      </c>
      <c r="U36" s="66">
        <f t="shared" si="8"/>
        <v>29</v>
      </c>
      <c r="V36" s="65">
        <f>VLOOKUP($A36,'Return Data'!$B$7:$R$2843,17,0)</f>
        <v>3.8167</v>
      </c>
      <c r="W36" s="66">
        <f t="shared" si="14"/>
        <v>29</v>
      </c>
      <c r="X36" s="65">
        <f>VLOOKUP($A36,'Return Data'!$B$7:$R$2843,14,0)</f>
        <v>1.7224999999999999</v>
      </c>
      <c r="Y36" s="66">
        <f t="shared" si="15"/>
        <v>33</v>
      </c>
      <c r="Z36" s="65">
        <f>VLOOKUP($A36,'Return Data'!$B$7:$R$2843,16,0)</f>
        <v>6.5164</v>
      </c>
      <c r="AA36" s="67">
        <f t="shared" si="11"/>
        <v>28</v>
      </c>
    </row>
    <row r="37" spans="1:27" x14ac:dyDescent="0.3">
      <c r="A37" s="63" t="s">
        <v>256</v>
      </c>
      <c r="B37" s="64">
        <f>VLOOKUP($A37,'Return Data'!$B$7:$R$2843,3,0)</f>
        <v>44445</v>
      </c>
      <c r="C37" s="65">
        <f>VLOOKUP($A37,'Return Data'!$B$7:$R$2843,4,0)</f>
        <v>32.977699999999999</v>
      </c>
      <c r="D37" s="65">
        <f>VLOOKUP($A37,'Return Data'!$B$7:$R$2843,5,0)</f>
        <v>3.21</v>
      </c>
      <c r="E37" s="66">
        <f t="shared" si="0"/>
        <v>5</v>
      </c>
      <c r="F37" s="65">
        <f>VLOOKUP($A37,'Return Data'!$B$7:$R$2843,6,0)</f>
        <v>3.2844000000000002</v>
      </c>
      <c r="G37" s="66">
        <f t="shared" si="1"/>
        <v>2</v>
      </c>
      <c r="H37" s="65">
        <f>VLOOKUP($A37,'Return Data'!$B$7:$R$2843,7,0)</f>
        <v>3.2275999999999998</v>
      </c>
      <c r="I37" s="66">
        <f t="shared" si="2"/>
        <v>2</v>
      </c>
      <c r="J37" s="65">
        <f>VLOOKUP($A37,'Return Data'!$B$7:$R$2843,8,0)</f>
        <v>3.3008999999999999</v>
      </c>
      <c r="K37" s="66">
        <f t="shared" si="3"/>
        <v>3</v>
      </c>
      <c r="L37" s="65">
        <f>VLOOKUP($A37,'Return Data'!$B$7:$R$2843,9,0)</f>
        <v>3.4340000000000002</v>
      </c>
      <c r="M37" s="66">
        <f t="shared" si="4"/>
        <v>3</v>
      </c>
      <c r="N37" s="65">
        <f>VLOOKUP($A37,'Return Data'!$B$7:$R$2843,10,0)</f>
        <v>3.4072</v>
      </c>
      <c r="O37" s="66">
        <f t="shared" si="5"/>
        <v>2</v>
      </c>
      <c r="P37" s="65">
        <f>VLOOKUP($A37,'Return Data'!$B$7:$R$2843,11,0)</f>
        <v>3.9152999999999998</v>
      </c>
      <c r="Q37" s="66">
        <f t="shared" si="6"/>
        <v>1</v>
      </c>
      <c r="R37" s="65">
        <f>VLOOKUP($A37,'Return Data'!$B$7:$R$2843,12,0)</f>
        <v>3.9889999999999999</v>
      </c>
      <c r="S37" s="66">
        <f t="shared" si="7"/>
        <v>1</v>
      </c>
      <c r="T37" s="65">
        <f>VLOOKUP($A37,'Return Data'!$B$7:$R$2843,13,0)</f>
        <v>4.1775000000000002</v>
      </c>
      <c r="U37" s="66">
        <f t="shared" si="8"/>
        <v>1</v>
      </c>
      <c r="V37" s="65">
        <f>VLOOKUP($A37,'Return Data'!$B$7:$R$2843,17,0)</f>
        <v>4.827</v>
      </c>
      <c r="W37" s="66">
        <f t="shared" si="14"/>
        <v>1</v>
      </c>
      <c r="X37" s="65">
        <f>VLOOKUP($A37,'Return Data'!$B$7:$R$2843,14,0)</f>
        <v>5.7161</v>
      </c>
      <c r="Y37" s="66">
        <f t="shared" si="15"/>
        <v>1</v>
      </c>
      <c r="Z37" s="65">
        <f>VLOOKUP($A37,'Return Data'!$B$7:$R$2843,16,0)</f>
        <v>7.7691999999999997</v>
      </c>
      <c r="AA37" s="67">
        <f t="shared" si="11"/>
        <v>1</v>
      </c>
    </row>
    <row r="38" spans="1:27" x14ac:dyDescent="0.3">
      <c r="A38" s="63" t="s">
        <v>257</v>
      </c>
      <c r="B38" s="64">
        <f>VLOOKUP($A38,'Return Data'!$B$7:$R$2843,3,0)</f>
        <v>44445</v>
      </c>
      <c r="C38" s="65">
        <f>VLOOKUP($A38,'Return Data'!$B$7:$R$2843,4,0)</f>
        <v>28.084599999999998</v>
      </c>
      <c r="D38" s="65">
        <f>VLOOKUP($A38,'Return Data'!$B$7:$R$2843,5,0)</f>
        <v>3.5093999999999999</v>
      </c>
      <c r="E38" s="66">
        <f t="shared" si="0"/>
        <v>1</v>
      </c>
      <c r="F38" s="65">
        <f>VLOOKUP($A38,'Return Data'!$B$7:$R$2843,6,0)</f>
        <v>3.1198999999999999</v>
      </c>
      <c r="G38" s="66">
        <f t="shared" si="1"/>
        <v>6</v>
      </c>
      <c r="H38" s="65">
        <f>VLOOKUP($A38,'Return Data'!$B$7:$R$2843,7,0)</f>
        <v>3.0651999999999999</v>
      </c>
      <c r="I38" s="66">
        <f t="shared" si="2"/>
        <v>19</v>
      </c>
      <c r="J38" s="65">
        <f>VLOOKUP($A38,'Return Data'!$B$7:$R$2843,8,0)</f>
        <v>3.1694</v>
      </c>
      <c r="K38" s="66">
        <f t="shared" si="3"/>
        <v>17</v>
      </c>
      <c r="L38" s="65">
        <f>VLOOKUP($A38,'Return Data'!$B$7:$R$2843,9,0)</f>
        <v>3.2496999999999998</v>
      </c>
      <c r="M38" s="66">
        <f t="shared" si="4"/>
        <v>28</v>
      </c>
      <c r="N38" s="65">
        <f>VLOOKUP($A38,'Return Data'!$B$7:$R$2843,10,0)</f>
        <v>3.1783000000000001</v>
      </c>
      <c r="O38" s="66">
        <f t="shared" si="5"/>
        <v>31</v>
      </c>
      <c r="P38" s="65">
        <f>VLOOKUP($A38,'Return Data'!$B$7:$R$2843,11,0)</f>
        <v>3.1135999999999999</v>
      </c>
      <c r="Q38" s="66">
        <f t="shared" si="6"/>
        <v>32</v>
      </c>
      <c r="R38" s="65">
        <f>VLOOKUP($A38,'Return Data'!$B$7:$R$2843,12,0)</f>
        <v>3.0449000000000002</v>
      </c>
      <c r="S38" s="66">
        <f t="shared" si="7"/>
        <v>33</v>
      </c>
      <c r="T38" s="65">
        <f>VLOOKUP($A38,'Return Data'!$B$7:$R$2843,13,0)</f>
        <v>3.0453999999999999</v>
      </c>
      <c r="U38" s="66">
        <f t="shared" si="8"/>
        <v>33</v>
      </c>
      <c r="V38" s="65">
        <f>VLOOKUP($A38,'Return Data'!$B$7:$R$2843,17,0)</f>
        <v>3.6341000000000001</v>
      </c>
      <c r="W38" s="66">
        <f t="shared" si="14"/>
        <v>33</v>
      </c>
      <c r="X38" s="65">
        <f>VLOOKUP($A38,'Return Data'!$B$7:$R$2843,14,0)</f>
        <v>4.6147999999999998</v>
      </c>
      <c r="Y38" s="66">
        <f t="shared" si="15"/>
        <v>30</v>
      </c>
      <c r="Z38" s="65">
        <f>VLOOKUP($A38,'Return Data'!$B$7:$R$2843,16,0)</f>
        <v>6.8845000000000001</v>
      </c>
      <c r="AA38" s="67">
        <f t="shared" si="11"/>
        <v>25</v>
      </c>
    </row>
    <row r="39" spans="1:27" x14ac:dyDescent="0.3">
      <c r="A39" s="63" t="s">
        <v>260</v>
      </c>
      <c r="B39" s="64">
        <f>VLOOKUP($A39,'Return Data'!$B$7:$R$2843,3,0)</f>
        <v>44445</v>
      </c>
      <c r="C39" s="65">
        <f>VLOOKUP($A39,'Return Data'!$B$7:$R$2843,4,0)</f>
        <v>3248.3548999999998</v>
      </c>
      <c r="D39" s="65">
        <f>VLOOKUP($A39,'Return Data'!$B$7:$R$2843,5,0)</f>
        <v>3.0363000000000002</v>
      </c>
      <c r="E39" s="66">
        <f t="shared" si="0"/>
        <v>21</v>
      </c>
      <c r="F39" s="65">
        <f>VLOOKUP($A39,'Return Data'!$B$7:$R$2843,6,0)</f>
        <v>2.9638</v>
      </c>
      <c r="G39" s="66">
        <f t="shared" si="1"/>
        <v>28</v>
      </c>
      <c r="H39" s="65">
        <f>VLOOKUP($A39,'Return Data'!$B$7:$R$2843,7,0)</f>
        <v>2.9843000000000002</v>
      </c>
      <c r="I39" s="66">
        <f t="shared" si="2"/>
        <v>31</v>
      </c>
      <c r="J39" s="65">
        <f>VLOOKUP($A39,'Return Data'!$B$7:$R$2843,8,0)</f>
        <v>3.1345999999999998</v>
      </c>
      <c r="K39" s="66">
        <f t="shared" si="3"/>
        <v>26</v>
      </c>
      <c r="L39" s="65">
        <f>VLOOKUP($A39,'Return Data'!$B$7:$R$2843,9,0)</f>
        <v>3.3771</v>
      </c>
      <c r="M39" s="66">
        <f t="shared" si="4"/>
        <v>9</v>
      </c>
      <c r="N39" s="65">
        <f>VLOOKUP($A39,'Return Data'!$B$7:$R$2843,10,0)</f>
        <v>3.3264999999999998</v>
      </c>
      <c r="O39" s="66">
        <f t="shared" si="5"/>
        <v>12</v>
      </c>
      <c r="P39" s="65">
        <f>VLOOKUP($A39,'Return Data'!$B$7:$R$2843,11,0)</f>
        <v>3.2924000000000002</v>
      </c>
      <c r="Q39" s="66">
        <f t="shared" si="6"/>
        <v>14</v>
      </c>
      <c r="R39" s="65">
        <f>VLOOKUP($A39,'Return Data'!$B$7:$R$2843,12,0)</f>
        <v>3.202</v>
      </c>
      <c r="S39" s="66">
        <f t="shared" si="7"/>
        <v>17</v>
      </c>
      <c r="T39" s="65">
        <f>VLOOKUP($A39,'Return Data'!$B$7:$R$2843,13,0)</f>
        <v>3.2012999999999998</v>
      </c>
      <c r="U39" s="66">
        <f t="shared" si="8"/>
        <v>13</v>
      </c>
      <c r="V39" s="65">
        <f>VLOOKUP($A39,'Return Data'!$B$7:$R$2843,17,0)</f>
        <v>4.0494000000000003</v>
      </c>
      <c r="W39" s="66">
        <f t="shared" si="14"/>
        <v>18</v>
      </c>
      <c r="X39" s="65">
        <f>VLOOKUP($A39,'Return Data'!$B$7:$R$2843,14,0)</f>
        <v>5.0774999999999997</v>
      </c>
      <c r="Y39" s="66">
        <f t="shared" si="15"/>
        <v>20</v>
      </c>
      <c r="Z39" s="65">
        <f>VLOOKUP($A39,'Return Data'!$B$7:$R$2843,16,0)</f>
        <v>6.8616999999999999</v>
      </c>
      <c r="AA39" s="67">
        <f t="shared" si="11"/>
        <v>26</v>
      </c>
    </row>
    <row r="40" spans="1:27" x14ac:dyDescent="0.3">
      <c r="A40" s="63" t="s">
        <v>261</v>
      </c>
      <c r="B40" s="64">
        <f>VLOOKUP($A40,'Return Data'!$B$7:$R$2843,3,0)</f>
        <v>44445</v>
      </c>
      <c r="C40" s="65">
        <f>VLOOKUP($A40,'Return Data'!$B$7:$R$2843,4,0)</f>
        <v>43.737900000000003</v>
      </c>
      <c r="D40" s="65">
        <f>VLOOKUP($A40,'Return Data'!$B$7:$R$2843,5,0)</f>
        <v>3.0045000000000002</v>
      </c>
      <c r="E40" s="66">
        <f t="shared" si="0"/>
        <v>25</v>
      </c>
      <c r="F40" s="65">
        <f>VLOOKUP($A40,'Return Data'!$B$7:$R$2843,6,0)</f>
        <v>3.0049999999999999</v>
      </c>
      <c r="G40" s="66">
        <f t="shared" si="1"/>
        <v>22</v>
      </c>
      <c r="H40" s="65">
        <f>VLOOKUP($A40,'Return Data'!$B$7:$R$2843,7,0)</f>
        <v>3.1015000000000001</v>
      </c>
      <c r="I40" s="66">
        <f t="shared" si="2"/>
        <v>15</v>
      </c>
      <c r="J40" s="65">
        <f>VLOOKUP($A40,'Return Data'!$B$7:$R$2843,8,0)</f>
        <v>3.2526999999999999</v>
      </c>
      <c r="K40" s="66">
        <f t="shared" si="3"/>
        <v>5</v>
      </c>
      <c r="L40" s="65">
        <f>VLOOKUP($A40,'Return Data'!$B$7:$R$2843,9,0)</f>
        <v>3.4315000000000002</v>
      </c>
      <c r="M40" s="66">
        <f t="shared" si="4"/>
        <v>4</v>
      </c>
      <c r="N40" s="65">
        <f>VLOOKUP($A40,'Return Data'!$B$7:$R$2843,10,0)</f>
        <v>3.3673000000000002</v>
      </c>
      <c r="O40" s="66">
        <f t="shared" si="5"/>
        <v>3</v>
      </c>
      <c r="P40" s="65">
        <f>VLOOKUP($A40,'Return Data'!$B$7:$R$2843,11,0)</f>
        <v>3.3374999999999999</v>
      </c>
      <c r="Q40" s="66">
        <f t="shared" si="6"/>
        <v>5</v>
      </c>
      <c r="R40" s="65">
        <f>VLOOKUP($A40,'Return Data'!$B$7:$R$2843,12,0)</f>
        <v>3.2616000000000001</v>
      </c>
      <c r="S40" s="66">
        <f t="shared" si="7"/>
        <v>7</v>
      </c>
      <c r="T40" s="65">
        <f>VLOOKUP($A40,'Return Data'!$B$7:$R$2843,13,0)</f>
        <v>3.2616000000000001</v>
      </c>
      <c r="U40" s="66">
        <f t="shared" si="8"/>
        <v>6</v>
      </c>
      <c r="V40" s="65">
        <f>VLOOKUP($A40,'Return Data'!$B$7:$R$2843,17,0)</f>
        <v>4.0678000000000001</v>
      </c>
      <c r="W40" s="66">
        <f t="shared" si="14"/>
        <v>15</v>
      </c>
      <c r="X40" s="65">
        <f>VLOOKUP($A40,'Return Data'!$B$7:$R$2843,14,0)</f>
        <v>5.1402999999999999</v>
      </c>
      <c r="Y40" s="66">
        <f t="shared" si="15"/>
        <v>11</v>
      </c>
      <c r="Z40" s="65">
        <f>VLOOKUP($A40,'Return Data'!$B$7:$R$2843,16,0)</f>
        <v>7.2671000000000001</v>
      </c>
      <c r="AA40" s="67">
        <f t="shared" si="11"/>
        <v>9</v>
      </c>
    </row>
    <row r="41" spans="1:27" x14ac:dyDescent="0.3">
      <c r="A41" s="63" t="s">
        <v>262</v>
      </c>
      <c r="B41" s="64">
        <f>VLOOKUP($A41,'Return Data'!$B$7:$R$2843,3,0)</f>
        <v>44445</v>
      </c>
      <c r="C41" s="65">
        <f>VLOOKUP($A41,'Return Data'!$B$7:$R$2843,4,0)</f>
        <v>3270.0711000000001</v>
      </c>
      <c r="D41" s="65">
        <f>VLOOKUP($A41,'Return Data'!$B$7:$R$2843,5,0)</f>
        <v>3.4157999999999999</v>
      </c>
      <c r="E41" s="66">
        <f t="shared" si="0"/>
        <v>3</v>
      </c>
      <c r="F41" s="65">
        <f>VLOOKUP($A41,'Return Data'!$B$7:$R$2843,6,0)</f>
        <v>3.0914999999999999</v>
      </c>
      <c r="G41" s="66">
        <f t="shared" si="1"/>
        <v>7</v>
      </c>
      <c r="H41" s="65">
        <f>VLOOKUP($A41,'Return Data'!$B$7:$R$2843,7,0)</f>
        <v>3.0501</v>
      </c>
      <c r="I41" s="66">
        <f t="shared" si="2"/>
        <v>22</v>
      </c>
      <c r="J41" s="65">
        <f>VLOOKUP($A41,'Return Data'!$B$7:$R$2843,8,0)</f>
        <v>3.1429</v>
      </c>
      <c r="K41" s="66">
        <f t="shared" si="3"/>
        <v>21</v>
      </c>
      <c r="L41" s="65">
        <f>VLOOKUP($A41,'Return Data'!$B$7:$R$2843,9,0)</f>
        <v>3.3643999999999998</v>
      </c>
      <c r="M41" s="66">
        <f t="shared" si="4"/>
        <v>13</v>
      </c>
      <c r="N41" s="65">
        <f>VLOOKUP($A41,'Return Data'!$B$7:$R$2843,10,0)</f>
        <v>3.2860999999999998</v>
      </c>
      <c r="O41" s="66">
        <f t="shared" si="5"/>
        <v>23</v>
      </c>
      <c r="P41" s="65">
        <f>VLOOKUP($A41,'Return Data'!$B$7:$R$2843,11,0)</f>
        <v>3.2624</v>
      </c>
      <c r="Q41" s="66">
        <f t="shared" si="6"/>
        <v>21</v>
      </c>
      <c r="R41" s="65">
        <f>VLOOKUP($A41,'Return Data'!$B$7:$R$2843,12,0)</f>
        <v>3.1579999999999999</v>
      </c>
      <c r="S41" s="66">
        <f t="shared" si="7"/>
        <v>27</v>
      </c>
      <c r="T41" s="65">
        <f>VLOOKUP($A41,'Return Data'!$B$7:$R$2843,13,0)</f>
        <v>3.1709999999999998</v>
      </c>
      <c r="U41" s="66">
        <f t="shared" si="8"/>
        <v>23</v>
      </c>
      <c r="V41" s="65">
        <f>VLOOKUP($A41,'Return Data'!$B$7:$R$2843,17,0)</f>
        <v>4.0956999999999999</v>
      </c>
      <c r="W41" s="66">
        <f t="shared" si="14"/>
        <v>8</v>
      </c>
      <c r="X41" s="65">
        <f>VLOOKUP($A41,'Return Data'!$B$7:$R$2843,14,0)</f>
        <v>5.1478999999999999</v>
      </c>
      <c r="Y41" s="66">
        <f t="shared" si="15"/>
        <v>9</v>
      </c>
      <c r="Z41" s="65">
        <f>VLOOKUP($A41,'Return Data'!$B$7:$R$2843,16,0)</f>
        <v>7.2073</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44445</v>
      </c>
      <c r="C43" s="65">
        <f>VLOOKUP($A43,'Return Data'!$B$7:$R$2843,4,0)</f>
        <v>1994.1196</v>
      </c>
      <c r="D43" s="65">
        <f>VLOOKUP($A43,'Return Data'!$B$7:$R$2843,5,0)</f>
        <v>2.9893000000000001</v>
      </c>
      <c r="E43" s="66">
        <f t="shared" si="0"/>
        <v>29</v>
      </c>
      <c r="F43" s="65">
        <f>VLOOKUP($A43,'Return Data'!$B$7:$R$2843,6,0)</f>
        <v>2.9817999999999998</v>
      </c>
      <c r="G43" s="66">
        <f t="shared" si="1"/>
        <v>25</v>
      </c>
      <c r="H43" s="65">
        <f>VLOOKUP($A43,'Return Data'!$B$7:$R$2843,7,0)</f>
        <v>3.0386000000000002</v>
      </c>
      <c r="I43" s="66">
        <f t="shared" si="2"/>
        <v>23</v>
      </c>
      <c r="J43" s="65">
        <f>VLOOKUP($A43,'Return Data'!$B$7:$R$2843,8,0)</f>
        <v>3.1225999999999998</v>
      </c>
      <c r="K43" s="66">
        <f t="shared" si="3"/>
        <v>27</v>
      </c>
      <c r="L43" s="65">
        <f>VLOOKUP($A43,'Return Data'!$B$7:$R$2843,9,0)</f>
        <v>3.3138000000000001</v>
      </c>
      <c r="M43" s="66">
        <f t="shared" si="4"/>
        <v>22</v>
      </c>
      <c r="N43" s="65">
        <f>VLOOKUP($A43,'Return Data'!$B$7:$R$2843,10,0)</f>
        <v>3.3077000000000001</v>
      </c>
      <c r="O43" s="66">
        <f t="shared" si="5"/>
        <v>17</v>
      </c>
      <c r="P43" s="65">
        <f>VLOOKUP($A43,'Return Data'!$B$7:$R$2843,11,0)</f>
        <v>3.3052000000000001</v>
      </c>
      <c r="Q43" s="66">
        <f t="shared" si="6"/>
        <v>11</v>
      </c>
      <c r="R43" s="65">
        <f>VLOOKUP($A43,'Return Data'!$B$7:$R$2843,12,0)</f>
        <v>3.2397999999999998</v>
      </c>
      <c r="S43" s="66">
        <f t="shared" si="7"/>
        <v>9</v>
      </c>
      <c r="T43" s="65">
        <f>VLOOKUP($A43,'Return Data'!$B$7:$R$2843,13,0)</f>
        <v>3.2208999999999999</v>
      </c>
      <c r="U43" s="66">
        <f t="shared" si="8"/>
        <v>9</v>
      </c>
      <c r="V43" s="65">
        <f>VLOOKUP($A43,'Return Data'!$B$7:$R$2843,17,0)</f>
        <v>4.1082999999999998</v>
      </c>
      <c r="W43" s="66">
        <f t="shared" si="14"/>
        <v>6</v>
      </c>
      <c r="X43" s="65">
        <f>VLOOKUP($A43,'Return Data'!$B$7:$R$2843,14,0)</f>
        <v>3.8517999999999999</v>
      </c>
      <c r="Y43" s="66">
        <f t="shared" si="15"/>
        <v>32</v>
      </c>
      <c r="Z43" s="65">
        <f>VLOOKUP($A43,'Return Data'!$B$7:$R$2843,16,0)</f>
        <v>6.9737999999999998</v>
      </c>
      <c r="AA43" s="67">
        <f t="shared" si="11"/>
        <v>23</v>
      </c>
    </row>
    <row r="44" spans="1:27" x14ac:dyDescent="0.3">
      <c r="A44" s="63" t="s">
        <v>264</v>
      </c>
      <c r="B44" s="64">
        <f>VLOOKUP($A44,'Return Data'!$B$7:$R$2843,3,0)</f>
        <v>44445</v>
      </c>
      <c r="C44" s="65">
        <f>VLOOKUP($A44,'Return Data'!$B$7:$R$2843,4,0)</f>
        <v>3400.8384999999998</v>
      </c>
      <c r="D44" s="65">
        <f>VLOOKUP($A44,'Return Data'!$B$7:$R$2843,5,0)</f>
        <v>3.0344000000000002</v>
      </c>
      <c r="E44" s="66">
        <f t="shared" si="0"/>
        <v>22</v>
      </c>
      <c r="F44" s="65">
        <f>VLOOKUP($A44,'Return Data'!$B$7:$R$2843,6,0)</f>
        <v>3.0133999999999999</v>
      </c>
      <c r="G44" s="66">
        <f t="shared" si="1"/>
        <v>17</v>
      </c>
      <c r="H44" s="65">
        <f>VLOOKUP($A44,'Return Data'!$B$7:$R$2843,7,0)</f>
        <v>3.0838000000000001</v>
      </c>
      <c r="I44" s="66">
        <f t="shared" si="2"/>
        <v>18</v>
      </c>
      <c r="J44" s="65">
        <f>VLOOKUP($A44,'Return Data'!$B$7:$R$2843,8,0)</f>
        <v>3.1695000000000002</v>
      </c>
      <c r="K44" s="66">
        <f t="shared" si="3"/>
        <v>16</v>
      </c>
      <c r="L44" s="65">
        <f>VLOOKUP($A44,'Return Data'!$B$7:$R$2843,9,0)</f>
        <v>3.3529</v>
      </c>
      <c r="M44" s="66">
        <f t="shared" si="4"/>
        <v>16</v>
      </c>
      <c r="N44" s="65">
        <f>VLOOKUP($A44,'Return Data'!$B$7:$R$2843,10,0)</f>
        <v>3.3351999999999999</v>
      </c>
      <c r="O44" s="66">
        <f t="shared" si="5"/>
        <v>9</v>
      </c>
      <c r="P44" s="65">
        <f>VLOOKUP($A44,'Return Data'!$B$7:$R$2843,11,0)</f>
        <v>3.2966000000000002</v>
      </c>
      <c r="Q44" s="66">
        <f t="shared" si="6"/>
        <v>12</v>
      </c>
      <c r="R44" s="65">
        <f>VLOOKUP($A44,'Return Data'!$B$7:$R$2843,12,0)</f>
        <v>3.2208000000000001</v>
      </c>
      <c r="S44" s="66">
        <f t="shared" si="7"/>
        <v>11</v>
      </c>
      <c r="T44" s="65">
        <f>VLOOKUP($A44,'Return Data'!$B$7:$R$2843,13,0)</f>
        <v>3.2206999999999999</v>
      </c>
      <c r="U44" s="66">
        <f t="shared" si="8"/>
        <v>10</v>
      </c>
      <c r="V44" s="65">
        <f>VLOOKUP($A44,'Return Data'!$B$7:$R$2843,17,0)</f>
        <v>4.0639000000000003</v>
      </c>
      <c r="W44" s="66">
        <f t="shared" si="14"/>
        <v>16</v>
      </c>
      <c r="X44" s="65">
        <f>VLOOKUP($A44,'Return Data'!$B$7:$R$2843,14,0)</f>
        <v>5.1376999999999997</v>
      </c>
      <c r="Y44" s="66">
        <f t="shared" si="15"/>
        <v>12</v>
      </c>
      <c r="Z44" s="65">
        <f>VLOOKUP($A44,'Return Data'!$B$7:$R$2843,16,0)</f>
        <v>7.0042</v>
      </c>
      <c r="AA44" s="67">
        <f t="shared" si="11"/>
        <v>22</v>
      </c>
    </row>
    <row r="45" spans="1:27" x14ac:dyDescent="0.3">
      <c r="A45" s="63" t="s">
        <v>265</v>
      </c>
      <c r="B45" s="64">
        <f>VLOOKUP($A45,'Return Data'!$B$7:$R$2843,3,0)</f>
        <v>44445</v>
      </c>
      <c r="C45" s="65">
        <f>VLOOKUP($A45,'Return Data'!$B$7:$R$2843,4,0)</f>
        <v>1123.9858999999999</v>
      </c>
      <c r="D45" s="65">
        <f>VLOOKUP($A45,'Return Data'!$B$7:$R$2843,5,0)</f>
        <v>2.5590999999999999</v>
      </c>
      <c r="E45" s="66">
        <f t="shared" si="0"/>
        <v>37</v>
      </c>
      <c r="F45" s="65">
        <f>VLOOKUP($A45,'Return Data'!$B$7:$R$2843,6,0)</f>
        <v>2.6103999999999998</v>
      </c>
      <c r="G45" s="66">
        <f t="shared" si="1"/>
        <v>37</v>
      </c>
      <c r="H45" s="65">
        <f>VLOOKUP($A45,'Return Data'!$B$7:$R$2843,7,0)</f>
        <v>2.6219000000000001</v>
      </c>
      <c r="I45" s="66">
        <f t="shared" si="2"/>
        <v>37</v>
      </c>
      <c r="J45" s="65">
        <f>VLOOKUP($A45,'Return Data'!$B$7:$R$2843,8,0)</f>
        <v>2.6663000000000001</v>
      </c>
      <c r="K45" s="66">
        <f t="shared" si="3"/>
        <v>37</v>
      </c>
      <c r="L45" s="65">
        <f>VLOOKUP($A45,'Return Data'!$B$7:$R$2843,9,0)</f>
        <v>2.6819000000000002</v>
      </c>
      <c r="M45" s="66">
        <f t="shared" si="4"/>
        <v>37</v>
      </c>
      <c r="N45" s="65">
        <f>VLOOKUP($A45,'Return Data'!$B$7:$R$2843,10,0)</f>
        <v>2.8077999999999999</v>
      </c>
      <c r="O45" s="66">
        <f t="shared" si="5"/>
        <v>37</v>
      </c>
      <c r="P45" s="65">
        <f>VLOOKUP($A45,'Return Data'!$B$7:$R$2843,11,0)</f>
        <v>2.8986000000000001</v>
      </c>
      <c r="Q45" s="66">
        <f t="shared" si="6"/>
        <v>37</v>
      </c>
      <c r="R45" s="65">
        <f>VLOOKUP($A45,'Return Data'!$B$7:$R$2843,12,0)</f>
        <v>2.8936999999999999</v>
      </c>
      <c r="S45" s="66">
        <f t="shared" si="7"/>
        <v>35</v>
      </c>
      <c r="T45" s="65">
        <f>VLOOKUP($A45,'Return Data'!$B$7:$R$2843,13,0)</f>
        <v>2.9289000000000001</v>
      </c>
      <c r="U45" s="66">
        <f t="shared" si="8"/>
        <v>35</v>
      </c>
      <c r="V45" s="65"/>
      <c r="W45" s="66"/>
      <c r="X45" s="65"/>
      <c r="Y45" s="66"/>
      <c r="Z45" s="65">
        <f>VLOOKUP($A45,'Return Data'!$B$7:$R$2843,16,0)</f>
        <v>4.5153999999999996</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2.9652894736842108</v>
      </c>
      <c r="E47" s="65"/>
      <c r="F47" s="75">
        <f>AVERAGE(F8:F45)</f>
        <v>2.925121052631579</v>
      </c>
      <c r="G47" s="65"/>
      <c r="H47" s="75">
        <f>AVERAGE(H8:H45)</f>
        <v>2.9716578947368428</v>
      </c>
      <c r="I47" s="65"/>
      <c r="J47" s="75">
        <f>AVERAGE(J8:J45)</f>
        <v>3.0594394736842103</v>
      </c>
      <c r="K47" s="65"/>
      <c r="L47" s="75">
        <f>AVERAGE(L8:L45)</f>
        <v>3.1940947368421053</v>
      </c>
      <c r="M47" s="65"/>
      <c r="N47" s="75">
        <f>AVERAGE(N8:N45)</f>
        <v>3.1694736842105269</v>
      </c>
      <c r="O47" s="65"/>
      <c r="P47" s="75">
        <f>AVERAGE(P8:P45)</f>
        <v>3.1623631578947369</v>
      </c>
      <c r="Q47" s="65"/>
      <c r="R47" s="75">
        <f>AVERAGE(R8:R45)</f>
        <v>3.1027105263157893</v>
      </c>
      <c r="S47" s="65"/>
      <c r="T47" s="75">
        <f>AVERAGE(T8:T45)</f>
        <v>3.1010078947368416</v>
      </c>
      <c r="U47" s="65"/>
      <c r="V47" s="75">
        <f>AVERAGE(V8:V45)</f>
        <v>3.8966628571428568</v>
      </c>
      <c r="W47" s="65"/>
      <c r="X47" s="75">
        <f>AVERAGE(X8:X45)</f>
        <v>4.7931823529411757</v>
      </c>
      <c r="Y47" s="65"/>
      <c r="Z47" s="75">
        <f>AVERAGE(Z8:Z45)</f>
        <v>6.4632657894736862</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3.5093999999999999</v>
      </c>
      <c r="E49" s="95"/>
      <c r="F49" s="79">
        <f>MAX(F8:F45)</f>
        <v>3.2953000000000001</v>
      </c>
      <c r="G49" s="95"/>
      <c r="H49" s="79">
        <f>MAX(H8:H45)</f>
        <v>3.2475999999999998</v>
      </c>
      <c r="I49" s="95"/>
      <c r="J49" s="79">
        <f>MAX(J8:J45)</f>
        <v>3.3201999999999998</v>
      </c>
      <c r="K49" s="95"/>
      <c r="L49" s="79">
        <f>MAX(L8:L45)</f>
        <v>3.4723000000000002</v>
      </c>
      <c r="M49" s="95"/>
      <c r="N49" s="79">
        <f>MAX(N8:N45)</f>
        <v>3.4113000000000002</v>
      </c>
      <c r="O49" s="95"/>
      <c r="P49" s="79">
        <f>MAX(P8:P45)</f>
        <v>3.9152999999999998</v>
      </c>
      <c r="Q49" s="95"/>
      <c r="R49" s="79">
        <f>MAX(R8:R45)</f>
        <v>3.9889999999999999</v>
      </c>
      <c r="S49" s="95"/>
      <c r="T49" s="79">
        <f>MAX(T8:T45)</f>
        <v>4.1775000000000002</v>
      </c>
      <c r="U49" s="95"/>
      <c r="V49" s="79">
        <f>MAX(V8:V45)</f>
        <v>4.827</v>
      </c>
      <c r="W49" s="95"/>
      <c r="X49" s="79">
        <f>MAX(X8:X45)</f>
        <v>5.7161</v>
      </c>
      <c r="Y49" s="95"/>
      <c r="Z49" s="79">
        <f>MAX(Z8:Z45)</f>
        <v>7.7691999999999997</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44445</v>
      </c>
      <c r="E7" s="184">
        <v>1074.18</v>
      </c>
      <c r="F7" s="184">
        <v>0.29880000000000001</v>
      </c>
      <c r="G7" s="184">
        <v>0.29880000000000001</v>
      </c>
      <c r="H7" s="184">
        <v>2.2357</v>
      </c>
      <c r="I7" s="184">
        <v>4.7347000000000001</v>
      </c>
      <c r="J7" s="184">
        <v>5.0296000000000003</v>
      </c>
      <c r="K7" s="184">
        <v>11.182600000000001</v>
      </c>
      <c r="L7" s="184">
        <v>16.7803</v>
      </c>
      <c r="M7" s="184">
        <v>30.303100000000001</v>
      </c>
      <c r="N7" s="184">
        <v>49.832599999999999</v>
      </c>
      <c r="O7" s="184">
        <v>11.843</v>
      </c>
      <c r="P7" s="184">
        <v>10.6227</v>
      </c>
      <c r="Q7" s="184">
        <v>19.230599999999999</v>
      </c>
      <c r="R7" s="184">
        <v>22.269300000000001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44445</v>
      </c>
      <c r="E8" s="184">
        <v>1167.26</v>
      </c>
      <c r="F8" s="184">
        <v>0.30509999999999998</v>
      </c>
      <c r="G8" s="184">
        <v>0.30509999999999998</v>
      </c>
      <c r="H8" s="184">
        <v>2.2513000000000001</v>
      </c>
      <c r="I8" s="184">
        <v>4.7678000000000003</v>
      </c>
      <c r="J8" s="184">
        <v>5.1017000000000001</v>
      </c>
      <c r="K8" s="184">
        <v>11.4255</v>
      </c>
      <c r="L8" s="184">
        <v>17.2254</v>
      </c>
      <c r="M8" s="184">
        <v>31.051200000000001</v>
      </c>
      <c r="N8" s="184">
        <v>51.003900000000002</v>
      </c>
      <c r="O8" s="184">
        <v>12.7263</v>
      </c>
      <c r="P8" s="184">
        <v>11.7128</v>
      </c>
      <c r="Q8" s="184">
        <v>14.917299999999999</v>
      </c>
      <c r="R8" s="184">
        <v>23.2301</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44445</v>
      </c>
      <c r="E9" s="184">
        <v>16.28</v>
      </c>
      <c r="F9" s="184">
        <v>0.24629999999999999</v>
      </c>
      <c r="G9" s="184">
        <v>0.24629999999999999</v>
      </c>
      <c r="H9" s="184">
        <v>2.3898999999999999</v>
      </c>
      <c r="I9" s="184">
        <v>5.0323000000000002</v>
      </c>
      <c r="J9" s="184">
        <v>5.7142999999999997</v>
      </c>
      <c r="K9" s="184">
        <v>12.820499999999999</v>
      </c>
      <c r="L9" s="184">
        <v>17.7151</v>
      </c>
      <c r="M9" s="184">
        <v>26.692599999999999</v>
      </c>
      <c r="N9" s="184">
        <v>44.454300000000003</v>
      </c>
      <c r="O9" s="184">
        <v>17.857600000000001</v>
      </c>
      <c r="P9" s="184"/>
      <c r="Q9" s="184">
        <v>17.146999999999998</v>
      </c>
      <c r="R9" s="184">
        <v>25.4389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44445</v>
      </c>
      <c r="E10" s="184">
        <v>15.55</v>
      </c>
      <c r="F10" s="184">
        <v>0.25790000000000002</v>
      </c>
      <c r="G10" s="184">
        <v>0.25790000000000002</v>
      </c>
      <c r="H10" s="184">
        <v>2.3026</v>
      </c>
      <c r="I10" s="184">
        <v>4.9965999999999999</v>
      </c>
      <c r="J10" s="184">
        <v>5.5669000000000004</v>
      </c>
      <c r="K10" s="184">
        <v>12.4367</v>
      </c>
      <c r="L10" s="184">
        <v>16.829499999999999</v>
      </c>
      <c r="M10" s="184">
        <v>25.403199999999998</v>
      </c>
      <c r="N10" s="184">
        <v>42.399299999999997</v>
      </c>
      <c r="O10" s="184">
        <v>16.109500000000001</v>
      </c>
      <c r="P10" s="184"/>
      <c r="Q10" s="184">
        <v>15.4147</v>
      </c>
      <c r="R10" s="184">
        <v>23.738700000000001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44445</v>
      </c>
      <c r="E11" s="184">
        <v>81.5</v>
      </c>
      <c r="F11" s="184">
        <v>0.53039999999999998</v>
      </c>
      <c r="G11" s="184">
        <v>0.53039999999999998</v>
      </c>
      <c r="H11" s="184">
        <v>2.3612000000000002</v>
      </c>
      <c r="I11" s="184">
        <v>5.8853999999999997</v>
      </c>
      <c r="J11" s="184">
        <v>5.5152999999999999</v>
      </c>
      <c r="K11" s="184">
        <v>12.8653</v>
      </c>
      <c r="L11" s="184">
        <v>16.8291</v>
      </c>
      <c r="M11" s="184">
        <v>30.379100000000001</v>
      </c>
      <c r="N11" s="184">
        <v>48.262700000000002</v>
      </c>
      <c r="O11" s="184">
        <v>12.6784</v>
      </c>
      <c r="P11" s="184">
        <v>11.1995</v>
      </c>
      <c r="Q11" s="184">
        <v>12.364100000000001</v>
      </c>
      <c r="R11" s="184">
        <v>25.418900000000001</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44445</v>
      </c>
      <c r="E12" s="184">
        <v>89.18</v>
      </c>
      <c r="F12" s="184">
        <v>0.52980000000000005</v>
      </c>
      <c r="G12" s="184">
        <v>0.52980000000000005</v>
      </c>
      <c r="H12" s="184">
        <v>2.3763000000000001</v>
      </c>
      <c r="I12" s="184">
        <v>5.9145000000000003</v>
      </c>
      <c r="J12" s="184">
        <v>5.5884</v>
      </c>
      <c r="K12" s="184">
        <v>13.0578</v>
      </c>
      <c r="L12" s="184">
        <v>17.218699999999998</v>
      </c>
      <c r="M12" s="184">
        <v>31.031400000000001</v>
      </c>
      <c r="N12" s="184">
        <v>49.2303</v>
      </c>
      <c r="O12" s="184">
        <v>13.5632</v>
      </c>
      <c r="P12" s="184">
        <v>12.3969</v>
      </c>
      <c r="Q12" s="184">
        <v>13.273999999999999</v>
      </c>
      <c r="R12" s="184">
        <v>26.255500000000001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44445</v>
      </c>
      <c r="E13" s="184">
        <v>19.744499999999999</v>
      </c>
      <c r="F13" s="184">
        <v>2.7400000000000001E-2</v>
      </c>
      <c r="G13" s="184">
        <v>2.7400000000000001E-2</v>
      </c>
      <c r="H13" s="184">
        <v>1.9623999999999999</v>
      </c>
      <c r="I13" s="184">
        <v>5.0368000000000004</v>
      </c>
      <c r="J13" s="184">
        <v>3.2149000000000001</v>
      </c>
      <c r="K13" s="184">
        <v>7.8616000000000001</v>
      </c>
      <c r="L13" s="184">
        <v>14.5053</v>
      </c>
      <c r="M13" s="184">
        <v>29.66</v>
      </c>
      <c r="N13" s="184">
        <v>44.077300000000001</v>
      </c>
      <c r="O13" s="184">
        <v>19.231400000000001</v>
      </c>
      <c r="P13" s="184"/>
      <c r="Q13" s="184">
        <v>16.642099999999999</v>
      </c>
      <c r="R13" s="184">
        <v>26.8505</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44445</v>
      </c>
      <c r="E14" s="184">
        <v>18.406300000000002</v>
      </c>
      <c r="F14" s="184">
        <v>1.2500000000000001E-2</v>
      </c>
      <c r="G14" s="184">
        <v>1.2500000000000001E-2</v>
      </c>
      <c r="H14" s="184">
        <v>1.9271</v>
      </c>
      <c r="I14" s="184">
        <v>4.9641000000000002</v>
      </c>
      <c r="J14" s="184">
        <v>3.0669</v>
      </c>
      <c r="K14" s="184">
        <v>7.3735999999999997</v>
      </c>
      <c r="L14" s="184">
        <v>13.4839</v>
      </c>
      <c r="M14" s="184">
        <v>27.953900000000001</v>
      </c>
      <c r="N14" s="184">
        <v>41.646900000000002</v>
      </c>
      <c r="O14" s="184">
        <v>17.365600000000001</v>
      </c>
      <c r="P14" s="184"/>
      <c r="Q14" s="184">
        <v>14.8043</v>
      </c>
      <c r="R14" s="184">
        <v>24.766500000000001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44445</v>
      </c>
      <c r="E15" s="184">
        <v>23.63</v>
      </c>
      <c r="F15" s="184">
        <v>0.72460000000000002</v>
      </c>
      <c r="G15" s="184">
        <v>0.72460000000000002</v>
      </c>
      <c r="H15" s="184">
        <v>2.5608</v>
      </c>
      <c r="I15" s="184">
        <v>6.3456000000000001</v>
      </c>
      <c r="J15" s="184">
        <v>3.5495000000000001</v>
      </c>
      <c r="K15" s="184">
        <v>18.091000000000001</v>
      </c>
      <c r="L15" s="184">
        <v>33.126800000000003</v>
      </c>
      <c r="M15" s="184">
        <v>49.651699999999998</v>
      </c>
      <c r="N15" s="184">
        <v>71.107900000000001</v>
      </c>
      <c r="O15" s="184">
        <v>18.622800000000002</v>
      </c>
      <c r="P15" s="184">
        <v>17.424099999999999</v>
      </c>
      <c r="Q15" s="184">
        <v>18.2333</v>
      </c>
      <c r="R15" s="184">
        <v>43.524000000000001</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44445</v>
      </c>
      <c r="E16" s="184">
        <v>22.6</v>
      </c>
      <c r="F16" s="184">
        <v>0.71299999999999997</v>
      </c>
      <c r="G16" s="184">
        <v>0.71299999999999997</v>
      </c>
      <c r="H16" s="184">
        <v>2.5407999999999999</v>
      </c>
      <c r="I16" s="184">
        <v>6.3029000000000002</v>
      </c>
      <c r="J16" s="184">
        <v>3.4799000000000002</v>
      </c>
      <c r="K16" s="184">
        <v>17.831099999999999</v>
      </c>
      <c r="L16" s="184">
        <v>32.551299999999998</v>
      </c>
      <c r="M16" s="184">
        <v>48.684199999999997</v>
      </c>
      <c r="N16" s="184">
        <v>69.669700000000006</v>
      </c>
      <c r="O16" s="184">
        <v>17.571000000000002</v>
      </c>
      <c r="P16" s="184">
        <v>16.404699999999998</v>
      </c>
      <c r="Q16" s="184">
        <v>17.211400000000001</v>
      </c>
      <c r="R16" s="184">
        <v>42.300699999999999</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44445</v>
      </c>
      <c r="E17" s="184">
        <v>266.58999999999997</v>
      </c>
      <c r="F17" s="184">
        <v>0.28589999999999999</v>
      </c>
      <c r="G17" s="184">
        <v>0.28589999999999999</v>
      </c>
      <c r="H17" s="184">
        <v>2.3025000000000002</v>
      </c>
      <c r="I17" s="184">
        <v>4.7999000000000001</v>
      </c>
      <c r="J17" s="184">
        <v>5.4382000000000001</v>
      </c>
      <c r="K17" s="184">
        <v>10.903600000000001</v>
      </c>
      <c r="L17" s="184">
        <v>16.771799999999999</v>
      </c>
      <c r="M17" s="184">
        <v>28.032800000000002</v>
      </c>
      <c r="N17" s="184">
        <v>43.978200000000001</v>
      </c>
      <c r="O17" s="184">
        <v>18.246099999999998</v>
      </c>
      <c r="P17" s="184">
        <v>15.739599999999999</v>
      </c>
      <c r="Q17" s="184">
        <v>16.3293</v>
      </c>
      <c r="R17" s="184">
        <v>28.23</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44445</v>
      </c>
      <c r="E18" s="184">
        <v>246.54</v>
      </c>
      <c r="F18" s="184">
        <v>0.28070000000000001</v>
      </c>
      <c r="G18" s="184">
        <v>0.28070000000000001</v>
      </c>
      <c r="H18" s="184">
        <v>2.2818000000000001</v>
      </c>
      <c r="I18" s="184">
        <v>4.7545999999999999</v>
      </c>
      <c r="J18" s="184">
        <v>5.3274999999999997</v>
      </c>
      <c r="K18" s="184">
        <v>10.5511</v>
      </c>
      <c r="L18" s="184">
        <v>16.051600000000001</v>
      </c>
      <c r="M18" s="184">
        <v>26.8993</v>
      </c>
      <c r="N18" s="184">
        <v>42.2866</v>
      </c>
      <c r="O18" s="184">
        <v>16.872699999999998</v>
      </c>
      <c r="P18" s="184">
        <v>14.3339</v>
      </c>
      <c r="Q18" s="184">
        <v>11.8521</v>
      </c>
      <c r="R18" s="184">
        <v>26.741399999999999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44445</v>
      </c>
      <c r="E19" s="184">
        <v>256.94299999999998</v>
      </c>
      <c r="F19" s="184">
        <v>4.6699999999999998E-2</v>
      </c>
      <c r="G19" s="184">
        <v>4.6699999999999998E-2</v>
      </c>
      <c r="H19" s="184">
        <v>1.8528</v>
      </c>
      <c r="I19" s="184">
        <v>4.6351000000000004</v>
      </c>
      <c r="J19" s="184">
        <v>4.3414999999999999</v>
      </c>
      <c r="K19" s="184">
        <v>10.361700000000001</v>
      </c>
      <c r="L19" s="184">
        <v>16.8215</v>
      </c>
      <c r="M19" s="184">
        <v>29.534300000000002</v>
      </c>
      <c r="N19" s="184">
        <v>47.968600000000002</v>
      </c>
      <c r="O19" s="184">
        <v>17.560199999999998</v>
      </c>
      <c r="P19" s="184">
        <v>14.594799999999999</v>
      </c>
      <c r="Q19" s="184">
        <v>15.721500000000001</v>
      </c>
      <c r="R19" s="184">
        <v>27.444299999999998</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44445</v>
      </c>
      <c r="E20" s="184">
        <v>237.87200000000001</v>
      </c>
      <c r="F20" s="184">
        <v>3.8300000000000001E-2</v>
      </c>
      <c r="G20" s="184">
        <v>3.8300000000000001E-2</v>
      </c>
      <c r="H20" s="184">
        <v>1.8331</v>
      </c>
      <c r="I20" s="184">
        <v>4.5945</v>
      </c>
      <c r="J20" s="184">
        <v>4.2534999999999998</v>
      </c>
      <c r="K20" s="184">
        <v>10.0755</v>
      </c>
      <c r="L20" s="184">
        <v>16.219899999999999</v>
      </c>
      <c r="M20" s="184">
        <v>28.545400000000001</v>
      </c>
      <c r="N20" s="184">
        <v>46.463900000000002</v>
      </c>
      <c r="O20" s="184">
        <v>16.39</v>
      </c>
      <c r="P20" s="184">
        <v>13.392300000000001</v>
      </c>
      <c r="Q20" s="184">
        <v>15.273899999999999</v>
      </c>
      <c r="R20" s="184">
        <v>26.189599999999999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44445</v>
      </c>
      <c r="E21" s="184">
        <v>40.25</v>
      </c>
      <c r="F21" s="184">
        <v>0.29899999999999999</v>
      </c>
      <c r="G21" s="184">
        <v>0.29899999999999999</v>
      </c>
      <c r="H21" s="184">
        <v>2.1055000000000001</v>
      </c>
      <c r="I21" s="184">
        <v>4.4368999999999996</v>
      </c>
      <c r="J21" s="184">
        <v>4.2476000000000003</v>
      </c>
      <c r="K21" s="184">
        <v>10.273999999999999</v>
      </c>
      <c r="L21" s="184">
        <v>16.430399999999999</v>
      </c>
      <c r="M21" s="184">
        <v>29.796800000000001</v>
      </c>
      <c r="N21" s="184">
        <v>47.598100000000002</v>
      </c>
      <c r="O21" s="184">
        <v>15.3714</v>
      </c>
      <c r="P21" s="184">
        <v>13.2067</v>
      </c>
      <c r="Q21" s="184">
        <v>14.0578</v>
      </c>
      <c r="R21" s="184">
        <v>24.865100000000002</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44445</v>
      </c>
      <c r="E22" s="184">
        <v>37.450000000000003</v>
      </c>
      <c r="F22" s="184">
        <v>0.26769999999999999</v>
      </c>
      <c r="G22" s="184">
        <v>0.26769999999999999</v>
      </c>
      <c r="H22" s="184">
        <v>2.0714000000000001</v>
      </c>
      <c r="I22" s="184">
        <v>4.3757000000000001</v>
      </c>
      <c r="J22" s="184">
        <v>4.0856000000000003</v>
      </c>
      <c r="K22" s="184">
        <v>9.7597000000000005</v>
      </c>
      <c r="L22" s="184">
        <v>15.3728</v>
      </c>
      <c r="M22" s="184">
        <v>28.034199999999998</v>
      </c>
      <c r="N22" s="184">
        <v>44.930300000000003</v>
      </c>
      <c r="O22" s="184">
        <v>13.5951</v>
      </c>
      <c r="P22" s="184">
        <v>11.877700000000001</v>
      </c>
      <c r="Q22" s="184">
        <v>11.551</v>
      </c>
      <c r="R22" s="184">
        <v>22.776599999999998</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44445</v>
      </c>
      <c r="E23" s="184">
        <v>175.70169999999999</v>
      </c>
      <c r="F23" s="184">
        <v>0.12559999999999999</v>
      </c>
      <c r="G23" s="184">
        <v>0.12559999999999999</v>
      </c>
      <c r="H23" s="184">
        <v>1.8984000000000001</v>
      </c>
      <c r="I23" s="184">
        <v>3.5487000000000002</v>
      </c>
      <c r="J23" s="184">
        <v>3.5306000000000002</v>
      </c>
      <c r="K23" s="184">
        <v>7.3653000000000004</v>
      </c>
      <c r="L23" s="184">
        <v>13.832000000000001</v>
      </c>
      <c r="M23" s="184">
        <v>26.8856</v>
      </c>
      <c r="N23" s="184">
        <v>47.253700000000002</v>
      </c>
      <c r="O23" s="184">
        <v>13.8362</v>
      </c>
      <c r="P23" s="184">
        <v>11.2235</v>
      </c>
      <c r="Q23" s="184">
        <v>14.0814</v>
      </c>
      <c r="R23" s="184">
        <v>22.843399999999999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44445</v>
      </c>
      <c r="E24" s="184">
        <v>192.84270000000001</v>
      </c>
      <c r="F24" s="184">
        <v>0.13389999999999999</v>
      </c>
      <c r="G24" s="184">
        <v>0.13389999999999999</v>
      </c>
      <c r="H24" s="184">
        <v>1.9180999999999999</v>
      </c>
      <c r="I24" s="184">
        <v>3.589</v>
      </c>
      <c r="J24" s="184">
        <v>3.6196999999999999</v>
      </c>
      <c r="K24" s="184">
        <v>7.6459000000000001</v>
      </c>
      <c r="L24" s="184">
        <v>14.4124</v>
      </c>
      <c r="M24" s="184">
        <v>27.851800000000001</v>
      </c>
      <c r="N24" s="184">
        <v>48.744</v>
      </c>
      <c r="O24" s="184">
        <v>15.027799999999999</v>
      </c>
      <c r="P24" s="184">
        <v>12.5739</v>
      </c>
      <c r="Q24" s="184">
        <v>15.503399999999999</v>
      </c>
      <c r="R24" s="184">
        <v>24.0886</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44445</v>
      </c>
      <c r="E25" s="184">
        <v>77.594999999999999</v>
      </c>
      <c r="F25" s="184">
        <v>5.4199999999999998E-2</v>
      </c>
      <c r="G25" s="184">
        <v>5.4199999999999998E-2</v>
      </c>
      <c r="H25" s="184">
        <v>1.8172999999999999</v>
      </c>
      <c r="I25" s="184">
        <v>4.2439</v>
      </c>
      <c r="J25" s="184">
        <v>2.7204000000000002</v>
      </c>
      <c r="K25" s="184">
        <v>7.3860000000000001</v>
      </c>
      <c r="L25" s="184">
        <v>13.438000000000001</v>
      </c>
      <c r="M25" s="184">
        <v>28.8782</v>
      </c>
      <c r="N25" s="184">
        <v>46.929600000000001</v>
      </c>
      <c r="O25" s="184">
        <v>13.758599999999999</v>
      </c>
      <c r="P25" s="184">
        <v>10.840999999999999</v>
      </c>
      <c r="Q25" s="184">
        <v>13.2814</v>
      </c>
      <c r="R25" s="184">
        <v>22.273</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44445</v>
      </c>
      <c r="E26" s="184">
        <v>77.594999999999999</v>
      </c>
      <c r="F26" s="184">
        <v>5.4199999999999998E-2</v>
      </c>
      <c r="G26" s="184">
        <v>5.4199999999999998E-2</v>
      </c>
      <c r="H26" s="184">
        <v>1.8172999999999999</v>
      </c>
      <c r="I26" s="184">
        <v>4.2439</v>
      </c>
      <c r="J26" s="184">
        <v>2.7204000000000002</v>
      </c>
      <c r="K26" s="184">
        <v>7.3860000000000001</v>
      </c>
      <c r="L26" s="184">
        <v>13.438000000000001</v>
      </c>
      <c r="M26" s="184">
        <v>28.8782</v>
      </c>
      <c r="N26" s="184">
        <v>46.929600000000001</v>
      </c>
      <c r="O26" s="184">
        <v>13.758599999999999</v>
      </c>
      <c r="P26" s="184">
        <v>12.5892</v>
      </c>
      <c r="Q26" s="184">
        <v>15.9247</v>
      </c>
      <c r="R26" s="184">
        <v>22.273</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44445</v>
      </c>
      <c r="E27" s="184">
        <v>82.049000000000007</v>
      </c>
      <c r="F27" s="184">
        <v>5.8500000000000003E-2</v>
      </c>
      <c r="G27" s="184">
        <v>5.8500000000000003E-2</v>
      </c>
      <c r="H27" s="184">
        <v>1.8306</v>
      </c>
      <c r="I27" s="184">
        <v>4.2686000000000002</v>
      </c>
      <c r="J27" s="184">
        <v>2.7757999999999998</v>
      </c>
      <c r="K27" s="184">
        <v>7.5601000000000003</v>
      </c>
      <c r="L27" s="184">
        <v>13.802</v>
      </c>
      <c r="M27" s="184">
        <v>29.4863</v>
      </c>
      <c r="N27" s="184">
        <v>47.851999999999997</v>
      </c>
      <c r="O27" s="184">
        <v>14.5322</v>
      </c>
      <c r="P27" s="184">
        <v>11.611700000000001</v>
      </c>
      <c r="Q27" s="184">
        <v>12.888500000000001</v>
      </c>
      <c r="R27" s="184">
        <v>23.0444</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44445</v>
      </c>
      <c r="E28" s="184">
        <v>82.049000000000007</v>
      </c>
      <c r="F28" s="184">
        <v>5.8500000000000003E-2</v>
      </c>
      <c r="G28" s="184">
        <v>5.8500000000000003E-2</v>
      </c>
      <c r="H28" s="184">
        <v>1.8306</v>
      </c>
      <c r="I28" s="184">
        <v>4.2686000000000002</v>
      </c>
      <c r="J28" s="184">
        <v>2.7757999999999998</v>
      </c>
      <c r="K28" s="184">
        <v>7.5601000000000003</v>
      </c>
      <c r="L28" s="184">
        <v>13.802</v>
      </c>
      <c r="M28" s="184">
        <v>29.4863</v>
      </c>
      <c r="N28" s="184">
        <v>47.851999999999997</v>
      </c>
      <c r="O28" s="184">
        <v>14.5322</v>
      </c>
      <c r="P28" s="184">
        <v>13.5747</v>
      </c>
      <c r="Q28" s="184">
        <v>16.331299999999999</v>
      </c>
      <c r="R28" s="184">
        <v>23.0444</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44445</v>
      </c>
      <c r="E29" s="184">
        <v>16.470800000000001</v>
      </c>
      <c r="F29" s="184">
        <v>0.35520000000000002</v>
      </c>
      <c r="G29" s="184">
        <v>0.35520000000000002</v>
      </c>
      <c r="H29" s="184">
        <v>2.1743000000000001</v>
      </c>
      <c r="I29" s="184">
        <v>4.7766999999999999</v>
      </c>
      <c r="J29" s="184">
        <v>4.9489999999999998</v>
      </c>
      <c r="K29" s="184">
        <v>9.4951000000000008</v>
      </c>
      <c r="L29" s="184">
        <v>14.580299999999999</v>
      </c>
      <c r="M29" s="184">
        <v>25.400099999999998</v>
      </c>
      <c r="N29" s="184">
        <v>41.681899999999999</v>
      </c>
      <c r="O29" s="184"/>
      <c r="P29" s="184"/>
      <c r="Q29" s="184">
        <v>18.941700000000001</v>
      </c>
      <c r="R29" s="184">
        <v>24.671099999999999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44445</v>
      </c>
      <c r="E30" s="184">
        <v>15.8103</v>
      </c>
      <c r="F30" s="184">
        <v>0.34399999999999997</v>
      </c>
      <c r="G30" s="184">
        <v>0.34399999999999997</v>
      </c>
      <c r="H30" s="184">
        <v>2.1463000000000001</v>
      </c>
      <c r="I30" s="184">
        <v>4.7191999999999998</v>
      </c>
      <c r="J30" s="184">
        <v>4.8178000000000001</v>
      </c>
      <c r="K30" s="184">
        <v>9.0786999999999995</v>
      </c>
      <c r="L30" s="184">
        <v>13.7227</v>
      </c>
      <c r="M30" s="184">
        <v>24.002400000000002</v>
      </c>
      <c r="N30" s="184">
        <v>39.586799999999997</v>
      </c>
      <c r="O30" s="184"/>
      <c r="P30" s="184"/>
      <c r="Q30" s="184">
        <v>17.261500000000002</v>
      </c>
      <c r="R30" s="184">
        <v>22.8568</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44445</v>
      </c>
      <c r="E31" s="184">
        <v>203.01</v>
      </c>
      <c r="F31" s="184">
        <v>-0.13769999999999999</v>
      </c>
      <c r="G31" s="184">
        <v>-0.13769999999999999</v>
      </c>
      <c r="H31" s="184">
        <v>1.5761000000000001</v>
      </c>
      <c r="I31" s="184">
        <v>4.5149999999999997</v>
      </c>
      <c r="J31" s="184">
        <v>2.8732000000000002</v>
      </c>
      <c r="K31" s="184">
        <v>9.4039999999999999</v>
      </c>
      <c r="L31" s="184">
        <v>16.826799999999999</v>
      </c>
      <c r="M31" s="184">
        <v>37.512700000000002</v>
      </c>
      <c r="N31" s="184">
        <v>54.792200000000001</v>
      </c>
      <c r="O31" s="184">
        <v>15.4604</v>
      </c>
      <c r="P31" s="184">
        <v>14.0128</v>
      </c>
      <c r="Q31" s="184">
        <v>14.767799999999999</v>
      </c>
      <c r="R31" s="184">
        <v>25.657399999999999</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44445</v>
      </c>
      <c r="E32" s="184">
        <v>220.3</v>
      </c>
      <c r="F32" s="184">
        <v>-0.13600000000000001</v>
      </c>
      <c r="G32" s="184">
        <v>-0.13600000000000001</v>
      </c>
      <c r="H32" s="184">
        <v>1.5863</v>
      </c>
      <c r="I32" s="184">
        <v>4.5313999999999997</v>
      </c>
      <c r="J32" s="184">
        <v>2.9199000000000002</v>
      </c>
      <c r="K32" s="184">
        <v>9.5366</v>
      </c>
      <c r="L32" s="184">
        <v>17.099900000000002</v>
      </c>
      <c r="M32" s="184">
        <v>37.997999999999998</v>
      </c>
      <c r="N32" s="184">
        <v>55.535200000000003</v>
      </c>
      <c r="O32" s="184">
        <v>16.153600000000001</v>
      </c>
      <c r="P32" s="184">
        <v>15.053800000000001</v>
      </c>
      <c r="Q32" s="184">
        <v>17.041</v>
      </c>
      <c r="R32" s="184">
        <v>26.284500000000001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44445</v>
      </c>
      <c r="E33" s="184">
        <v>15.590299999999999</v>
      </c>
      <c r="F33" s="184">
        <v>0.27339999999999998</v>
      </c>
      <c r="G33" s="184">
        <v>0.27339999999999998</v>
      </c>
      <c r="H33" s="184">
        <v>1.5230999999999999</v>
      </c>
      <c r="I33" s="184">
        <v>4.0407999999999999</v>
      </c>
      <c r="J33" s="184">
        <v>4.3533999999999997</v>
      </c>
      <c r="K33" s="184">
        <v>7.0917000000000003</v>
      </c>
      <c r="L33" s="184">
        <v>11.9213</v>
      </c>
      <c r="M33" s="184">
        <v>20.648299999999999</v>
      </c>
      <c r="N33" s="184">
        <v>31.8095</v>
      </c>
      <c r="O33" s="184">
        <v>8.2730999999999995</v>
      </c>
      <c r="P33" s="184"/>
      <c r="Q33" s="184">
        <v>9.5444999999999993</v>
      </c>
      <c r="R33" s="184">
        <v>19.751000000000001</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44445</v>
      </c>
      <c r="E34" s="184">
        <v>16.714500000000001</v>
      </c>
      <c r="F34" s="184">
        <v>0.28079999999999999</v>
      </c>
      <c r="G34" s="184">
        <v>0.28079999999999999</v>
      </c>
      <c r="H34" s="184">
        <v>1.5411999999999999</v>
      </c>
      <c r="I34" s="184">
        <v>4.0773000000000001</v>
      </c>
      <c r="J34" s="184">
        <v>4.4348999999999998</v>
      </c>
      <c r="K34" s="184">
        <v>7.3423999999999996</v>
      </c>
      <c r="L34" s="184">
        <v>12.381500000000001</v>
      </c>
      <c r="M34" s="184">
        <v>21.4011</v>
      </c>
      <c r="N34" s="184">
        <v>32.915300000000002</v>
      </c>
      <c r="O34" s="184">
        <v>9.4621999999999993</v>
      </c>
      <c r="P34" s="184"/>
      <c r="Q34" s="184">
        <v>11.121499999999999</v>
      </c>
      <c r="R34" s="184">
        <v>20.766500000000001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44445</v>
      </c>
      <c r="E35" s="184">
        <v>18.3</v>
      </c>
      <c r="F35" s="184">
        <v>0.16420000000000001</v>
      </c>
      <c r="G35" s="184">
        <v>0.16420000000000001</v>
      </c>
      <c r="H35" s="184">
        <v>1.6667000000000001</v>
      </c>
      <c r="I35" s="184">
        <v>3.9773000000000001</v>
      </c>
      <c r="J35" s="184">
        <v>4.0956000000000001</v>
      </c>
      <c r="K35" s="184">
        <v>12.338900000000001</v>
      </c>
      <c r="L35" s="184">
        <v>19.295999999999999</v>
      </c>
      <c r="M35" s="184">
        <v>33.479199999999999</v>
      </c>
      <c r="N35" s="184">
        <v>51.239699999999999</v>
      </c>
      <c r="O35" s="184">
        <v>14.582599999999999</v>
      </c>
      <c r="P35" s="184"/>
      <c r="Q35" s="184">
        <v>13.759499999999999</v>
      </c>
      <c r="R35" s="184">
        <v>26.8247</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44445</v>
      </c>
      <c r="E36" s="184">
        <v>17.03</v>
      </c>
      <c r="F36" s="184">
        <v>0.17649999999999999</v>
      </c>
      <c r="G36" s="184">
        <v>0.17649999999999999</v>
      </c>
      <c r="H36" s="184">
        <v>1.6716</v>
      </c>
      <c r="I36" s="184">
        <v>3.9047999999999998</v>
      </c>
      <c r="J36" s="184">
        <v>4.0317999999999996</v>
      </c>
      <c r="K36" s="184">
        <v>12.0395</v>
      </c>
      <c r="L36" s="184">
        <v>18.5108</v>
      </c>
      <c r="M36" s="184">
        <v>32.220500000000001</v>
      </c>
      <c r="N36" s="184">
        <v>49.386000000000003</v>
      </c>
      <c r="O36" s="184">
        <v>13.059699999999999</v>
      </c>
      <c r="P36" s="184"/>
      <c r="Q36" s="184">
        <v>12.0273</v>
      </c>
      <c r="R36" s="184">
        <v>25.186900000000001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44445</v>
      </c>
      <c r="E37" s="184">
        <v>15.2828</v>
      </c>
      <c r="F37" s="184">
        <v>0.36180000000000001</v>
      </c>
      <c r="G37" s="184">
        <v>0.36180000000000001</v>
      </c>
      <c r="H37" s="184">
        <v>1.6176999999999999</v>
      </c>
      <c r="I37" s="184">
        <v>4.2596999999999996</v>
      </c>
      <c r="J37" s="184">
        <v>4.8944000000000001</v>
      </c>
      <c r="K37" s="184">
        <v>7.9210000000000003</v>
      </c>
      <c r="L37" s="184">
        <v>11.5061</v>
      </c>
      <c r="M37" s="184">
        <v>20.873799999999999</v>
      </c>
      <c r="N37" s="184">
        <v>40.689300000000003</v>
      </c>
      <c r="O37" s="184"/>
      <c r="P37" s="184"/>
      <c r="Q37" s="184">
        <v>16.780100000000001</v>
      </c>
      <c r="R37" s="184">
        <v>21.214300000000001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44445</v>
      </c>
      <c r="E38" s="184">
        <v>14.4598</v>
      </c>
      <c r="F38" s="184">
        <v>0.34489999999999998</v>
      </c>
      <c r="G38" s="184">
        <v>0.34489999999999998</v>
      </c>
      <c r="H38" s="184">
        <v>1.5791999999999999</v>
      </c>
      <c r="I38" s="184">
        <v>4.1802000000000001</v>
      </c>
      <c r="J38" s="184">
        <v>4.7182000000000004</v>
      </c>
      <c r="K38" s="184">
        <v>7.3745000000000003</v>
      </c>
      <c r="L38" s="184">
        <v>10.3995</v>
      </c>
      <c r="M38" s="184">
        <v>19.075399999999998</v>
      </c>
      <c r="N38" s="184">
        <v>37.910699999999999</v>
      </c>
      <c r="O38" s="184"/>
      <c r="P38" s="184"/>
      <c r="Q38" s="184">
        <v>14.4396</v>
      </c>
      <c r="R38" s="184">
        <v>18.803899999999999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44445</v>
      </c>
      <c r="E39" s="184">
        <v>15.137700000000001</v>
      </c>
      <c r="F39" s="184">
        <v>0.3427</v>
      </c>
      <c r="G39" s="184">
        <v>0.3427</v>
      </c>
      <c r="H39" s="184">
        <v>2.3273999999999999</v>
      </c>
      <c r="I39" s="184">
        <v>4.5667</v>
      </c>
      <c r="J39" s="184">
        <v>3.3523000000000001</v>
      </c>
      <c r="K39" s="184">
        <v>9.4428999999999998</v>
      </c>
      <c r="L39" s="184">
        <v>13.726699999999999</v>
      </c>
      <c r="M39" s="184">
        <v>24.212900000000001</v>
      </c>
      <c r="N39" s="184">
        <v>37.7181</v>
      </c>
      <c r="O39" s="184">
        <v>12.964</v>
      </c>
      <c r="P39" s="184"/>
      <c r="Q39" s="184">
        <v>13.883800000000001</v>
      </c>
      <c r="R39" s="184">
        <v>20.5688</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44445</v>
      </c>
      <c r="E40" s="184">
        <v>14.4186</v>
      </c>
      <c r="F40" s="184">
        <v>0.3291</v>
      </c>
      <c r="G40" s="184">
        <v>0.3291</v>
      </c>
      <c r="H40" s="184">
        <v>2.2951000000000001</v>
      </c>
      <c r="I40" s="184">
        <v>4.5023</v>
      </c>
      <c r="J40" s="184">
        <v>3.2126000000000001</v>
      </c>
      <c r="K40" s="184">
        <v>8.9923999999999999</v>
      </c>
      <c r="L40" s="184">
        <v>12.781000000000001</v>
      </c>
      <c r="M40" s="184">
        <v>22.663499999999999</v>
      </c>
      <c r="N40" s="184">
        <v>35.447000000000003</v>
      </c>
      <c r="O40" s="184">
        <v>11.264099999999999</v>
      </c>
      <c r="P40" s="184"/>
      <c r="Q40" s="184">
        <v>12.159000000000001</v>
      </c>
      <c r="R40" s="184">
        <v>18.733799999999999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44445</v>
      </c>
      <c r="E41" s="184">
        <v>205.426201866524</v>
      </c>
      <c r="F41" s="184">
        <v>0.40799999999999997</v>
      </c>
      <c r="G41" s="184">
        <v>0.40799999999999997</v>
      </c>
      <c r="H41" s="184">
        <v>3.2623000000000002</v>
      </c>
      <c r="I41" s="184">
        <v>6.1853999999999996</v>
      </c>
      <c r="J41" s="184">
        <v>5.4139999999999997</v>
      </c>
      <c r="K41" s="184">
        <v>10.1425</v>
      </c>
      <c r="L41" s="184">
        <v>17.470400000000001</v>
      </c>
      <c r="M41" s="184">
        <v>29.8857</v>
      </c>
      <c r="N41" s="184">
        <v>49.826700000000002</v>
      </c>
      <c r="O41" s="184">
        <v>14.132</v>
      </c>
      <c r="P41" s="184">
        <v>11.3758</v>
      </c>
      <c r="Q41" s="184">
        <v>12.104699999999999</v>
      </c>
      <c r="R41" s="184">
        <v>32.721800000000002</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44445</v>
      </c>
      <c r="E42" s="184">
        <v>74.904899999999998</v>
      </c>
      <c r="F42" s="184">
        <v>0.41439999999999999</v>
      </c>
      <c r="G42" s="184">
        <v>0.41439999999999999</v>
      </c>
      <c r="H42" s="184">
        <v>3.2774999999999999</v>
      </c>
      <c r="I42" s="184">
        <v>6.2169999999999996</v>
      </c>
      <c r="J42" s="184">
        <v>5.4837999999999996</v>
      </c>
      <c r="K42" s="184">
        <v>10.363799999999999</v>
      </c>
      <c r="L42" s="184">
        <v>17.935600000000001</v>
      </c>
      <c r="M42" s="184">
        <v>30.653199999999998</v>
      </c>
      <c r="N42" s="184">
        <v>51.005200000000002</v>
      </c>
      <c r="O42" s="184">
        <v>15.275700000000001</v>
      </c>
      <c r="P42" s="184">
        <v>12.2072</v>
      </c>
      <c r="Q42" s="184">
        <v>13.4666</v>
      </c>
      <c r="R42" s="184">
        <v>33.781500000000001</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44445</v>
      </c>
      <c r="E43" s="184">
        <v>38.661999999999999</v>
      </c>
      <c r="F43" s="184">
        <v>0.1191</v>
      </c>
      <c r="G43" s="184">
        <v>0.1191</v>
      </c>
      <c r="H43" s="184">
        <v>1.8788</v>
      </c>
      <c r="I43" s="184">
        <v>4.2889999999999997</v>
      </c>
      <c r="J43" s="184">
        <v>3.3633000000000002</v>
      </c>
      <c r="K43" s="184">
        <v>7.0168999999999997</v>
      </c>
      <c r="L43" s="184">
        <v>13.4748</v>
      </c>
      <c r="M43" s="184">
        <v>28.899100000000001</v>
      </c>
      <c r="N43" s="184">
        <v>49.8934</v>
      </c>
      <c r="O43" s="184">
        <v>16.340599999999998</v>
      </c>
      <c r="P43" s="184">
        <v>12.8789</v>
      </c>
      <c r="Q43" s="184">
        <v>12.105600000000001</v>
      </c>
      <c r="R43" s="184">
        <v>26.7514</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44445</v>
      </c>
      <c r="E44" s="184">
        <v>43.067999999999998</v>
      </c>
      <c r="F44" s="184">
        <v>0.13020000000000001</v>
      </c>
      <c r="G44" s="184">
        <v>0.13020000000000001</v>
      </c>
      <c r="H44" s="184">
        <v>1.9047000000000001</v>
      </c>
      <c r="I44" s="184">
        <v>4.3440000000000003</v>
      </c>
      <c r="J44" s="184">
        <v>3.4889999999999999</v>
      </c>
      <c r="K44" s="184">
        <v>7.4015000000000004</v>
      </c>
      <c r="L44" s="184">
        <v>14.263</v>
      </c>
      <c r="M44" s="184">
        <v>30.213200000000001</v>
      </c>
      <c r="N44" s="184">
        <v>51.904600000000002</v>
      </c>
      <c r="O44" s="184">
        <v>17.827500000000001</v>
      </c>
      <c r="P44" s="184">
        <v>14.408099999999999</v>
      </c>
      <c r="Q44" s="184">
        <v>13.650700000000001</v>
      </c>
      <c r="R44" s="184">
        <v>28.412800000000001</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44445</v>
      </c>
      <c r="E45" s="184">
        <v>151.794532581494</v>
      </c>
      <c r="F45" s="184">
        <v>0.11899999999999999</v>
      </c>
      <c r="G45" s="184">
        <v>0.11899999999999999</v>
      </c>
      <c r="H45" s="184">
        <v>1.8788</v>
      </c>
      <c r="I45" s="184">
        <v>4.2869999999999999</v>
      </c>
      <c r="J45" s="184">
        <v>3.3618000000000001</v>
      </c>
      <c r="K45" s="184">
        <v>7.0179999999999998</v>
      </c>
      <c r="L45" s="184">
        <v>13.474500000000001</v>
      </c>
      <c r="M45" s="184">
        <v>28.903300000000002</v>
      </c>
      <c r="N45" s="184">
        <v>49.883800000000001</v>
      </c>
      <c r="O45" s="184">
        <v>15.9611</v>
      </c>
      <c r="P45" s="184">
        <v>12.554500000000001</v>
      </c>
      <c r="Q45" s="184">
        <v>13.2903</v>
      </c>
      <c r="R45" s="184">
        <v>26.611899999999999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44445</v>
      </c>
      <c r="E46" s="184">
        <v>75.338581079951595</v>
      </c>
      <c r="F46" s="184">
        <v>0.13270000000000001</v>
      </c>
      <c r="G46" s="184">
        <v>0.13270000000000001</v>
      </c>
      <c r="H46" s="184">
        <v>1.9068000000000001</v>
      </c>
      <c r="I46" s="184">
        <v>4.3476999999999997</v>
      </c>
      <c r="J46" s="184">
        <v>3.4887000000000001</v>
      </c>
      <c r="K46" s="184">
        <v>7.4040999999999997</v>
      </c>
      <c r="L46" s="184">
        <v>14.2653</v>
      </c>
      <c r="M46" s="184">
        <v>30.216799999999999</v>
      </c>
      <c r="N46" s="184">
        <v>51.899799999999999</v>
      </c>
      <c r="O46" s="184">
        <v>17.519200000000001</v>
      </c>
      <c r="P46" s="184">
        <v>14.1167</v>
      </c>
      <c r="Q46" s="184">
        <v>14.4108</v>
      </c>
      <c r="R46" s="184">
        <v>28.269100000000002</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44445</v>
      </c>
      <c r="E47" s="184">
        <v>40.438000000000002</v>
      </c>
      <c r="F47" s="184">
        <v>0.22550000000000001</v>
      </c>
      <c r="G47" s="184">
        <v>0.22550000000000001</v>
      </c>
      <c r="H47" s="184">
        <v>1.8102</v>
      </c>
      <c r="I47" s="184">
        <v>4.6261000000000001</v>
      </c>
      <c r="J47" s="184">
        <v>3.7084999999999999</v>
      </c>
      <c r="K47" s="184">
        <v>8.9003999999999994</v>
      </c>
      <c r="L47" s="184">
        <v>14.2994</v>
      </c>
      <c r="M47" s="184">
        <v>24.9861</v>
      </c>
      <c r="N47" s="184">
        <v>40.776299999999999</v>
      </c>
      <c r="O47" s="184">
        <v>12.573600000000001</v>
      </c>
      <c r="P47" s="184">
        <v>12.4229</v>
      </c>
      <c r="Q47" s="184">
        <v>15.536</v>
      </c>
      <c r="R47" s="184">
        <v>22.519200000000001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44445</v>
      </c>
      <c r="E48" s="184">
        <v>37.034999999999997</v>
      </c>
      <c r="F48" s="184">
        <v>0.2165</v>
      </c>
      <c r="G48" s="184">
        <v>0.2165</v>
      </c>
      <c r="H48" s="184">
        <v>1.7891999999999999</v>
      </c>
      <c r="I48" s="184">
        <v>4.5861000000000001</v>
      </c>
      <c r="J48" s="184">
        <v>3.6204999999999998</v>
      </c>
      <c r="K48" s="184">
        <v>8.6197999999999997</v>
      </c>
      <c r="L48" s="184">
        <v>13.7159</v>
      </c>
      <c r="M48" s="184">
        <v>24.037099999999999</v>
      </c>
      <c r="N48" s="184">
        <v>39.328800000000001</v>
      </c>
      <c r="O48" s="184">
        <v>11.418100000000001</v>
      </c>
      <c r="P48" s="184">
        <v>11.2493</v>
      </c>
      <c r="Q48" s="184">
        <v>13.164999999999999</v>
      </c>
      <c r="R48" s="184">
        <v>21.232900000000001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44445</v>
      </c>
      <c r="E49" s="184">
        <v>138.53280000000001</v>
      </c>
      <c r="F49" s="184">
        <v>7.2700000000000001E-2</v>
      </c>
      <c r="G49" s="184">
        <v>7.2700000000000001E-2</v>
      </c>
      <c r="H49" s="184">
        <v>1.7770999999999999</v>
      </c>
      <c r="I49" s="184">
        <v>3.2923</v>
      </c>
      <c r="J49" s="184">
        <v>3.8856000000000002</v>
      </c>
      <c r="K49" s="184">
        <v>8.8446999999999996</v>
      </c>
      <c r="L49" s="184">
        <v>12.4552</v>
      </c>
      <c r="M49" s="184">
        <v>19.423200000000001</v>
      </c>
      <c r="N49" s="184">
        <v>34.131300000000003</v>
      </c>
      <c r="O49" s="184">
        <v>11.719200000000001</v>
      </c>
      <c r="P49" s="184">
        <v>9.4924999999999997</v>
      </c>
      <c r="Q49" s="184">
        <v>8.9388000000000005</v>
      </c>
      <c r="R49" s="184">
        <v>16.775500000000001</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44445</v>
      </c>
      <c r="E50" s="184">
        <v>150.7542</v>
      </c>
      <c r="F50" s="184">
        <v>8.3099999999999993E-2</v>
      </c>
      <c r="G50" s="184">
        <v>8.3099999999999993E-2</v>
      </c>
      <c r="H50" s="184">
        <v>1.8013999999999999</v>
      </c>
      <c r="I50" s="184">
        <v>3.3412000000000002</v>
      </c>
      <c r="J50" s="184">
        <v>3.9942000000000002</v>
      </c>
      <c r="K50" s="184">
        <v>9.1888000000000005</v>
      </c>
      <c r="L50" s="184">
        <v>13.1556</v>
      </c>
      <c r="M50" s="184">
        <v>20.521100000000001</v>
      </c>
      <c r="N50" s="184">
        <v>35.759700000000002</v>
      </c>
      <c r="O50" s="184">
        <v>12.929500000000001</v>
      </c>
      <c r="P50" s="184">
        <v>10.8149</v>
      </c>
      <c r="Q50" s="184">
        <v>11.216100000000001</v>
      </c>
      <c r="R50" s="184">
        <v>18.123799999999999</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44445</v>
      </c>
      <c r="E51" s="184">
        <v>17.292000000000002</v>
      </c>
      <c r="F51" s="184">
        <v>0.15989999999999999</v>
      </c>
      <c r="G51" s="184">
        <v>0.15989999999999999</v>
      </c>
      <c r="H51" s="184">
        <v>1.9605999999999999</v>
      </c>
      <c r="I51" s="184">
        <v>4.7473000000000001</v>
      </c>
      <c r="J51" s="184">
        <v>5.0151000000000003</v>
      </c>
      <c r="K51" s="184">
        <v>11.888299999999999</v>
      </c>
      <c r="L51" s="184">
        <v>19.091699999999999</v>
      </c>
      <c r="M51" s="184">
        <v>37.2697</v>
      </c>
      <c r="N51" s="184">
        <v>53.608400000000003</v>
      </c>
      <c r="O51" s="184"/>
      <c r="P51" s="184"/>
      <c r="Q51" s="184">
        <v>29.210999999999999</v>
      </c>
      <c r="R51" s="184">
        <v>30.806699999999999</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44445</v>
      </c>
      <c r="E52" s="184">
        <v>16.619199999999999</v>
      </c>
      <c r="F52" s="184">
        <v>0.14399999999999999</v>
      </c>
      <c r="G52" s="184">
        <v>0.14399999999999999</v>
      </c>
      <c r="H52" s="184">
        <v>1.9233</v>
      </c>
      <c r="I52" s="184">
        <v>4.6700999999999997</v>
      </c>
      <c r="J52" s="184">
        <v>4.8403999999999998</v>
      </c>
      <c r="K52" s="184">
        <v>11.3238</v>
      </c>
      <c r="L52" s="184">
        <v>17.927700000000002</v>
      </c>
      <c r="M52" s="184">
        <v>35.319000000000003</v>
      </c>
      <c r="N52" s="184">
        <v>50.746499999999997</v>
      </c>
      <c r="O52" s="184"/>
      <c r="P52" s="184"/>
      <c r="Q52" s="184">
        <v>26.833600000000001</v>
      </c>
      <c r="R52" s="184">
        <v>28.4041</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44445</v>
      </c>
      <c r="E57" s="184">
        <v>24.29</v>
      </c>
      <c r="F57" s="184">
        <v>0.10299999999999999</v>
      </c>
      <c r="G57" s="184">
        <v>0.10299999999999999</v>
      </c>
      <c r="H57" s="184">
        <v>1.9132</v>
      </c>
      <c r="I57" s="184">
        <v>4.1997</v>
      </c>
      <c r="J57" s="184">
        <v>4.0434999999999999</v>
      </c>
      <c r="K57" s="184">
        <v>9.7753999999999994</v>
      </c>
      <c r="L57" s="184">
        <v>15.804500000000001</v>
      </c>
      <c r="M57" s="184">
        <v>28.866299999999999</v>
      </c>
      <c r="N57" s="184">
        <v>44.807400000000001</v>
      </c>
      <c r="O57" s="184">
        <v>17.099</v>
      </c>
      <c r="P57" s="184">
        <v>16.1007</v>
      </c>
      <c r="Q57" s="184">
        <v>15.6265</v>
      </c>
      <c r="R57" s="184">
        <v>25.2502</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44445</v>
      </c>
      <c r="E58" s="184">
        <v>21.943000000000001</v>
      </c>
      <c r="F58" s="184">
        <v>9.1200000000000003E-2</v>
      </c>
      <c r="G58" s="184">
        <v>9.1200000000000003E-2</v>
      </c>
      <c r="H58" s="184">
        <v>1.8898999999999999</v>
      </c>
      <c r="I58" s="184">
        <v>4.1433</v>
      </c>
      <c r="J58" s="184">
        <v>3.9165000000000001</v>
      </c>
      <c r="K58" s="184">
        <v>9.3704999999999998</v>
      </c>
      <c r="L58" s="184">
        <v>14.975099999999999</v>
      </c>
      <c r="M58" s="184">
        <v>27.464400000000001</v>
      </c>
      <c r="N58" s="184">
        <v>42.700099999999999</v>
      </c>
      <c r="O58" s="184">
        <v>15.299899999999999</v>
      </c>
      <c r="P58" s="184">
        <v>14.2019</v>
      </c>
      <c r="Q58" s="184">
        <v>13.7201</v>
      </c>
      <c r="R58" s="184">
        <v>23.399000000000001</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44445</v>
      </c>
      <c r="E59" s="184">
        <v>16.145199999999999</v>
      </c>
      <c r="F59" s="184">
        <v>-8.1100000000000005E-2</v>
      </c>
      <c r="G59" s="184">
        <v>-8.1100000000000005E-2</v>
      </c>
      <c r="H59" s="184">
        <v>1.9440999999999999</v>
      </c>
      <c r="I59" s="184">
        <v>4.6412000000000004</v>
      </c>
      <c r="J59" s="184">
        <v>4.4645000000000001</v>
      </c>
      <c r="K59" s="184">
        <v>8.2481000000000009</v>
      </c>
      <c r="L59" s="184">
        <v>11.3908</v>
      </c>
      <c r="M59" s="184">
        <v>20.948699999999999</v>
      </c>
      <c r="N59" s="184">
        <v>36.851599999999998</v>
      </c>
      <c r="O59" s="184"/>
      <c r="P59" s="184"/>
      <c r="Q59" s="184">
        <v>17.434000000000001</v>
      </c>
      <c r="R59" s="184">
        <v>23.843800000000002</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44445</v>
      </c>
      <c r="E60" s="184">
        <v>15.3904</v>
      </c>
      <c r="F60" s="184">
        <v>-9.4100000000000003E-2</v>
      </c>
      <c r="G60" s="184">
        <v>-9.4100000000000003E-2</v>
      </c>
      <c r="H60" s="184">
        <v>1.9137</v>
      </c>
      <c r="I60" s="184">
        <v>4.5777999999999999</v>
      </c>
      <c r="J60" s="184">
        <v>4.3247</v>
      </c>
      <c r="K60" s="184">
        <v>7.8075999999999999</v>
      </c>
      <c r="L60" s="184">
        <v>10.500500000000001</v>
      </c>
      <c r="M60" s="184">
        <v>19.503699999999998</v>
      </c>
      <c r="N60" s="184">
        <v>34.6492</v>
      </c>
      <c r="O60" s="184"/>
      <c r="P60" s="184"/>
      <c r="Q60" s="184">
        <v>15.562799999999999</v>
      </c>
      <c r="R60" s="184">
        <v>21.8095</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44445</v>
      </c>
      <c r="E61" s="184">
        <v>14.912800000000001</v>
      </c>
      <c r="F61" s="184">
        <v>0.14979999999999999</v>
      </c>
      <c r="G61" s="184">
        <v>0.14979999999999999</v>
      </c>
      <c r="H61" s="184">
        <v>1.7168000000000001</v>
      </c>
      <c r="I61" s="184">
        <v>4.2401</v>
      </c>
      <c r="J61" s="184">
        <v>5.0974000000000004</v>
      </c>
      <c r="K61" s="184">
        <v>10.4267</v>
      </c>
      <c r="L61" s="184">
        <v>15.0723</v>
      </c>
      <c r="M61" s="184">
        <v>25.252400000000002</v>
      </c>
      <c r="N61" s="184">
        <v>37.794400000000003</v>
      </c>
      <c r="O61" s="184">
        <v>12.8803</v>
      </c>
      <c r="P61" s="184"/>
      <c r="Q61" s="184">
        <v>12.6454</v>
      </c>
      <c r="R61" s="184">
        <v>19.663599999999999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44445</v>
      </c>
      <c r="E62" s="184">
        <v>14.0634</v>
      </c>
      <c r="F62" s="184">
        <v>0.13389999999999999</v>
      </c>
      <c r="G62" s="184">
        <v>0.13389999999999999</v>
      </c>
      <c r="H62" s="184">
        <v>1.6795</v>
      </c>
      <c r="I62" s="184">
        <v>4.1641000000000004</v>
      </c>
      <c r="J62" s="184">
        <v>4.9279999999999999</v>
      </c>
      <c r="K62" s="184">
        <v>9.8925999999999998</v>
      </c>
      <c r="L62" s="184">
        <v>13.974299999999999</v>
      </c>
      <c r="M62" s="184">
        <v>23.486599999999999</v>
      </c>
      <c r="N62" s="184">
        <v>35.2224</v>
      </c>
      <c r="O62" s="184">
        <v>10.847200000000001</v>
      </c>
      <c r="P62" s="184"/>
      <c r="Q62" s="184">
        <v>10.6942</v>
      </c>
      <c r="R62" s="184">
        <v>17.554500000000001</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44445</v>
      </c>
      <c r="E63" s="184">
        <v>64.778899999999993</v>
      </c>
      <c r="F63" s="184">
        <v>0.22670000000000001</v>
      </c>
      <c r="G63" s="184">
        <v>0.22670000000000001</v>
      </c>
      <c r="H63" s="184">
        <v>1.5143</v>
      </c>
      <c r="I63" s="184">
        <v>3.5840999999999998</v>
      </c>
      <c r="J63" s="184">
        <v>2.5731000000000002</v>
      </c>
      <c r="K63" s="184">
        <v>7.2648999999999999</v>
      </c>
      <c r="L63" s="184">
        <v>13.7773</v>
      </c>
      <c r="M63" s="184">
        <v>29.5746</v>
      </c>
      <c r="N63" s="184">
        <v>46.537399999999998</v>
      </c>
      <c r="O63" s="184">
        <v>4.6620999999999997</v>
      </c>
      <c r="P63" s="184">
        <v>7.5204000000000004</v>
      </c>
      <c r="Q63" s="184">
        <v>12.183299999999999</v>
      </c>
      <c r="R63" s="184">
        <v>13.8893</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44445</v>
      </c>
      <c r="E64" s="184">
        <v>70.811199999999999</v>
      </c>
      <c r="F64" s="184">
        <v>0.23280000000000001</v>
      </c>
      <c r="G64" s="184">
        <v>0.23280000000000001</v>
      </c>
      <c r="H64" s="184">
        <v>1.5283</v>
      </c>
      <c r="I64" s="184">
        <v>3.6126</v>
      </c>
      <c r="J64" s="184">
        <v>2.6362000000000001</v>
      </c>
      <c r="K64" s="184">
        <v>7.4678000000000004</v>
      </c>
      <c r="L64" s="184">
        <v>14.2293</v>
      </c>
      <c r="M64" s="184">
        <v>30.355499999999999</v>
      </c>
      <c r="N64" s="184">
        <v>47.700299999999999</v>
      </c>
      <c r="O64" s="184">
        <v>5.5102000000000002</v>
      </c>
      <c r="P64" s="184">
        <v>8.6968999999999994</v>
      </c>
      <c r="Q64" s="184">
        <v>12.3347</v>
      </c>
      <c r="R64" s="184">
        <v>14.780200000000001</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44445</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44445</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44445</v>
      </c>
      <c r="E69" s="184">
        <v>97.43</v>
      </c>
      <c r="F69" s="184">
        <v>0.31919999999999998</v>
      </c>
      <c r="G69" s="184">
        <v>0.31919999999999998</v>
      </c>
      <c r="H69" s="184">
        <v>1.9996</v>
      </c>
      <c r="I69" s="184">
        <v>5.1706000000000003</v>
      </c>
      <c r="J69" s="184">
        <v>2.6983999999999999</v>
      </c>
      <c r="K69" s="184">
        <v>9.8668999999999993</v>
      </c>
      <c r="L69" s="184">
        <v>16.001899999999999</v>
      </c>
      <c r="M69" s="184">
        <v>27.209800000000001</v>
      </c>
      <c r="N69" s="184">
        <v>43.978099999999998</v>
      </c>
      <c r="O69" s="184">
        <v>12.306800000000001</v>
      </c>
      <c r="P69" s="184">
        <v>10.1609</v>
      </c>
      <c r="Q69" s="184">
        <v>13.8111</v>
      </c>
      <c r="R69" s="184">
        <v>22.087499999999999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44445</v>
      </c>
      <c r="E70" s="184">
        <v>109.31</v>
      </c>
      <c r="F70" s="184">
        <v>0.33040000000000003</v>
      </c>
      <c r="G70" s="184">
        <v>0.33040000000000003</v>
      </c>
      <c r="H70" s="184">
        <v>2.0348999999999999</v>
      </c>
      <c r="I70" s="184">
        <v>5.2271999999999998</v>
      </c>
      <c r="J70" s="184">
        <v>2.8412999999999999</v>
      </c>
      <c r="K70" s="184">
        <v>10.3584</v>
      </c>
      <c r="L70" s="184">
        <v>16.996700000000001</v>
      </c>
      <c r="M70" s="184">
        <v>28.842500000000001</v>
      </c>
      <c r="N70" s="184">
        <v>46.371200000000002</v>
      </c>
      <c r="O70" s="184">
        <v>14.079700000000001</v>
      </c>
      <c r="P70" s="184">
        <v>11.829700000000001</v>
      </c>
      <c r="Q70" s="184">
        <v>13.3302</v>
      </c>
      <c r="R70" s="184">
        <v>24.095500000000001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44445</v>
      </c>
      <c r="E71" s="184">
        <v>110.41</v>
      </c>
      <c r="F71" s="184">
        <v>0.34539999999999998</v>
      </c>
      <c r="G71" s="184">
        <v>0.34539999999999998</v>
      </c>
      <c r="H71" s="184">
        <v>2.2599</v>
      </c>
      <c r="I71" s="184">
        <v>4.9126000000000003</v>
      </c>
      <c r="J71" s="184">
        <v>5.2626999999999997</v>
      </c>
      <c r="K71" s="184">
        <v>11.0876</v>
      </c>
      <c r="L71" s="184">
        <v>15.9282</v>
      </c>
      <c r="M71" s="184">
        <v>28.578099999999999</v>
      </c>
      <c r="N71" s="184">
        <v>45.104500000000002</v>
      </c>
      <c r="O71" s="184">
        <v>12.0633</v>
      </c>
      <c r="P71" s="184">
        <v>13.5184</v>
      </c>
      <c r="Q71" s="184">
        <v>11.7257</v>
      </c>
      <c r="R71" s="184">
        <v>23.7029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44445</v>
      </c>
      <c r="E72" s="184">
        <v>120.92</v>
      </c>
      <c r="F72" s="184">
        <v>0.3569</v>
      </c>
      <c r="G72" s="184">
        <v>0.3569</v>
      </c>
      <c r="H72" s="184">
        <v>2.2839</v>
      </c>
      <c r="I72" s="184">
        <v>4.9653</v>
      </c>
      <c r="J72" s="184">
        <v>5.3769</v>
      </c>
      <c r="K72" s="184">
        <v>11.446999999999999</v>
      </c>
      <c r="L72" s="184">
        <v>16.661799999999999</v>
      </c>
      <c r="M72" s="184">
        <v>29.798200000000001</v>
      </c>
      <c r="N72" s="184">
        <v>46.908000000000001</v>
      </c>
      <c r="O72" s="184">
        <v>13.432499999999999</v>
      </c>
      <c r="P72" s="184">
        <v>14.914400000000001</v>
      </c>
      <c r="Q72" s="184">
        <v>15.5625</v>
      </c>
      <c r="R72" s="184">
        <v>25.244</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44445</v>
      </c>
      <c r="E73" s="184">
        <v>268.22390000000001</v>
      </c>
      <c r="F73" s="184">
        <v>1.1271</v>
      </c>
      <c r="G73" s="184">
        <v>1.1271</v>
      </c>
      <c r="H73" s="184">
        <v>3.3130000000000002</v>
      </c>
      <c r="I73" s="184">
        <v>7.1380999999999997</v>
      </c>
      <c r="J73" s="184">
        <v>1.4839</v>
      </c>
      <c r="K73" s="184">
        <v>10.868399999999999</v>
      </c>
      <c r="L73" s="184">
        <v>32.760599999999997</v>
      </c>
      <c r="M73" s="184">
        <v>49.857399999999998</v>
      </c>
      <c r="N73" s="184">
        <v>73.111800000000002</v>
      </c>
      <c r="O73" s="184">
        <v>25.734200000000001</v>
      </c>
      <c r="P73" s="184">
        <v>18.492699999999999</v>
      </c>
      <c r="Q73" s="184">
        <v>17.422899999999998</v>
      </c>
      <c r="R73" s="184">
        <v>42.434699999999999</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44445</v>
      </c>
      <c r="E74" s="184">
        <v>277.38220000000001</v>
      </c>
      <c r="F74" s="184">
        <v>1.1277999999999999</v>
      </c>
      <c r="G74" s="184">
        <v>1.1277999999999999</v>
      </c>
      <c r="H74" s="184">
        <v>3.3148</v>
      </c>
      <c r="I74" s="184">
        <v>7.1403999999999996</v>
      </c>
      <c r="J74" s="184">
        <v>1.4835</v>
      </c>
      <c r="K74" s="184">
        <v>10.882999999999999</v>
      </c>
      <c r="L74" s="184">
        <v>32.757800000000003</v>
      </c>
      <c r="M74" s="184">
        <v>49.9176</v>
      </c>
      <c r="N74" s="184">
        <v>73.244799999999998</v>
      </c>
      <c r="O74" s="184">
        <v>26.770399999999999</v>
      </c>
      <c r="P74" s="184">
        <v>19.1938</v>
      </c>
      <c r="Q74" s="184">
        <v>18.540099999999999</v>
      </c>
      <c r="R74" s="184">
        <v>43.592399999999998</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44445</v>
      </c>
      <c r="E75" s="184">
        <v>215.32749999999999</v>
      </c>
      <c r="F75" s="184">
        <v>-9.8900000000000002E-2</v>
      </c>
      <c r="G75" s="184">
        <v>-9.8900000000000002E-2</v>
      </c>
      <c r="H75" s="184">
        <v>2.0813000000000001</v>
      </c>
      <c r="I75" s="184">
        <v>4.4922000000000004</v>
      </c>
      <c r="J75" s="184">
        <v>4.5751999999999997</v>
      </c>
      <c r="K75" s="184">
        <v>9.4941999999999993</v>
      </c>
      <c r="L75" s="184">
        <v>14.602399999999999</v>
      </c>
      <c r="M75" s="184">
        <v>26.545200000000001</v>
      </c>
      <c r="N75" s="184">
        <v>42.101700000000001</v>
      </c>
      <c r="O75" s="184">
        <v>16.177700000000002</v>
      </c>
      <c r="P75" s="184">
        <v>14.505100000000001</v>
      </c>
      <c r="Q75" s="184">
        <v>16.602799999999998</v>
      </c>
      <c r="R75" s="184">
        <v>23.078399999999998</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44445</v>
      </c>
      <c r="E76" s="184">
        <v>95.781567839450503</v>
      </c>
      <c r="F76" s="184">
        <v>-9.9099999999999994E-2</v>
      </c>
      <c r="G76" s="184">
        <v>-9.9099999999999994E-2</v>
      </c>
      <c r="H76" s="184">
        <v>2.081</v>
      </c>
      <c r="I76" s="184">
        <v>4.4919000000000002</v>
      </c>
      <c r="J76" s="184">
        <v>4.5749000000000004</v>
      </c>
      <c r="K76" s="184">
        <v>9.4940999999999995</v>
      </c>
      <c r="L76" s="184">
        <v>14.6023</v>
      </c>
      <c r="M76" s="184">
        <v>26.545500000000001</v>
      </c>
      <c r="N76" s="184">
        <v>42.1021</v>
      </c>
      <c r="O76" s="184">
        <v>15.9693</v>
      </c>
      <c r="P76" s="184">
        <v>14.335699999999999</v>
      </c>
      <c r="Q76" s="184">
        <v>16.502199999999998</v>
      </c>
      <c r="R76" s="184">
        <v>22.8644</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44445</v>
      </c>
      <c r="E77" s="184">
        <v>475.44236377056598</v>
      </c>
      <c r="F77" s="184">
        <v>-0.1051</v>
      </c>
      <c r="G77" s="184">
        <v>-0.1051</v>
      </c>
      <c r="H77" s="184">
        <v>2.0661999999999998</v>
      </c>
      <c r="I77" s="184">
        <v>4.4621000000000004</v>
      </c>
      <c r="J77" s="184">
        <v>4.5122999999999998</v>
      </c>
      <c r="K77" s="184">
        <v>9.2942</v>
      </c>
      <c r="L77" s="184">
        <v>14.189</v>
      </c>
      <c r="M77" s="184">
        <v>25.867599999999999</v>
      </c>
      <c r="N77" s="184">
        <v>41.116700000000002</v>
      </c>
      <c r="O77" s="184">
        <v>15.3878</v>
      </c>
      <c r="P77" s="184">
        <v>13.548999999999999</v>
      </c>
      <c r="Q77" s="184">
        <v>16.1951</v>
      </c>
      <c r="R77" s="184">
        <v>22.255400000000002</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44445</v>
      </c>
      <c r="E78" s="184">
        <v>429.66815614355602</v>
      </c>
      <c r="F78" s="184">
        <v>-0.1051</v>
      </c>
      <c r="G78" s="184">
        <v>-0.1051</v>
      </c>
      <c r="H78" s="184">
        <v>2.0668000000000002</v>
      </c>
      <c r="I78" s="184">
        <v>4.4626999999999999</v>
      </c>
      <c r="J78" s="184">
        <v>4.5129000000000001</v>
      </c>
      <c r="K78" s="184">
        <v>9.2955000000000005</v>
      </c>
      <c r="L78" s="184">
        <v>14.190799999999999</v>
      </c>
      <c r="M78" s="184">
        <v>25.8705</v>
      </c>
      <c r="N78" s="184">
        <v>41.1205</v>
      </c>
      <c r="O78" s="184">
        <v>15.180199999999999</v>
      </c>
      <c r="P78" s="184">
        <v>13.383599999999999</v>
      </c>
      <c r="Q78" s="184">
        <v>15.755800000000001</v>
      </c>
      <c r="R78" s="184">
        <v>22.047999999999998</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44445</v>
      </c>
      <c r="E79" s="184">
        <v>24.908300000000001</v>
      </c>
      <c r="F79" s="184">
        <v>0.16209999999999999</v>
      </c>
      <c r="G79" s="184">
        <v>0.16209999999999999</v>
      </c>
      <c r="H79" s="184">
        <v>2.4262000000000001</v>
      </c>
      <c r="I79" s="184">
        <v>4.633</v>
      </c>
      <c r="J79" s="184">
        <v>5.5404999999999998</v>
      </c>
      <c r="K79" s="184">
        <v>9.5251000000000001</v>
      </c>
      <c r="L79" s="184">
        <v>13.949299999999999</v>
      </c>
      <c r="M79" s="184">
        <v>22.360399999999998</v>
      </c>
      <c r="N79" s="184">
        <v>36.517499999999998</v>
      </c>
      <c r="O79" s="184">
        <v>12.9001</v>
      </c>
      <c r="P79" s="184">
        <v>11.241300000000001</v>
      </c>
      <c r="Q79" s="184">
        <v>12.4948</v>
      </c>
      <c r="R79" s="184">
        <v>21.0139</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44445</v>
      </c>
      <c r="E80" s="184">
        <v>23.145499999999998</v>
      </c>
      <c r="F80" s="184">
        <v>0.1497</v>
      </c>
      <c r="G80" s="184">
        <v>0.1497</v>
      </c>
      <c r="H80" s="184">
        <v>2.3965000000000001</v>
      </c>
      <c r="I80" s="184">
        <v>4.5723000000000003</v>
      </c>
      <c r="J80" s="184">
        <v>5.4047000000000001</v>
      </c>
      <c r="K80" s="184">
        <v>9.0982000000000003</v>
      </c>
      <c r="L80" s="184">
        <v>13.0786</v>
      </c>
      <c r="M80" s="184">
        <v>20.972300000000001</v>
      </c>
      <c r="N80" s="184">
        <v>34.458199999999998</v>
      </c>
      <c r="O80" s="184">
        <v>11.229200000000001</v>
      </c>
      <c r="P80" s="184">
        <v>9.9702999999999999</v>
      </c>
      <c r="Q80" s="184">
        <v>11.4368</v>
      </c>
      <c r="R80" s="184">
        <v>19.197399999999998</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44445</v>
      </c>
      <c r="E81" s="184">
        <v>133.7072</v>
      </c>
      <c r="F81" s="184">
        <v>0.50260000000000005</v>
      </c>
      <c r="G81" s="184">
        <v>0.50260000000000005</v>
      </c>
      <c r="H81" s="184">
        <v>2.4527000000000001</v>
      </c>
      <c r="I81" s="184">
        <v>4.9099000000000004</v>
      </c>
      <c r="J81" s="184">
        <v>4.9916999999999998</v>
      </c>
      <c r="K81" s="184">
        <v>11.3086</v>
      </c>
      <c r="L81" s="184">
        <v>17.477699999999999</v>
      </c>
      <c r="M81" s="184">
        <v>30.456399999999999</v>
      </c>
      <c r="N81" s="184">
        <v>43.766500000000001</v>
      </c>
      <c r="O81" s="184">
        <v>13.888</v>
      </c>
      <c r="P81" s="184">
        <v>13.030200000000001</v>
      </c>
      <c r="Q81" s="184">
        <v>12.9842</v>
      </c>
      <c r="R81" s="184">
        <v>23.029199999999999</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44445</v>
      </c>
      <c r="E82" s="184">
        <v>144.18940000000001</v>
      </c>
      <c r="F82" s="184">
        <v>0.51329999999999998</v>
      </c>
      <c r="G82" s="184">
        <v>0.51329999999999998</v>
      </c>
      <c r="H82" s="184">
        <v>2.4784000000000002</v>
      </c>
      <c r="I82" s="184">
        <v>4.9622000000000002</v>
      </c>
      <c r="J82" s="184">
        <v>5.109</v>
      </c>
      <c r="K82" s="184">
        <v>11.685600000000001</v>
      </c>
      <c r="L82" s="184">
        <v>18.252700000000001</v>
      </c>
      <c r="M82" s="184">
        <v>31.714700000000001</v>
      </c>
      <c r="N82" s="184">
        <v>45.542499999999997</v>
      </c>
      <c r="O82" s="184">
        <v>15.153</v>
      </c>
      <c r="P82" s="184">
        <v>14.3568</v>
      </c>
      <c r="Q82" s="184">
        <v>12.9002</v>
      </c>
      <c r="R82" s="184">
        <v>24.3902</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44445</v>
      </c>
      <c r="E83" s="184">
        <v>327.29160000000002</v>
      </c>
      <c r="F83" s="184">
        <v>0.15279999999999999</v>
      </c>
      <c r="G83" s="184">
        <v>0.15279999999999999</v>
      </c>
      <c r="H83" s="184">
        <v>1.7686999999999999</v>
      </c>
      <c r="I83" s="184">
        <v>3.8008999999999999</v>
      </c>
      <c r="J83" s="184">
        <v>4.5941000000000001</v>
      </c>
      <c r="K83" s="184">
        <v>10.561500000000001</v>
      </c>
      <c r="L83" s="184">
        <v>14.879099999999999</v>
      </c>
      <c r="M83" s="184">
        <v>29.864899999999999</v>
      </c>
      <c r="N83" s="184">
        <v>47.093600000000002</v>
      </c>
      <c r="O83" s="184">
        <v>14.021699999999999</v>
      </c>
      <c r="P83" s="184">
        <v>11.276</v>
      </c>
      <c r="Q83" s="184">
        <v>14.7334</v>
      </c>
      <c r="R83" s="184">
        <v>22.820900000000002</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44445</v>
      </c>
      <c r="E84" s="184">
        <v>412.06840481699197</v>
      </c>
      <c r="F84" s="184">
        <v>0.14510000000000001</v>
      </c>
      <c r="G84" s="184">
        <v>0.14510000000000001</v>
      </c>
      <c r="H84" s="184">
        <v>1.7506999999999999</v>
      </c>
      <c r="I84" s="184">
        <v>3.7635999999999998</v>
      </c>
      <c r="J84" s="184">
        <v>4.5103999999999997</v>
      </c>
      <c r="K84" s="184">
        <v>10.304399999999999</v>
      </c>
      <c r="L84" s="184">
        <v>14.334</v>
      </c>
      <c r="M84" s="184">
        <v>28.914899999999999</v>
      </c>
      <c r="N84" s="184">
        <v>45.637900000000002</v>
      </c>
      <c r="O84" s="184">
        <v>12.762600000000001</v>
      </c>
      <c r="P84" s="184">
        <v>9.9511000000000003</v>
      </c>
      <c r="Q84" s="184">
        <v>15.4193</v>
      </c>
      <c r="R84" s="184">
        <v>21.5749</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44445</v>
      </c>
      <c r="E85" s="184">
        <v>12.73</v>
      </c>
      <c r="F85" s="184">
        <v>0.39429999999999998</v>
      </c>
      <c r="G85" s="184">
        <v>0.39429999999999998</v>
      </c>
      <c r="H85" s="184">
        <v>2.1669</v>
      </c>
      <c r="I85" s="184">
        <v>4.8600000000000003</v>
      </c>
      <c r="J85" s="184">
        <v>5.1196999999999999</v>
      </c>
      <c r="K85" s="184">
        <v>12.1586</v>
      </c>
      <c r="L85" s="184">
        <v>18.198699999999999</v>
      </c>
      <c r="M85" s="184"/>
      <c r="N85" s="184"/>
      <c r="O85" s="184"/>
      <c r="P85" s="184"/>
      <c r="Q85" s="184">
        <v>27.3</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44445</v>
      </c>
      <c r="E86" s="184">
        <v>12.63</v>
      </c>
      <c r="F86" s="184">
        <v>0.39750000000000002</v>
      </c>
      <c r="G86" s="184">
        <v>0.39750000000000002</v>
      </c>
      <c r="H86" s="184">
        <v>2.1844999999999999</v>
      </c>
      <c r="I86" s="184">
        <v>4.9002999999999997</v>
      </c>
      <c r="J86" s="184">
        <v>4.9874999999999998</v>
      </c>
      <c r="K86" s="184">
        <v>11.9681</v>
      </c>
      <c r="L86" s="184">
        <v>17.597799999999999</v>
      </c>
      <c r="M86" s="184"/>
      <c r="N86" s="184"/>
      <c r="O86" s="184"/>
      <c r="P86" s="184"/>
      <c r="Q86" s="184">
        <v>26.3</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44445</v>
      </c>
      <c r="E87" s="184">
        <v>256.47050000000002</v>
      </c>
      <c r="F87" s="184">
        <v>0.27610000000000001</v>
      </c>
      <c r="G87" s="184">
        <v>0.27610000000000001</v>
      </c>
      <c r="H87" s="184">
        <v>1.9056999999999999</v>
      </c>
      <c r="I87" s="184">
        <v>4.2493999999999996</v>
      </c>
      <c r="J87" s="184">
        <v>3.2772000000000001</v>
      </c>
      <c r="K87" s="184">
        <v>9.2359000000000009</v>
      </c>
      <c r="L87" s="184">
        <v>17.4313</v>
      </c>
      <c r="M87" s="184">
        <v>33.207900000000002</v>
      </c>
      <c r="N87" s="184">
        <v>50.485799999999998</v>
      </c>
      <c r="O87" s="184">
        <v>12.8157</v>
      </c>
      <c r="P87" s="184">
        <v>12.0245</v>
      </c>
      <c r="Q87" s="184">
        <v>13.083399999999999</v>
      </c>
      <c r="R87" s="184">
        <v>24.860299999999999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44445</v>
      </c>
      <c r="E88" s="184">
        <v>250.516393382232</v>
      </c>
      <c r="F88" s="184">
        <v>0.27110000000000001</v>
      </c>
      <c r="G88" s="184">
        <v>0.27110000000000001</v>
      </c>
      <c r="H88" s="184">
        <v>1.8935</v>
      </c>
      <c r="I88" s="184">
        <v>4.2243000000000004</v>
      </c>
      <c r="J88" s="184">
        <v>3.2229999999999999</v>
      </c>
      <c r="K88" s="184">
        <v>9.0559999999999992</v>
      </c>
      <c r="L88" s="184">
        <v>17.043800000000001</v>
      </c>
      <c r="M88" s="184">
        <v>32.547600000000003</v>
      </c>
      <c r="N88" s="184">
        <v>49.492199999999997</v>
      </c>
      <c r="O88" s="184">
        <v>12.033899999999999</v>
      </c>
      <c r="P88" s="184">
        <v>11.2323</v>
      </c>
      <c r="Q88" s="184">
        <v>12.8233</v>
      </c>
      <c r="R88" s="184">
        <v>23.942</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0.22629473684210524</v>
      </c>
      <c r="G89" s="186">
        <v>0.22629473684210524</v>
      </c>
      <c r="H89" s="186">
        <v>2.0048447368421054</v>
      </c>
      <c r="I89" s="186">
        <v>4.5161394736842109</v>
      </c>
      <c r="J89" s="186">
        <v>4.0269171052631583</v>
      </c>
      <c r="K89" s="186">
        <v>9.5682881578947363</v>
      </c>
      <c r="L89" s="186">
        <v>15.678922368421048</v>
      </c>
      <c r="M89" s="186">
        <v>28.20890135135134</v>
      </c>
      <c r="N89" s="186">
        <v>44.761677027027048</v>
      </c>
      <c r="O89" s="186">
        <v>14.471420312500001</v>
      </c>
      <c r="P89" s="186">
        <v>12.872938461538464</v>
      </c>
      <c r="Q89" s="186">
        <v>14.642321052631578</v>
      </c>
      <c r="R89" s="186">
        <v>24.663325</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0.19650000000000001</v>
      </c>
      <c r="G90" s="186">
        <v>0.19650000000000001</v>
      </c>
      <c r="H90" s="186">
        <v>1.9252</v>
      </c>
      <c r="I90" s="186">
        <v>4.5231999999999992</v>
      </c>
      <c r="J90" s="186">
        <v>4.2505500000000005</v>
      </c>
      <c r="K90" s="186">
        <v>9.49465</v>
      </c>
      <c r="L90" s="186">
        <v>14.740749999999998</v>
      </c>
      <c r="M90" s="186">
        <v>28.854399999999998</v>
      </c>
      <c r="N90" s="186">
        <v>45.590199999999996</v>
      </c>
      <c r="O90" s="186">
        <v>14.10585</v>
      </c>
      <c r="P90" s="186">
        <v>12.58155</v>
      </c>
      <c r="Q90" s="186">
        <v>14.2461</v>
      </c>
      <c r="R90" s="186">
        <v>23.720800000000001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44445</v>
      </c>
      <c r="E93" s="184">
        <v>21.2088</v>
      </c>
      <c r="F93" s="184">
        <v>-2.1700000000000001E-2</v>
      </c>
      <c r="G93" s="184">
        <v>-2.1700000000000001E-2</v>
      </c>
      <c r="H93" s="184">
        <v>-3.49E-2</v>
      </c>
      <c r="I93" s="184">
        <v>5.6099999999999997E-2</v>
      </c>
      <c r="J93" s="184">
        <v>0.25240000000000001</v>
      </c>
      <c r="K93" s="184">
        <v>1.0529999999999999</v>
      </c>
      <c r="L93" s="184">
        <v>2.2742</v>
      </c>
      <c r="M93" s="184">
        <v>3.2385000000000002</v>
      </c>
      <c r="N93" s="184">
        <v>3.9718</v>
      </c>
      <c r="O93" s="184">
        <v>5.0476000000000001</v>
      </c>
      <c r="P93" s="184">
        <v>5.3518999999999997</v>
      </c>
      <c r="Q93" s="184">
        <v>6.3948999999999998</v>
      </c>
      <c r="R93" s="184">
        <v>4.2948000000000004</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44445</v>
      </c>
      <c r="E94" s="184">
        <v>22.2576</v>
      </c>
      <c r="F94" s="184">
        <v>-1.6199999999999999E-2</v>
      </c>
      <c r="G94" s="184">
        <v>-1.6199999999999999E-2</v>
      </c>
      <c r="H94" s="184">
        <v>-2.1600000000000001E-2</v>
      </c>
      <c r="I94" s="184">
        <v>8.2699999999999996E-2</v>
      </c>
      <c r="J94" s="184">
        <v>0.3105</v>
      </c>
      <c r="K94" s="184">
        <v>1.2265999999999999</v>
      </c>
      <c r="L94" s="184">
        <v>2.6164000000000001</v>
      </c>
      <c r="M94" s="184">
        <v>3.7418</v>
      </c>
      <c r="N94" s="184">
        <v>4.6376999999999997</v>
      </c>
      <c r="O94" s="184">
        <v>5.6852999999999998</v>
      </c>
      <c r="P94" s="184">
        <v>6.0016999999999996</v>
      </c>
      <c r="Q94" s="184">
        <v>7.1028000000000002</v>
      </c>
      <c r="R94" s="184">
        <v>4.9306999999999999</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44445</v>
      </c>
      <c r="E95" s="184">
        <v>15.757</v>
      </c>
      <c r="F95" s="184">
        <v>-1.46E-2</v>
      </c>
      <c r="G95" s="184">
        <v>-1.46E-2</v>
      </c>
      <c r="H95" s="184">
        <v>-3.0499999999999999E-2</v>
      </c>
      <c r="I95" s="184">
        <v>9.4E-2</v>
      </c>
      <c r="J95" s="184">
        <v>0.31769999999999998</v>
      </c>
      <c r="K95" s="184">
        <v>1.1678999999999999</v>
      </c>
      <c r="L95" s="184">
        <v>2.4365999999999999</v>
      </c>
      <c r="M95" s="184">
        <v>3.4956</v>
      </c>
      <c r="N95" s="184">
        <v>4.4436999999999998</v>
      </c>
      <c r="O95" s="184">
        <v>5.6573000000000002</v>
      </c>
      <c r="P95" s="184">
        <v>6.1153000000000004</v>
      </c>
      <c r="Q95" s="184">
        <v>6.6441999999999997</v>
      </c>
      <c r="R95" s="184">
        <v>4.8628999999999998</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44445</v>
      </c>
      <c r="E96" s="184">
        <v>14.899900000000001</v>
      </c>
      <c r="F96" s="184">
        <v>-2.01E-2</v>
      </c>
      <c r="G96" s="184">
        <v>-2.01E-2</v>
      </c>
      <c r="H96" s="184">
        <v>-4.4299999999999999E-2</v>
      </c>
      <c r="I96" s="184">
        <v>6.5799999999999997E-2</v>
      </c>
      <c r="J96" s="184">
        <v>0.255</v>
      </c>
      <c r="K96" s="184">
        <v>0.97519999999999996</v>
      </c>
      <c r="L96" s="184">
        <v>2.0499000000000001</v>
      </c>
      <c r="M96" s="184">
        <v>2.9119000000000002</v>
      </c>
      <c r="N96" s="184">
        <v>3.6594000000000002</v>
      </c>
      <c r="O96" s="184">
        <v>4.8863000000000003</v>
      </c>
      <c r="P96" s="184">
        <v>5.3057999999999996</v>
      </c>
      <c r="Q96" s="184">
        <v>5.8037000000000001</v>
      </c>
      <c r="R96" s="184">
        <v>4.0933000000000002</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44445</v>
      </c>
      <c r="E97" s="184">
        <v>13.255000000000001</v>
      </c>
      <c r="F97" s="184">
        <v>-1.5100000000000001E-2</v>
      </c>
      <c r="G97" s="184">
        <v>-1.5100000000000001E-2</v>
      </c>
      <c r="H97" s="184">
        <v>-1.5100000000000001E-2</v>
      </c>
      <c r="I97" s="184">
        <v>8.3099999999999993E-2</v>
      </c>
      <c r="J97" s="184">
        <v>0.32550000000000001</v>
      </c>
      <c r="K97" s="184">
        <v>1.1446000000000001</v>
      </c>
      <c r="L97" s="184">
        <v>2.4026999999999998</v>
      </c>
      <c r="M97" s="184">
        <v>3.5547</v>
      </c>
      <c r="N97" s="184">
        <v>4.6089000000000002</v>
      </c>
      <c r="O97" s="184">
        <v>5.7202999999999999</v>
      </c>
      <c r="P97" s="184"/>
      <c r="Q97" s="184">
        <v>6.1882000000000001</v>
      </c>
      <c r="R97" s="184">
        <v>5.0964</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44445</v>
      </c>
      <c r="E98" s="184">
        <v>12.89</v>
      </c>
      <c r="F98" s="184">
        <v>-2.3300000000000001E-2</v>
      </c>
      <c r="G98" s="184">
        <v>-2.3300000000000001E-2</v>
      </c>
      <c r="H98" s="184">
        <v>-3.1E-2</v>
      </c>
      <c r="I98" s="184">
        <v>5.4300000000000001E-2</v>
      </c>
      <c r="J98" s="184">
        <v>0.27229999999999999</v>
      </c>
      <c r="K98" s="184">
        <v>0.97919999999999996</v>
      </c>
      <c r="L98" s="184">
        <v>2.0667</v>
      </c>
      <c r="M98" s="184">
        <v>3.0539999999999998</v>
      </c>
      <c r="N98" s="184">
        <v>3.9432</v>
      </c>
      <c r="O98" s="184">
        <v>5.0987</v>
      </c>
      <c r="P98" s="184"/>
      <c r="Q98" s="184">
        <v>5.5583</v>
      </c>
      <c r="R98" s="184">
        <v>4.4573</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44445</v>
      </c>
      <c r="E99" s="184">
        <v>11.6068</v>
      </c>
      <c r="F99" s="184">
        <v>-4.0500000000000001E-2</v>
      </c>
      <c r="G99" s="184">
        <v>-4.0500000000000001E-2</v>
      </c>
      <c r="H99" s="184">
        <v>-4.48E-2</v>
      </c>
      <c r="I99" s="184">
        <v>-4.3E-3</v>
      </c>
      <c r="J99" s="184">
        <v>0.1225</v>
      </c>
      <c r="K99" s="184">
        <v>0.67569999999999997</v>
      </c>
      <c r="L99" s="184">
        <v>1.5956999999999999</v>
      </c>
      <c r="M99" s="184">
        <v>2.3698999999999999</v>
      </c>
      <c r="N99" s="184">
        <v>3.0030999999999999</v>
      </c>
      <c r="O99" s="184">
        <v>4.6612</v>
      </c>
      <c r="P99" s="184"/>
      <c r="Q99" s="184">
        <v>4.7333999999999996</v>
      </c>
      <c r="R99" s="184">
        <v>3.706</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44445</v>
      </c>
      <c r="E100" s="184">
        <v>11.3561</v>
      </c>
      <c r="F100" s="184">
        <v>-4.4900000000000002E-2</v>
      </c>
      <c r="G100" s="184">
        <v>-4.4900000000000002E-2</v>
      </c>
      <c r="H100" s="184">
        <v>-5.3699999999999998E-2</v>
      </c>
      <c r="I100" s="184">
        <v>-2.29E-2</v>
      </c>
      <c r="J100" s="184">
        <v>8.2799999999999999E-2</v>
      </c>
      <c r="K100" s="184">
        <v>0.55520000000000003</v>
      </c>
      <c r="L100" s="184">
        <v>1.3050999999999999</v>
      </c>
      <c r="M100" s="184">
        <v>1.8776999999999999</v>
      </c>
      <c r="N100" s="184">
        <v>2.3090999999999999</v>
      </c>
      <c r="O100" s="184">
        <v>3.9457</v>
      </c>
      <c r="P100" s="184"/>
      <c r="Q100" s="184">
        <v>4.0259999999999998</v>
      </c>
      <c r="R100" s="184">
        <v>2.9670999999999998</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44445</v>
      </c>
      <c r="E101" s="184">
        <v>12.225</v>
      </c>
      <c r="F101" s="184">
        <v>8.2000000000000007E-3</v>
      </c>
      <c r="G101" s="184">
        <v>8.2000000000000007E-3</v>
      </c>
      <c r="H101" s="184">
        <v>-2.4500000000000001E-2</v>
      </c>
      <c r="I101" s="184">
        <v>6.5500000000000003E-2</v>
      </c>
      <c r="J101" s="184">
        <v>0.28710000000000002</v>
      </c>
      <c r="K101" s="184">
        <v>1.1500999999999999</v>
      </c>
      <c r="L101" s="184">
        <v>2.4041000000000001</v>
      </c>
      <c r="M101" s="184">
        <v>3.3302</v>
      </c>
      <c r="N101" s="184">
        <v>4.2465999999999999</v>
      </c>
      <c r="O101" s="184">
        <v>5.5453999999999999</v>
      </c>
      <c r="P101" s="184"/>
      <c r="Q101" s="184">
        <v>5.7122999999999999</v>
      </c>
      <c r="R101" s="184">
        <v>4.6797000000000004</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44445</v>
      </c>
      <c r="E102" s="184">
        <v>11.962</v>
      </c>
      <c r="F102" s="184">
        <v>0</v>
      </c>
      <c r="G102" s="184">
        <v>0</v>
      </c>
      <c r="H102" s="184">
        <v>-4.1799999999999997E-2</v>
      </c>
      <c r="I102" s="184">
        <v>4.1799999999999997E-2</v>
      </c>
      <c r="J102" s="184">
        <v>0.2346</v>
      </c>
      <c r="K102" s="184">
        <v>0.98780000000000001</v>
      </c>
      <c r="L102" s="184">
        <v>2.0996999999999999</v>
      </c>
      <c r="M102" s="184">
        <v>2.8812000000000002</v>
      </c>
      <c r="N102" s="184">
        <v>3.6389</v>
      </c>
      <c r="O102" s="184">
        <v>4.9217000000000004</v>
      </c>
      <c r="P102" s="184"/>
      <c r="Q102" s="184">
        <v>5.0785</v>
      </c>
      <c r="R102" s="184">
        <v>4.0628000000000002</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44445</v>
      </c>
      <c r="E103" s="184">
        <v>16.085699999999999</v>
      </c>
      <c r="F103" s="184">
        <v>-1.37E-2</v>
      </c>
      <c r="G103" s="184">
        <v>-1.37E-2</v>
      </c>
      <c r="H103" s="184">
        <v>-1.3100000000000001E-2</v>
      </c>
      <c r="I103" s="184">
        <v>8.5199999999999998E-2</v>
      </c>
      <c r="J103" s="184">
        <v>0.30299999999999999</v>
      </c>
      <c r="K103" s="184">
        <v>1.2322</v>
      </c>
      <c r="L103" s="184">
        <v>2.5207000000000002</v>
      </c>
      <c r="M103" s="184">
        <v>3.653</v>
      </c>
      <c r="N103" s="184">
        <v>4.6067999999999998</v>
      </c>
      <c r="O103" s="184">
        <v>5.8676000000000004</v>
      </c>
      <c r="P103" s="184">
        <v>6.1901000000000002</v>
      </c>
      <c r="Q103" s="184">
        <v>6.8247999999999998</v>
      </c>
      <c r="R103" s="184">
        <v>5.1571999999999996</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44445</v>
      </c>
      <c r="E104" s="184">
        <v>15.395099999999999</v>
      </c>
      <c r="F104" s="184">
        <v>-1.95E-2</v>
      </c>
      <c r="G104" s="184">
        <v>-1.95E-2</v>
      </c>
      <c r="H104" s="184">
        <v>-2.6599999999999999E-2</v>
      </c>
      <c r="I104" s="184">
        <v>5.7799999999999997E-2</v>
      </c>
      <c r="J104" s="184">
        <v>0.24030000000000001</v>
      </c>
      <c r="K104" s="184">
        <v>1.0388999999999999</v>
      </c>
      <c r="L104" s="184">
        <v>2.1389999999999998</v>
      </c>
      <c r="M104" s="184">
        <v>3.0876000000000001</v>
      </c>
      <c r="N104" s="184">
        <v>3.8546</v>
      </c>
      <c r="O104" s="184">
        <v>5.1188000000000002</v>
      </c>
      <c r="P104" s="184">
        <v>5.4650999999999996</v>
      </c>
      <c r="Q104" s="184">
        <v>6.1757999999999997</v>
      </c>
      <c r="R104" s="184">
        <v>4.3967000000000001</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44445</v>
      </c>
      <c r="E105" s="184">
        <v>24.974</v>
      </c>
      <c r="F105" s="184">
        <v>-0.02</v>
      </c>
      <c r="G105" s="184">
        <v>-0.02</v>
      </c>
      <c r="H105" s="184">
        <v>-0.04</v>
      </c>
      <c r="I105" s="184">
        <v>4.8099999999999997E-2</v>
      </c>
      <c r="J105" s="184">
        <v>0.28510000000000002</v>
      </c>
      <c r="K105" s="184">
        <v>1.1667000000000001</v>
      </c>
      <c r="L105" s="184">
        <v>2.4489999999999998</v>
      </c>
      <c r="M105" s="184">
        <v>3.5063</v>
      </c>
      <c r="N105" s="184">
        <v>4.4936999999999996</v>
      </c>
      <c r="O105" s="184">
        <v>5.3041999999999998</v>
      </c>
      <c r="P105" s="184">
        <v>5.6380999999999997</v>
      </c>
      <c r="Q105" s="184">
        <v>6.6199000000000003</v>
      </c>
      <c r="R105" s="184">
        <v>4.5701000000000001</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44445</v>
      </c>
      <c r="E106" s="184">
        <v>24.422999999999998</v>
      </c>
      <c r="F106" s="184">
        <v>-2.0500000000000001E-2</v>
      </c>
      <c r="G106" s="184">
        <v>-2.0500000000000001E-2</v>
      </c>
      <c r="H106" s="184">
        <v>-4.9099999999999998E-2</v>
      </c>
      <c r="I106" s="184">
        <v>2.87E-2</v>
      </c>
      <c r="J106" s="184">
        <v>0.23799999999999999</v>
      </c>
      <c r="K106" s="184">
        <v>1.0217000000000001</v>
      </c>
      <c r="L106" s="184">
        <v>2.1669</v>
      </c>
      <c r="M106" s="184">
        <v>3.0767000000000002</v>
      </c>
      <c r="N106" s="184">
        <v>3.9188000000000001</v>
      </c>
      <c r="O106" s="184">
        <v>4.7504</v>
      </c>
      <c r="P106" s="184">
        <v>5.0918000000000001</v>
      </c>
      <c r="Q106" s="184">
        <v>6.6436000000000002</v>
      </c>
      <c r="R106" s="184">
        <v>4.0045999999999999</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44445</v>
      </c>
      <c r="E107" s="184">
        <v>15.755000000000001</v>
      </c>
      <c r="F107" s="184">
        <v>-2.5399999999999999E-2</v>
      </c>
      <c r="G107" s="184">
        <v>-2.5399999999999999E-2</v>
      </c>
      <c r="H107" s="184">
        <v>-4.4400000000000002E-2</v>
      </c>
      <c r="I107" s="184">
        <v>4.4499999999999998E-2</v>
      </c>
      <c r="J107" s="184">
        <v>0.28010000000000002</v>
      </c>
      <c r="K107" s="184">
        <v>1.1621999999999999</v>
      </c>
      <c r="L107" s="184">
        <v>2.4449000000000001</v>
      </c>
      <c r="M107" s="184">
        <v>3.5015000000000001</v>
      </c>
      <c r="N107" s="184">
        <v>4.49</v>
      </c>
      <c r="O107" s="184">
        <v>5.3022</v>
      </c>
      <c r="P107" s="184">
        <v>5.6403999999999996</v>
      </c>
      <c r="Q107" s="184">
        <v>6.2994000000000003</v>
      </c>
      <c r="R107" s="184">
        <v>4.5673000000000004</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44445</v>
      </c>
      <c r="E108" s="184">
        <v>27.302</v>
      </c>
      <c r="F108" s="184">
        <v>-3.2199999999999999E-2</v>
      </c>
      <c r="G108" s="184">
        <v>-3.2199999999999999E-2</v>
      </c>
      <c r="H108" s="184">
        <v>-5.5300000000000002E-2</v>
      </c>
      <c r="I108" s="184">
        <v>2.5999999999999999E-2</v>
      </c>
      <c r="J108" s="184">
        <v>0.22059999999999999</v>
      </c>
      <c r="K108" s="184">
        <v>1.0271999999999999</v>
      </c>
      <c r="L108" s="184">
        <v>2.1999</v>
      </c>
      <c r="M108" s="184">
        <v>3.0924999999999998</v>
      </c>
      <c r="N108" s="184">
        <v>3.9249000000000001</v>
      </c>
      <c r="O108" s="184">
        <v>5.0044000000000004</v>
      </c>
      <c r="P108" s="184">
        <v>5.3536000000000001</v>
      </c>
      <c r="Q108" s="184">
        <v>7.0732999999999997</v>
      </c>
      <c r="R108" s="184">
        <v>4.2446999999999999</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44445</v>
      </c>
      <c r="E109" s="184">
        <v>28.6435</v>
      </c>
      <c r="F109" s="184">
        <v>-2.7900000000000001E-2</v>
      </c>
      <c r="G109" s="184">
        <v>-2.7900000000000001E-2</v>
      </c>
      <c r="H109" s="184">
        <v>-4.5400000000000003E-2</v>
      </c>
      <c r="I109" s="184">
        <v>4.6100000000000002E-2</v>
      </c>
      <c r="J109" s="184">
        <v>0.26569999999999999</v>
      </c>
      <c r="K109" s="184">
        <v>1.1652</v>
      </c>
      <c r="L109" s="184">
        <v>2.4746000000000001</v>
      </c>
      <c r="M109" s="184">
        <v>3.5066999999999999</v>
      </c>
      <c r="N109" s="184">
        <v>4.4800000000000004</v>
      </c>
      <c r="O109" s="184">
        <v>5.5865</v>
      </c>
      <c r="P109" s="184">
        <v>5.9699</v>
      </c>
      <c r="Q109" s="184">
        <v>7.1902999999999997</v>
      </c>
      <c r="R109" s="184">
        <v>4.7991999999999999</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44445</v>
      </c>
      <c r="E110" s="184">
        <v>27.3001</v>
      </c>
      <c r="F110" s="184">
        <v>-2.1600000000000001E-2</v>
      </c>
      <c r="G110" s="184">
        <v>-2.1600000000000001E-2</v>
      </c>
      <c r="H110" s="184">
        <v>-3.3000000000000002E-2</v>
      </c>
      <c r="I110" s="184">
        <v>6.4899999999999999E-2</v>
      </c>
      <c r="J110" s="184">
        <v>0.29799999999999999</v>
      </c>
      <c r="K110" s="184">
        <v>1.1496999999999999</v>
      </c>
      <c r="L110" s="184">
        <v>2.3675999999999999</v>
      </c>
      <c r="M110" s="184">
        <v>3.4251</v>
      </c>
      <c r="N110" s="184">
        <v>4.4283999999999999</v>
      </c>
      <c r="O110" s="184">
        <v>5.6123000000000003</v>
      </c>
      <c r="P110" s="184">
        <v>5.9535</v>
      </c>
      <c r="Q110" s="184">
        <v>7.0549999999999997</v>
      </c>
      <c r="R110" s="184">
        <v>4.6695000000000002</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44445</v>
      </c>
      <c r="E111" s="184">
        <v>25.913499999999999</v>
      </c>
      <c r="F111" s="184">
        <v>-2.7E-2</v>
      </c>
      <c r="G111" s="184">
        <v>-2.7E-2</v>
      </c>
      <c r="H111" s="184">
        <v>-4.5900000000000003E-2</v>
      </c>
      <c r="I111" s="184">
        <v>3.9E-2</v>
      </c>
      <c r="J111" s="184">
        <v>0.2402</v>
      </c>
      <c r="K111" s="184">
        <v>0.97260000000000002</v>
      </c>
      <c r="L111" s="184">
        <v>2.0236999999999998</v>
      </c>
      <c r="M111" s="184">
        <v>2.9060999999999999</v>
      </c>
      <c r="N111" s="184">
        <v>3.7079</v>
      </c>
      <c r="O111" s="184">
        <v>4.8703000000000003</v>
      </c>
      <c r="P111" s="184">
        <v>5.2443</v>
      </c>
      <c r="Q111" s="184">
        <v>6.6821000000000002</v>
      </c>
      <c r="R111" s="184">
        <v>3.9188000000000001</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44445</v>
      </c>
      <c r="E112" s="184">
        <v>14.992100000000001</v>
      </c>
      <c r="F112" s="184">
        <v>-4.6699999999999998E-2</v>
      </c>
      <c r="G112" s="184">
        <v>-4.6699999999999998E-2</v>
      </c>
      <c r="H112" s="184">
        <v>-0.08</v>
      </c>
      <c r="I112" s="184">
        <v>-5.7299999999999997E-2</v>
      </c>
      <c r="J112" s="184">
        <v>0.1115</v>
      </c>
      <c r="K112" s="184">
        <v>0.76080000000000003</v>
      </c>
      <c r="L112" s="184">
        <v>1.7468999999999999</v>
      </c>
      <c r="M112" s="184">
        <v>2.4477000000000002</v>
      </c>
      <c r="N112" s="184">
        <v>3.0377999999999998</v>
      </c>
      <c r="O112" s="184">
        <v>4.7275999999999998</v>
      </c>
      <c r="P112" s="184">
        <v>5.4523999999999999</v>
      </c>
      <c r="Q112" s="184">
        <v>6.2106000000000003</v>
      </c>
      <c r="R112" s="184">
        <v>3.7761</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44445</v>
      </c>
      <c r="E113" s="184">
        <v>14.396000000000001</v>
      </c>
      <c r="F113" s="184">
        <v>-5.21E-2</v>
      </c>
      <c r="G113" s="184">
        <v>-5.21E-2</v>
      </c>
      <c r="H113" s="184">
        <v>-9.3700000000000006E-2</v>
      </c>
      <c r="I113" s="184">
        <v>-8.4699999999999998E-2</v>
      </c>
      <c r="J113" s="184">
        <v>5.21E-2</v>
      </c>
      <c r="K113" s="184">
        <v>0.57920000000000005</v>
      </c>
      <c r="L113" s="184">
        <v>1.3859999999999999</v>
      </c>
      <c r="M113" s="184">
        <v>1.907</v>
      </c>
      <c r="N113" s="184">
        <v>2.3155000000000001</v>
      </c>
      <c r="O113" s="184">
        <v>4.0944000000000003</v>
      </c>
      <c r="P113" s="184">
        <v>4.8418999999999999</v>
      </c>
      <c r="Q113" s="184">
        <v>5.5712999999999999</v>
      </c>
      <c r="R113" s="184">
        <v>3.0972</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44445</v>
      </c>
      <c r="E114" s="184">
        <v>25.1645</v>
      </c>
      <c r="F114" s="184">
        <v>-3.3799999999999997E-2</v>
      </c>
      <c r="G114" s="184">
        <v>-3.3799999999999997E-2</v>
      </c>
      <c r="H114" s="184">
        <v>-6.1199999999999997E-2</v>
      </c>
      <c r="I114" s="184">
        <v>-8.0000000000000004E-4</v>
      </c>
      <c r="J114" s="184">
        <v>0.1867</v>
      </c>
      <c r="K114" s="184">
        <v>0.92200000000000004</v>
      </c>
      <c r="L114" s="184">
        <v>1.9842</v>
      </c>
      <c r="M114" s="184">
        <v>2.8832</v>
      </c>
      <c r="N114" s="184">
        <v>3.6309999999999998</v>
      </c>
      <c r="O114" s="184">
        <v>4.8475000000000001</v>
      </c>
      <c r="P114" s="184">
        <v>5.2332999999999998</v>
      </c>
      <c r="Q114" s="184">
        <v>6.6353999999999997</v>
      </c>
      <c r="R114" s="184">
        <v>4.1928999999999998</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44445</v>
      </c>
      <c r="E115" s="184">
        <v>26.529399999999999</v>
      </c>
      <c r="F115" s="184">
        <v>-2.86E-2</v>
      </c>
      <c r="G115" s="184">
        <v>-2.86E-2</v>
      </c>
      <c r="H115" s="184">
        <v>-4.9399999999999999E-2</v>
      </c>
      <c r="I115" s="184">
        <v>2.2200000000000001E-2</v>
      </c>
      <c r="J115" s="184">
        <v>0.23769999999999999</v>
      </c>
      <c r="K115" s="184">
        <v>1.0786</v>
      </c>
      <c r="L115" s="184">
        <v>2.3191000000000002</v>
      </c>
      <c r="M115" s="184">
        <v>3.4015</v>
      </c>
      <c r="N115" s="184">
        <v>4.3376000000000001</v>
      </c>
      <c r="O115" s="184">
        <v>5.5282999999999998</v>
      </c>
      <c r="P115" s="184">
        <v>5.8963999999999999</v>
      </c>
      <c r="Q115" s="184">
        <v>6.9154999999999998</v>
      </c>
      <c r="R115" s="184">
        <v>4.8944999999999999</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44445</v>
      </c>
      <c r="E116" s="184">
        <v>10.8057</v>
      </c>
      <c r="F116" s="184">
        <v>-5.6399999999999999E-2</v>
      </c>
      <c r="G116" s="184">
        <v>-5.6399999999999999E-2</v>
      </c>
      <c r="H116" s="184">
        <v>-9.6199999999999994E-2</v>
      </c>
      <c r="I116" s="184">
        <v>-1.2999999999999999E-2</v>
      </c>
      <c r="J116" s="184">
        <v>0.218</v>
      </c>
      <c r="K116" s="184">
        <v>0.87939999999999996</v>
      </c>
      <c r="L116" s="184">
        <v>1.8925000000000001</v>
      </c>
      <c r="M116" s="184">
        <v>2.6836000000000002</v>
      </c>
      <c r="N116" s="184">
        <v>3.3889999999999998</v>
      </c>
      <c r="O116" s="184"/>
      <c r="P116" s="184"/>
      <c r="Q116" s="184">
        <v>3.9615</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44445</v>
      </c>
      <c r="E117" s="184">
        <v>10.6455</v>
      </c>
      <c r="F117" s="184">
        <v>-6.2E-2</v>
      </c>
      <c r="G117" s="184">
        <v>-6.2E-2</v>
      </c>
      <c r="H117" s="184">
        <v>-0.10979999999999999</v>
      </c>
      <c r="I117" s="184">
        <v>-4.1300000000000003E-2</v>
      </c>
      <c r="J117" s="184">
        <v>0.1552</v>
      </c>
      <c r="K117" s="184">
        <v>0.68569999999999998</v>
      </c>
      <c r="L117" s="184">
        <v>1.5075000000000001</v>
      </c>
      <c r="M117" s="184">
        <v>2.1042999999999998</v>
      </c>
      <c r="N117" s="184">
        <v>2.6141999999999999</v>
      </c>
      <c r="O117" s="184"/>
      <c r="P117" s="184"/>
      <c r="Q117" s="184">
        <v>3.1859000000000002</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44445</v>
      </c>
      <c r="E118" s="184">
        <v>26.374300000000002</v>
      </c>
      <c r="F118" s="184">
        <v>-3.9399999999999998E-2</v>
      </c>
      <c r="G118" s="184">
        <v>-3.9399999999999998E-2</v>
      </c>
      <c r="H118" s="184">
        <v>-7.9899999999999999E-2</v>
      </c>
      <c r="I118" s="184">
        <v>-4.24E-2</v>
      </c>
      <c r="J118" s="184">
        <v>0.1283</v>
      </c>
      <c r="K118" s="184">
        <v>0.82540000000000002</v>
      </c>
      <c r="L118" s="184">
        <v>1.5794999999999999</v>
      </c>
      <c r="M118" s="184">
        <v>2.1112000000000002</v>
      </c>
      <c r="N118" s="184">
        <v>2.6433</v>
      </c>
      <c r="O118" s="184">
        <v>3.8359000000000001</v>
      </c>
      <c r="P118" s="184">
        <v>4.4720000000000004</v>
      </c>
      <c r="Q118" s="184">
        <v>6.6116000000000001</v>
      </c>
      <c r="R118" s="184">
        <v>2.8506999999999998</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44445</v>
      </c>
      <c r="E119" s="184">
        <v>27.434100000000001</v>
      </c>
      <c r="F119" s="184">
        <v>-3.61E-2</v>
      </c>
      <c r="G119" s="184">
        <v>-3.61E-2</v>
      </c>
      <c r="H119" s="184">
        <v>-7.2499999999999995E-2</v>
      </c>
      <c r="I119" s="184">
        <v>-2.7300000000000001E-2</v>
      </c>
      <c r="J119" s="184">
        <v>0.16250000000000001</v>
      </c>
      <c r="K119" s="184">
        <v>0.92930000000000001</v>
      </c>
      <c r="L119" s="184">
        <v>1.7853000000000001</v>
      </c>
      <c r="M119" s="184">
        <v>2.4203000000000001</v>
      </c>
      <c r="N119" s="184">
        <v>3.0567000000000002</v>
      </c>
      <c r="O119" s="184">
        <v>4.2516999999999996</v>
      </c>
      <c r="P119" s="184">
        <v>4.8951000000000002</v>
      </c>
      <c r="Q119" s="184">
        <v>6.4320000000000004</v>
      </c>
      <c r="R119" s="184">
        <v>3.2627000000000002</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44445</v>
      </c>
      <c r="E120" s="184">
        <v>29.593900000000001</v>
      </c>
      <c r="F120" s="184">
        <v>-3.04E-2</v>
      </c>
      <c r="G120" s="184">
        <v>-3.04E-2</v>
      </c>
      <c r="H120" s="184">
        <v>-3.5499999999999997E-2</v>
      </c>
      <c r="I120" s="184">
        <v>3.3799999999999997E-2</v>
      </c>
      <c r="J120" s="184">
        <v>0.2273</v>
      </c>
      <c r="K120" s="184">
        <v>1.0338000000000001</v>
      </c>
      <c r="L120" s="184">
        <v>2.1951999999999998</v>
      </c>
      <c r="M120" s="184">
        <v>3.1981000000000002</v>
      </c>
      <c r="N120" s="184">
        <v>4.0372000000000003</v>
      </c>
      <c r="O120" s="184">
        <v>5.1062000000000003</v>
      </c>
      <c r="P120" s="184">
        <v>5.4755000000000003</v>
      </c>
      <c r="Q120" s="184">
        <v>7.04</v>
      </c>
      <c r="R120" s="184">
        <v>4.3593999999999999</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44445</v>
      </c>
      <c r="E121" s="184">
        <v>30.9221</v>
      </c>
      <c r="F121" s="184">
        <v>-2.5899999999999999E-2</v>
      </c>
      <c r="G121" s="184">
        <v>-2.5899999999999999E-2</v>
      </c>
      <c r="H121" s="184">
        <v>-2.4899999999999999E-2</v>
      </c>
      <c r="I121" s="184">
        <v>5.57E-2</v>
      </c>
      <c r="J121" s="184">
        <v>0.27629999999999999</v>
      </c>
      <c r="K121" s="184">
        <v>1.1832</v>
      </c>
      <c r="L121" s="184">
        <v>2.4946000000000002</v>
      </c>
      <c r="M121" s="184">
        <v>3.6516999999999999</v>
      </c>
      <c r="N121" s="184">
        <v>4.6418999999999997</v>
      </c>
      <c r="O121" s="184">
        <v>5.6676000000000002</v>
      </c>
      <c r="P121" s="184">
        <v>6.0156000000000001</v>
      </c>
      <c r="Q121" s="184">
        <v>7.1776999999999997</v>
      </c>
      <c r="R121" s="184">
        <v>4.9429999999999996</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44445</v>
      </c>
      <c r="E122" s="184">
        <v>15.909000000000001</v>
      </c>
      <c r="F122" s="184">
        <v>0</v>
      </c>
      <c r="G122" s="184">
        <v>0</v>
      </c>
      <c r="H122" s="184">
        <v>-3.7699999999999997E-2</v>
      </c>
      <c r="I122" s="184">
        <v>4.3999999999999997E-2</v>
      </c>
      <c r="J122" s="184">
        <v>0.28370000000000001</v>
      </c>
      <c r="K122" s="184">
        <v>1.1765000000000001</v>
      </c>
      <c r="L122" s="184">
        <v>2.5196999999999998</v>
      </c>
      <c r="M122" s="184">
        <v>3.6147</v>
      </c>
      <c r="N122" s="184">
        <v>4.6093999999999999</v>
      </c>
      <c r="O122" s="184">
        <v>5.7484000000000002</v>
      </c>
      <c r="P122" s="184">
        <v>6.1005000000000003</v>
      </c>
      <c r="Q122" s="184">
        <v>6.6688999999999998</v>
      </c>
      <c r="R122" s="184">
        <v>5.1603000000000003</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44445</v>
      </c>
      <c r="E123" s="184">
        <v>15.244999999999999</v>
      </c>
      <c r="F123" s="184">
        <v>-6.6E-3</v>
      </c>
      <c r="G123" s="184">
        <v>-6.6E-3</v>
      </c>
      <c r="H123" s="184">
        <v>-4.5900000000000003E-2</v>
      </c>
      <c r="I123" s="184">
        <v>1.9699999999999999E-2</v>
      </c>
      <c r="J123" s="184">
        <v>0.2301</v>
      </c>
      <c r="K123" s="184">
        <v>1.0004</v>
      </c>
      <c r="L123" s="184">
        <v>2.1714000000000002</v>
      </c>
      <c r="M123" s="184">
        <v>3.0764</v>
      </c>
      <c r="N123" s="184">
        <v>3.9196</v>
      </c>
      <c r="O123" s="184">
        <v>5.1502999999999997</v>
      </c>
      <c r="P123" s="184">
        <v>5.4814999999999996</v>
      </c>
      <c r="Q123" s="184">
        <v>6.0385</v>
      </c>
      <c r="R123" s="184">
        <v>4.5547000000000004</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44445</v>
      </c>
      <c r="E124" s="184">
        <v>11.326499999999999</v>
      </c>
      <c r="F124" s="184">
        <v>-6.4399999999999999E-2</v>
      </c>
      <c r="G124" s="184">
        <v>-6.4399999999999999E-2</v>
      </c>
      <c r="H124" s="184">
        <v>-2.12E-2</v>
      </c>
      <c r="I124" s="184">
        <v>7.5999999999999998E-2</v>
      </c>
      <c r="J124" s="184">
        <v>0.27889999999999998</v>
      </c>
      <c r="K124" s="184">
        <v>1.0618000000000001</v>
      </c>
      <c r="L124" s="184">
        <v>2.1859999999999999</v>
      </c>
      <c r="M124" s="184">
        <v>3.0684</v>
      </c>
      <c r="N124" s="184">
        <v>3.7938000000000001</v>
      </c>
      <c r="O124" s="184"/>
      <c r="P124" s="184"/>
      <c r="Q124" s="184">
        <v>4.8757999999999999</v>
      </c>
      <c r="R124" s="184">
        <v>4.2980999999999998</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44445</v>
      </c>
      <c r="E125" s="184">
        <v>11.1403</v>
      </c>
      <c r="F125" s="184">
        <v>-7.1800000000000003E-2</v>
      </c>
      <c r="G125" s="184">
        <v>-7.1800000000000003E-2</v>
      </c>
      <c r="H125" s="184">
        <v>-3.7699999999999997E-2</v>
      </c>
      <c r="I125" s="184">
        <v>4.3099999999999999E-2</v>
      </c>
      <c r="J125" s="184">
        <v>0.2069</v>
      </c>
      <c r="K125" s="184">
        <v>0.84819999999999995</v>
      </c>
      <c r="L125" s="184">
        <v>1.8281000000000001</v>
      </c>
      <c r="M125" s="184">
        <v>2.5659000000000001</v>
      </c>
      <c r="N125" s="184">
        <v>3.1442000000000001</v>
      </c>
      <c r="O125" s="184"/>
      <c r="P125" s="184"/>
      <c r="Q125" s="184">
        <v>4.2134999999999998</v>
      </c>
      <c r="R125" s="184">
        <v>3.645</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44445</v>
      </c>
      <c r="E126" s="184">
        <v>10.3871</v>
      </c>
      <c r="F126" s="184">
        <v>-0.05</v>
      </c>
      <c r="G126" s="184">
        <v>-0.05</v>
      </c>
      <c r="H126" s="184">
        <v>-2.5000000000000001E-2</v>
      </c>
      <c r="I126" s="184">
        <v>3.1800000000000002E-2</v>
      </c>
      <c r="J126" s="184">
        <v>0.2132</v>
      </c>
      <c r="K126" s="184">
        <v>1.0497000000000001</v>
      </c>
      <c r="L126" s="184">
        <v>2.1175999999999999</v>
      </c>
      <c r="M126" s="184">
        <v>3.0251999999999999</v>
      </c>
      <c r="N126" s="184">
        <v>3.7412999999999998</v>
      </c>
      <c r="O126" s="184"/>
      <c r="P126" s="184"/>
      <c r="Q126" s="184">
        <v>3.7353999999999998</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44445</v>
      </c>
      <c r="E127" s="184">
        <v>10.296200000000001</v>
      </c>
      <c r="F127" s="184">
        <v>-5.6300000000000003E-2</v>
      </c>
      <c r="G127" s="184">
        <v>-5.6300000000000003E-2</v>
      </c>
      <c r="H127" s="184">
        <v>-4.0800000000000003E-2</v>
      </c>
      <c r="I127" s="184">
        <v>0</v>
      </c>
      <c r="J127" s="184">
        <v>0.14199999999999999</v>
      </c>
      <c r="K127" s="184">
        <v>0.83140000000000003</v>
      </c>
      <c r="L127" s="184">
        <v>1.6828000000000001</v>
      </c>
      <c r="M127" s="184">
        <v>2.3693</v>
      </c>
      <c r="N127" s="184">
        <v>2.8622000000000001</v>
      </c>
      <c r="O127" s="184"/>
      <c r="P127" s="184"/>
      <c r="Q127" s="184">
        <v>2.8586999999999998</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44445</v>
      </c>
      <c r="E128" s="184">
        <v>10.52</v>
      </c>
      <c r="F128" s="184">
        <v>-4.7500000000000001E-2</v>
      </c>
      <c r="G128" s="184">
        <v>-4.7500000000000001E-2</v>
      </c>
      <c r="H128" s="184">
        <v>-1.9E-2</v>
      </c>
      <c r="I128" s="184">
        <v>5.7099999999999998E-2</v>
      </c>
      <c r="J128" s="184">
        <v>0.31469999999999998</v>
      </c>
      <c r="K128" s="184">
        <v>1.1733</v>
      </c>
      <c r="L128" s="184">
        <v>2.4542000000000002</v>
      </c>
      <c r="M128" s="184">
        <v>3.472</v>
      </c>
      <c r="N128" s="184">
        <v>4.5309999999999997</v>
      </c>
      <c r="O128" s="184"/>
      <c r="P128" s="184"/>
      <c r="Q128" s="184">
        <v>4.2553999999999998</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44445</v>
      </c>
      <c r="E129" s="184">
        <v>10.433</v>
      </c>
      <c r="F129" s="184">
        <v>-5.7500000000000002E-2</v>
      </c>
      <c r="G129" s="184">
        <v>-5.7500000000000002E-2</v>
      </c>
      <c r="H129" s="184">
        <v>-3.8300000000000001E-2</v>
      </c>
      <c r="I129" s="184">
        <v>1.9199999999999998E-2</v>
      </c>
      <c r="J129" s="184">
        <v>0.24979999999999999</v>
      </c>
      <c r="K129" s="184">
        <v>0.99709999999999999</v>
      </c>
      <c r="L129" s="184">
        <v>2.1040999999999999</v>
      </c>
      <c r="M129" s="184">
        <v>2.9403000000000001</v>
      </c>
      <c r="N129" s="184">
        <v>3.8315999999999999</v>
      </c>
      <c r="O129" s="184"/>
      <c r="P129" s="184"/>
      <c r="Q129" s="184">
        <v>3.5461</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44445</v>
      </c>
      <c r="E132" s="184">
        <v>21.211500000000001</v>
      </c>
      <c r="F132" s="184">
        <v>-1.7899999999999999E-2</v>
      </c>
      <c r="G132" s="184">
        <v>-1.7899999999999999E-2</v>
      </c>
      <c r="H132" s="184">
        <v>-4.0500000000000001E-2</v>
      </c>
      <c r="I132" s="184">
        <v>4.2000000000000003E-2</v>
      </c>
      <c r="J132" s="184">
        <v>0.2495</v>
      </c>
      <c r="K132" s="184">
        <v>1.0365</v>
      </c>
      <c r="L132" s="184">
        <v>2.1635</v>
      </c>
      <c r="M132" s="184">
        <v>3.0665</v>
      </c>
      <c r="N132" s="184">
        <v>3.8959000000000001</v>
      </c>
      <c r="O132" s="184">
        <v>5.1033999999999997</v>
      </c>
      <c r="P132" s="184">
        <v>5.5084</v>
      </c>
      <c r="Q132" s="184">
        <v>7.1394000000000002</v>
      </c>
      <c r="R132" s="184">
        <v>4.2872000000000003</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44445</v>
      </c>
      <c r="E133" s="184">
        <v>22.293600000000001</v>
      </c>
      <c r="F133" s="184">
        <v>-1.21E-2</v>
      </c>
      <c r="G133" s="184">
        <v>-1.21E-2</v>
      </c>
      <c r="H133" s="184">
        <v>-2.7400000000000001E-2</v>
      </c>
      <c r="I133" s="184">
        <v>6.8199999999999997E-2</v>
      </c>
      <c r="J133" s="184">
        <v>0.30690000000000001</v>
      </c>
      <c r="K133" s="184">
        <v>1.2113</v>
      </c>
      <c r="L133" s="184">
        <v>2.5116000000000001</v>
      </c>
      <c r="M133" s="184">
        <v>3.5905</v>
      </c>
      <c r="N133" s="184">
        <v>4.5984999999999996</v>
      </c>
      <c r="O133" s="184">
        <v>5.8269000000000002</v>
      </c>
      <c r="P133" s="184">
        <v>6.2012999999999998</v>
      </c>
      <c r="Q133" s="184">
        <v>7.2521000000000004</v>
      </c>
      <c r="R133" s="184">
        <v>5.0022000000000002</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44445</v>
      </c>
      <c r="E134" s="184">
        <v>15.448</v>
      </c>
      <c r="F134" s="184">
        <v>-2.9100000000000001E-2</v>
      </c>
      <c r="G134" s="184">
        <v>-2.9100000000000001E-2</v>
      </c>
      <c r="H134" s="184">
        <v>-4.3400000000000001E-2</v>
      </c>
      <c r="I134" s="184">
        <v>2.5899999999999999E-2</v>
      </c>
      <c r="J134" s="184">
        <v>0.2102</v>
      </c>
      <c r="K134" s="184">
        <v>1.1564000000000001</v>
      </c>
      <c r="L134" s="184">
        <v>2.3079999999999998</v>
      </c>
      <c r="M134" s="184">
        <v>3.4550000000000001</v>
      </c>
      <c r="N134" s="184">
        <v>4.5683999999999996</v>
      </c>
      <c r="O134" s="184">
        <v>5.2755000000000001</v>
      </c>
      <c r="P134" s="184">
        <v>5.7366999999999999</v>
      </c>
      <c r="Q134" s="184">
        <v>6.3788999999999998</v>
      </c>
      <c r="R134" s="184">
        <v>4.6675000000000004</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44445</v>
      </c>
      <c r="E135" s="184">
        <v>14.8436</v>
      </c>
      <c r="F135" s="184">
        <v>-3.5000000000000003E-2</v>
      </c>
      <c r="G135" s="184">
        <v>-3.5000000000000003E-2</v>
      </c>
      <c r="H135" s="184">
        <v>-5.6599999999999998E-2</v>
      </c>
      <c r="I135" s="184">
        <v>1.2999999999999999E-3</v>
      </c>
      <c r="J135" s="184">
        <v>0.15790000000000001</v>
      </c>
      <c r="K135" s="184">
        <v>0.99129999999999996</v>
      </c>
      <c r="L135" s="184">
        <v>1.98</v>
      </c>
      <c r="M135" s="184">
        <v>2.9590000000000001</v>
      </c>
      <c r="N135" s="184">
        <v>3.9024000000000001</v>
      </c>
      <c r="O135" s="184">
        <v>4.6749000000000001</v>
      </c>
      <c r="P135" s="184">
        <v>5.1360999999999999</v>
      </c>
      <c r="Q135" s="184">
        <v>5.7770000000000001</v>
      </c>
      <c r="R135" s="184">
        <v>4.0289999999999999</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44445</v>
      </c>
      <c r="E136" s="184">
        <v>11.7309</v>
      </c>
      <c r="F136" s="184">
        <v>-6.3899999999999998E-2</v>
      </c>
      <c r="G136" s="184">
        <v>-6.3899999999999998E-2</v>
      </c>
      <c r="H136" s="184">
        <v>-6.13E-2</v>
      </c>
      <c r="I136" s="184">
        <v>-2.98E-2</v>
      </c>
      <c r="J136" s="184">
        <v>5.1200000000000002E-2</v>
      </c>
      <c r="K136" s="184">
        <v>0.65290000000000004</v>
      </c>
      <c r="L136" s="184">
        <v>1.5038</v>
      </c>
      <c r="M136" s="184">
        <v>2.1135000000000002</v>
      </c>
      <c r="N136" s="184">
        <v>2.5760000000000001</v>
      </c>
      <c r="O136" s="184">
        <v>1.1695</v>
      </c>
      <c r="P136" s="184">
        <v>2.7042000000000002</v>
      </c>
      <c r="Q136" s="184">
        <v>3.0112999999999999</v>
      </c>
      <c r="R136" s="184">
        <v>2.488</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44445</v>
      </c>
      <c r="E137" s="184">
        <v>12.0799</v>
      </c>
      <c r="F137" s="184">
        <v>-6.0400000000000002E-2</v>
      </c>
      <c r="G137" s="184">
        <v>-6.0400000000000002E-2</v>
      </c>
      <c r="H137" s="184">
        <v>-5.2999999999999999E-2</v>
      </c>
      <c r="I137" s="184">
        <v>-1.24E-2</v>
      </c>
      <c r="J137" s="184">
        <v>8.7800000000000003E-2</v>
      </c>
      <c r="K137" s="184">
        <v>0.76490000000000002</v>
      </c>
      <c r="L137" s="184">
        <v>1.7262999999999999</v>
      </c>
      <c r="M137" s="184">
        <v>2.4432</v>
      </c>
      <c r="N137" s="184">
        <v>3.0171999999999999</v>
      </c>
      <c r="O137" s="184">
        <v>1.6218999999999999</v>
      </c>
      <c r="P137" s="184">
        <v>3.2534000000000001</v>
      </c>
      <c r="Q137" s="184">
        <v>3.5741000000000001</v>
      </c>
      <c r="R137" s="184">
        <v>2.9369999999999998</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44445</v>
      </c>
      <c r="E138" s="184">
        <v>27.822399999999998</v>
      </c>
      <c r="F138" s="184">
        <v>-1.9800000000000002E-2</v>
      </c>
      <c r="G138" s="184">
        <v>-1.9800000000000002E-2</v>
      </c>
      <c r="H138" s="184">
        <v>-3.7699999999999997E-2</v>
      </c>
      <c r="I138" s="184">
        <v>3.3799999999999997E-2</v>
      </c>
      <c r="J138" s="184">
        <v>0.2555</v>
      </c>
      <c r="K138" s="184">
        <v>1.133</v>
      </c>
      <c r="L138" s="184">
        <v>2.3469000000000002</v>
      </c>
      <c r="M138" s="184">
        <v>3.2976999999999999</v>
      </c>
      <c r="N138" s="184">
        <v>4.1242000000000001</v>
      </c>
      <c r="O138" s="184">
        <v>5.2012</v>
      </c>
      <c r="P138" s="184">
        <v>5.6708999999999996</v>
      </c>
      <c r="Q138" s="184">
        <v>6.8263999999999996</v>
      </c>
      <c r="R138" s="184">
        <v>4.2214</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44445</v>
      </c>
      <c r="E139" s="184">
        <v>26.6709</v>
      </c>
      <c r="F139" s="184">
        <v>-2.3599999999999999E-2</v>
      </c>
      <c r="G139" s="184">
        <v>-2.3599999999999999E-2</v>
      </c>
      <c r="H139" s="184">
        <v>-4.65E-2</v>
      </c>
      <c r="I139" s="184">
        <v>1.6500000000000001E-2</v>
      </c>
      <c r="J139" s="184">
        <v>0.21679999999999999</v>
      </c>
      <c r="K139" s="184">
        <v>1.0158</v>
      </c>
      <c r="L139" s="184">
        <v>2.113</v>
      </c>
      <c r="M139" s="184">
        <v>2.9462000000000002</v>
      </c>
      <c r="N139" s="184">
        <v>3.6543999999999999</v>
      </c>
      <c r="O139" s="184">
        <v>4.7046999999999999</v>
      </c>
      <c r="P139" s="184">
        <v>5.1505000000000001</v>
      </c>
      <c r="Q139" s="184">
        <v>6.8281000000000001</v>
      </c>
      <c r="R139" s="184">
        <v>3.754</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44445</v>
      </c>
      <c r="E140" s="184">
        <v>10.7226</v>
      </c>
      <c r="F140" s="184">
        <v>-2.1399999999999999E-2</v>
      </c>
      <c r="G140" s="184">
        <v>-2.1399999999999999E-2</v>
      </c>
      <c r="H140" s="184">
        <v>-6.4299999999999996E-2</v>
      </c>
      <c r="I140" s="184">
        <v>4.1099999999999998E-2</v>
      </c>
      <c r="J140" s="184">
        <v>0.2787</v>
      </c>
      <c r="K140" s="184">
        <v>1.1174999999999999</v>
      </c>
      <c r="L140" s="184">
        <v>2.5331000000000001</v>
      </c>
      <c r="M140" s="184">
        <v>3.6240000000000001</v>
      </c>
      <c r="N140" s="184">
        <v>4.76</v>
      </c>
      <c r="O140" s="184"/>
      <c r="P140" s="184"/>
      <c r="Q140" s="184">
        <v>4.4884000000000004</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44445</v>
      </c>
      <c r="E141" s="184">
        <v>10.604100000000001</v>
      </c>
      <c r="F141" s="184">
        <v>-2.8299999999999999E-2</v>
      </c>
      <c r="G141" s="184">
        <v>-2.8299999999999999E-2</v>
      </c>
      <c r="H141" s="184">
        <v>-8.0100000000000005E-2</v>
      </c>
      <c r="I141" s="184">
        <v>1.04E-2</v>
      </c>
      <c r="J141" s="184">
        <v>0.2117</v>
      </c>
      <c r="K141" s="184">
        <v>0.92320000000000002</v>
      </c>
      <c r="L141" s="184">
        <v>2.1520999999999999</v>
      </c>
      <c r="M141" s="184">
        <v>3.0565000000000002</v>
      </c>
      <c r="N141" s="184">
        <v>4.0045999999999999</v>
      </c>
      <c r="O141" s="184"/>
      <c r="P141" s="184"/>
      <c r="Q141" s="184">
        <v>3.7602000000000002</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44445</v>
      </c>
      <c r="E142" s="184">
        <v>11.725300000000001</v>
      </c>
      <c r="F142" s="184">
        <v>-2.81E-2</v>
      </c>
      <c r="G142" s="184">
        <v>-2.81E-2</v>
      </c>
      <c r="H142" s="184">
        <v>-1.8800000000000001E-2</v>
      </c>
      <c r="I142" s="184">
        <v>6.6600000000000006E-2</v>
      </c>
      <c r="J142" s="184">
        <v>0.3054</v>
      </c>
      <c r="K142" s="184">
        <v>1.2154</v>
      </c>
      <c r="L142" s="184">
        <v>2.6274999999999999</v>
      </c>
      <c r="M142" s="184">
        <v>3.7509000000000001</v>
      </c>
      <c r="N142" s="184">
        <v>4.8634000000000004</v>
      </c>
      <c r="O142" s="184"/>
      <c r="P142" s="184"/>
      <c r="Q142" s="184">
        <v>6.0250000000000004</v>
      </c>
      <c r="R142" s="184">
        <v>5.5204000000000004</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44445</v>
      </c>
      <c r="E143" s="184">
        <v>11.486800000000001</v>
      </c>
      <c r="F143" s="184">
        <v>-3.4799999999999998E-2</v>
      </c>
      <c r="G143" s="184">
        <v>-3.4799999999999998E-2</v>
      </c>
      <c r="H143" s="184">
        <v>-3.39E-2</v>
      </c>
      <c r="I143" s="184">
        <v>3.5700000000000003E-2</v>
      </c>
      <c r="J143" s="184">
        <v>0.2374</v>
      </c>
      <c r="K143" s="184">
        <v>1.0122</v>
      </c>
      <c r="L143" s="184">
        <v>2.2229999999999999</v>
      </c>
      <c r="M143" s="184">
        <v>3.1492</v>
      </c>
      <c r="N143" s="184">
        <v>4.0621999999999998</v>
      </c>
      <c r="O143" s="184"/>
      <c r="P143" s="184"/>
      <c r="Q143" s="184">
        <v>5.2271000000000001</v>
      </c>
      <c r="R143" s="184">
        <v>4.7066999999999997</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44445</v>
      </c>
      <c r="E144" s="184">
        <v>11.4091</v>
      </c>
      <c r="F144" s="184">
        <v>-3.6799999999999999E-2</v>
      </c>
      <c r="G144" s="184">
        <v>-3.6799999999999999E-2</v>
      </c>
      <c r="H144" s="184">
        <v>7.0000000000000001E-3</v>
      </c>
      <c r="I144" s="184">
        <v>9.74E-2</v>
      </c>
      <c r="J144" s="184">
        <v>0.39250000000000002</v>
      </c>
      <c r="K144" s="184">
        <v>1.1435999999999999</v>
      </c>
      <c r="L144" s="184">
        <v>2.4239000000000002</v>
      </c>
      <c r="M144" s="184">
        <v>3.2143000000000002</v>
      </c>
      <c r="N144" s="184">
        <v>4.0937999999999999</v>
      </c>
      <c r="O144" s="184"/>
      <c r="P144" s="184"/>
      <c r="Q144" s="184">
        <v>5.3159000000000001</v>
      </c>
      <c r="R144" s="184">
        <v>4.8201000000000001</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44445</v>
      </c>
      <c r="E145" s="184">
        <v>11.2728</v>
      </c>
      <c r="F145" s="184">
        <v>-3.9E-2</v>
      </c>
      <c r="G145" s="184">
        <v>-3.9E-2</v>
      </c>
      <c r="H145" s="184">
        <v>1.8E-3</v>
      </c>
      <c r="I145" s="184">
        <v>8.6999999999999994E-2</v>
      </c>
      <c r="J145" s="184">
        <v>0.3695</v>
      </c>
      <c r="K145" s="184">
        <v>1.0750999999999999</v>
      </c>
      <c r="L145" s="184">
        <v>2.2652000000000001</v>
      </c>
      <c r="M145" s="184">
        <v>2.9376000000000002</v>
      </c>
      <c r="N145" s="184">
        <v>3.6617000000000002</v>
      </c>
      <c r="O145" s="184"/>
      <c r="P145" s="184"/>
      <c r="Q145" s="184">
        <v>4.8197000000000001</v>
      </c>
      <c r="R145" s="184">
        <v>4.3346</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44445</v>
      </c>
      <c r="E146" s="184">
        <v>29.084099999999999</v>
      </c>
      <c r="F146" s="184">
        <v>-4.7999999999999996E-3</v>
      </c>
      <c r="G146" s="184">
        <v>-4.7999999999999996E-3</v>
      </c>
      <c r="H146" s="184">
        <v>-2.92E-2</v>
      </c>
      <c r="I146" s="184">
        <v>8.5000000000000006E-2</v>
      </c>
      <c r="J146" s="184">
        <v>0.30869999999999997</v>
      </c>
      <c r="K146" s="184">
        <v>1.2343</v>
      </c>
      <c r="L146" s="184">
        <v>2.5771000000000002</v>
      </c>
      <c r="M146" s="184">
        <v>3.6408</v>
      </c>
      <c r="N146" s="184">
        <v>4.5841000000000003</v>
      </c>
      <c r="O146" s="184">
        <v>5.7015000000000002</v>
      </c>
      <c r="P146" s="184">
        <v>5.9782999999999999</v>
      </c>
      <c r="Q146" s="184">
        <v>6.8391000000000002</v>
      </c>
      <c r="R146" s="184">
        <v>4.9584999999999999</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44445</v>
      </c>
      <c r="E147" s="184">
        <v>27.904199999999999</v>
      </c>
      <c r="F147" s="184">
        <v>-9.7000000000000003E-3</v>
      </c>
      <c r="G147" s="184">
        <v>-9.7000000000000003E-3</v>
      </c>
      <c r="H147" s="184">
        <v>-4.0500000000000001E-2</v>
      </c>
      <c r="I147" s="184">
        <v>6.2799999999999995E-2</v>
      </c>
      <c r="J147" s="184">
        <v>0.2591</v>
      </c>
      <c r="K147" s="184">
        <v>1.0775999999999999</v>
      </c>
      <c r="L147" s="184">
        <v>2.2730999999999999</v>
      </c>
      <c r="M147" s="184">
        <v>3.1894999999999998</v>
      </c>
      <c r="N147" s="184">
        <v>3.9908999999999999</v>
      </c>
      <c r="O147" s="184">
        <v>5.1456999999999997</v>
      </c>
      <c r="P147" s="184">
        <v>5.4348999999999998</v>
      </c>
      <c r="Q147" s="184">
        <v>6.9843999999999999</v>
      </c>
      <c r="R147" s="184">
        <v>4.383</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-3.068301886792453E-2</v>
      </c>
      <c r="G148" s="186">
        <v>-3.068301886792453E-2</v>
      </c>
      <c r="H148" s="186">
        <v>-4.3171698113207556E-2</v>
      </c>
      <c r="I148" s="186">
        <v>3.2522641509433958E-2</v>
      </c>
      <c r="J148" s="186">
        <v>0.23405849056603772</v>
      </c>
      <c r="K148" s="186">
        <v>1.0118584905660377</v>
      </c>
      <c r="L148" s="186">
        <v>2.1456641509433965</v>
      </c>
      <c r="M148" s="186">
        <v>3.0487962264150945</v>
      </c>
      <c r="N148" s="186">
        <v>3.8653301886792462</v>
      </c>
      <c r="O148" s="186">
        <v>4.9222897435897437</v>
      </c>
      <c r="P148" s="186">
        <v>5.3927393939393928</v>
      </c>
      <c r="Q148" s="186">
        <v>5.7356113207547166</v>
      </c>
      <c r="R148" s="186">
        <v>4.280517777777777</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-2.81E-2</v>
      </c>
      <c r="G149" s="186">
        <v>-2.81E-2</v>
      </c>
      <c r="H149" s="186">
        <v>-4.0500000000000001E-2</v>
      </c>
      <c r="I149" s="186">
        <v>4.1099999999999998E-2</v>
      </c>
      <c r="J149" s="186">
        <v>0.24030000000000001</v>
      </c>
      <c r="K149" s="186">
        <v>1.0365</v>
      </c>
      <c r="L149" s="186">
        <v>2.1859999999999999</v>
      </c>
      <c r="M149" s="186">
        <v>3.0767000000000002</v>
      </c>
      <c r="N149" s="186">
        <v>3.9249000000000001</v>
      </c>
      <c r="O149" s="186">
        <v>5.1062000000000003</v>
      </c>
      <c r="P149" s="186">
        <v>5.4755000000000003</v>
      </c>
      <c r="Q149" s="186">
        <v>6.1882000000000001</v>
      </c>
      <c r="R149" s="186">
        <v>4.3593999999999999</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44445</v>
      </c>
      <c r="E152" s="184">
        <v>72.81</v>
      </c>
      <c r="F152" s="184">
        <v>8.2500000000000004E-2</v>
      </c>
      <c r="G152" s="184">
        <v>8.2500000000000004E-2</v>
      </c>
      <c r="H152" s="184">
        <v>0.97070000000000001</v>
      </c>
      <c r="I152" s="184">
        <v>2.4051</v>
      </c>
      <c r="J152" s="184">
        <v>2.0034000000000001</v>
      </c>
      <c r="K152" s="184">
        <v>5.4912000000000001</v>
      </c>
      <c r="L152" s="184">
        <v>10.4353</v>
      </c>
      <c r="M152" s="184">
        <v>16.235600000000002</v>
      </c>
      <c r="N152" s="184">
        <v>30.250399999999999</v>
      </c>
      <c r="O152" s="184">
        <v>12.2812</v>
      </c>
      <c r="P152" s="184">
        <v>10.476800000000001</v>
      </c>
      <c r="Q152" s="184">
        <v>9.73</v>
      </c>
      <c r="R152" s="184">
        <v>18.166399999999999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44445</v>
      </c>
      <c r="E153" s="184">
        <v>78.959999999999994</v>
      </c>
      <c r="F153" s="184">
        <v>0.1014</v>
      </c>
      <c r="G153" s="184">
        <v>0.1014</v>
      </c>
      <c r="H153" s="184">
        <v>0.99770000000000003</v>
      </c>
      <c r="I153" s="184">
        <v>2.4655999999999998</v>
      </c>
      <c r="J153" s="184">
        <v>2.1211000000000002</v>
      </c>
      <c r="K153" s="184">
        <v>5.8303000000000003</v>
      </c>
      <c r="L153" s="184">
        <v>11.132999999999999</v>
      </c>
      <c r="M153" s="184">
        <v>17.325399999999998</v>
      </c>
      <c r="N153" s="184">
        <v>31.819700000000001</v>
      </c>
      <c r="O153" s="184">
        <v>13.517099999999999</v>
      </c>
      <c r="P153" s="184">
        <v>11.722200000000001</v>
      </c>
      <c r="Q153" s="184">
        <v>12.974500000000001</v>
      </c>
      <c r="R153" s="184">
        <v>19.506699999999999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44445</v>
      </c>
      <c r="E154" s="184">
        <v>267.08300000000003</v>
      </c>
      <c r="F154" s="184">
        <v>-0.15179999999999999</v>
      </c>
      <c r="G154" s="184">
        <v>-0.15179999999999999</v>
      </c>
      <c r="H154" s="184">
        <v>1.1874</v>
      </c>
      <c r="I154" s="184">
        <v>4.2666000000000004</v>
      </c>
      <c r="J154" s="184">
        <v>0.622</v>
      </c>
      <c r="K154" s="184">
        <v>3.9262000000000001</v>
      </c>
      <c r="L154" s="184">
        <v>9.9722000000000008</v>
      </c>
      <c r="M154" s="184">
        <v>27.723099999999999</v>
      </c>
      <c r="N154" s="184">
        <v>46.4086</v>
      </c>
      <c r="O154" s="184">
        <v>11.5664</v>
      </c>
      <c r="P154" s="184">
        <v>12.3027</v>
      </c>
      <c r="Q154" s="184">
        <v>16.932600000000001</v>
      </c>
      <c r="R154" s="184">
        <v>18.8477</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44445</v>
      </c>
      <c r="E155" s="184">
        <v>267.08300000000003</v>
      </c>
      <c r="F155" s="184">
        <v>-0.15179999999999999</v>
      </c>
      <c r="G155" s="184">
        <v>-0.15179999999999999</v>
      </c>
      <c r="H155" s="184">
        <v>1.1874</v>
      </c>
      <c r="I155" s="184">
        <v>4.2666000000000004</v>
      </c>
      <c r="J155" s="184">
        <v>0.622</v>
      </c>
      <c r="K155" s="184">
        <v>3.9262000000000001</v>
      </c>
      <c r="L155" s="184">
        <v>9.9722000000000008</v>
      </c>
      <c r="M155" s="184">
        <v>27.723099999999999</v>
      </c>
      <c r="N155" s="184">
        <v>46.4086</v>
      </c>
      <c r="O155" s="184">
        <v>11.5664</v>
      </c>
      <c r="P155" s="184">
        <v>11.214499999999999</v>
      </c>
      <c r="Q155" s="184">
        <v>18.099</v>
      </c>
      <c r="R155" s="184">
        <v>18.8477</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44445</v>
      </c>
      <c r="E156" s="184">
        <v>281.74400000000003</v>
      </c>
      <c r="F156" s="184">
        <v>-0.14710000000000001</v>
      </c>
      <c r="G156" s="184">
        <v>-0.14710000000000001</v>
      </c>
      <c r="H156" s="184">
        <v>1.1990000000000001</v>
      </c>
      <c r="I156" s="184">
        <v>4.2900999999999998</v>
      </c>
      <c r="J156" s="184">
        <v>0.67249999999999999</v>
      </c>
      <c r="K156" s="184">
        <v>4.0856000000000003</v>
      </c>
      <c r="L156" s="184">
        <v>10.302300000000001</v>
      </c>
      <c r="M156" s="184">
        <v>28.292300000000001</v>
      </c>
      <c r="N156" s="184">
        <v>47.273200000000003</v>
      </c>
      <c r="O156" s="184">
        <v>12.311</v>
      </c>
      <c r="P156" s="184">
        <v>13.0884</v>
      </c>
      <c r="Q156" s="184">
        <v>13.489000000000001</v>
      </c>
      <c r="R156" s="184">
        <v>19.554500000000001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44445</v>
      </c>
      <c r="E157" s="184">
        <v>281.74400000000003</v>
      </c>
      <c r="F157" s="184">
        <v>-0.14710000000000001</v>
      </c>
      <c r="G157" s="184">
        <v>-0.14710000000000001</v>
      </c>
      <c r="H157" s="184">
        <v>1.1990000000000001</v>
      </c>
      <c r="I157" s="184">
        <v>4.2900999999999998</v>
      </c>
      <c r="J157" s="184">
        <v>0.67249999999999999</v>
      </c>
      <c r="K157" s="184">
        <v>4.0856000000000003</v>
      </c>
      <c r="L157" s="184">
        <v>10.302300000000001</v>
      </c>
      <c r="M157" s="184">
        <v>28.292300000000001</v>
      </c>
      <c r="N157" s="184">
        <v>47.273200000000003</v>
      </c>
      <c r="O157" s="184">
        <v>12.311</v>
      </c>
      <c r="P157" s="184">
        <v>12.193899999999999</v>
      </c>
      <c r="Q157" s="184">
        <v>14.176600000000001</v>
      </c>
      <c r="R157" s="184">
        <v>19.554500000000001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44445</v>
      </c>
      <c r="E158" s="184">
        <v>47.97</v>
      </c>
      <c r="F158" s="184">
        <v>2.0899999999999998E-2</v>
      </c>
      <c r="G158" s="184">
        <v>2.0899999999999998E-2</v>
      </c>
      <c r="H158" s="184">
        <v>0.86209999999999998</v>
      </c>
      <c r="I158" s="184">
        <v>2.1943000000000001</v>
      </c>
      <c r="J158" s="184">
        <v>1.7391000000000001</v>
      </c>
      <c r="K158" s="184">
        <v>4.0564</v>
      </c>
      <c r="L158" s="184">
        <v>7.3394000000000004</v>
      </c>
      <c r="M158" s="184">
        <v>15.091200000000001</v>
      </c>
      <c r="N158" s="184">
        <v>25.8065</v>
      </c>
      <c r="O158" s="184">
        <v>11.992900000000001</v>
      </c>
      <c r="P158" s="184">
        <v>10.560700000000001</v>
      </c>
      <c r="Q158" s="184">
        <v>11.259600000000001</v>
      </c>
      <c r="R158" s="184">
        <v>16.697099999999999</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44445</v>
      </c>
      <c r="E159" s="184">
        <v>52.23</v>
      </c>
      <c r="F159" s="184">
        <v>1.9099999999999999E-2</v>
      </c>
      <c r="G159" s="184">
        <v>1.9099999999999999E-2</v>
      </c>
      <c r="H159" s="184">
        <v>0.84960000000000002</v>
      </c>
      <c r="I159" s="184">
        <v>2.2113999999999998</v>
      </c>
      <c r="J159" s="184">
        <v>1.7732000000000001</v>
      </c>
      <c r="K159" s="184">
        <v>4.2099000000000002</v>
      </c>
      <c r="L159" s="184">
        <v>7.6684999999999999</v>
      </c>
      <c r="M159" s="184">
        <v>15.604200000000001</v>
      </c>
      <c r="N159" s="184">
        <v>26.556799999999999</v>
      </c>
      <c r="O159" s="184">
        <v>12.706099999999999</v>
      </c>
      <c r="P159" s="184">
        <v>11.557600000000001</v>
      </c>
      <c r="Q159" s="184">
        <v>13.5749</v>
      </c>
      <c r="R159" s="184">
        <v>17.366800000000001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44445</v>
      </c>
      <c r="E160" s="184">
        <v>10.8912</v>
      </c>
      <c r="F160" s="184">
        <v>0.35199999999999998</v>
      </c>
      <c r="G160" s="184">
        <v>0.35199999999999998</v>
      </c>
      <c r="H160" s="184">
        <v>3.8513000000000002</v>
      </c>
      <c r="I160" s="184">
        <v>5.2340999999999998</v>
      </c>
      <c r="J160" s="184">
        <v>1.4039999999999999</v>
      </c>
      <c r="K160" s="184">
        <v>4.5952999999999999</v>
      </c>
      <c r="L160" s="184">
        <v>12.6998</v>
      </c>
      <c r="M160" s="184">
        <v>19.948499999999999</v>
      </c>
      <c r="N160" s="184">
        <v>26.455100000000002</v>
      </c>
      <c r="O160" s="184"/>
      <c r="P160" s="184"/>
      <c r="Q160" s="184">
        <v>5.1971999999999996</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44445</v>
      </c>
      <c r="E161" s="184">
        <v>10.500500000000001</v>
      </c>
      <c r="F161" s="184">
        <v>0.33350000000000002</v>
      </c>
      <c r="G161" s="184">
        <v>0.33350000000000002</v>
      </c>
      <c r="H161" s="184">
        <v>3.8071000000000002</v>
      </c>
      <c r="I161" s="184">
        <v>5.1459000000000001</v>
      </c>
      <c r="J161" s="184">
        <v>1.2155</v>
      </c>
      <c r="K161" s="184">
        <v>4.0117000000000003</v>
      </c>
      <c r="L161" s="184">
        <v>11.347300000000001</v>
      </c>
      <c r="M161" s="184">
        <v>17.9328</v>
      </c>
      <c r="N161" s="184">
        <v>23.683700000000002</v>
      </c>
      <c r="O161" s="184"/>
      <c r="P161" s="184"/>
      <c r="Q161" s="184">
        <v>2.9409000000000001</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44445</v>
      </c>
      <c r="E162" s="184">
        <v>14.866</v>
      </c>
      <c r="F162" s="184">
        <v>0.16170000000000001</v>
      </c>
      <c r="G162" s="184">
        <v>0.16170000000000001</v>
      </c>
      <c r="H162" s="184">
        <v>1.3222</v>
      </c>
      <c r="I162" s="184">
        <v>2.4605000000000001</v>
      </c>
      <c r="J162" s="184">
        <v>2.8149000000000002</v>
      </c>
      <c r="K162" s="184">
        <v>5.8529999999999998</v>
      </c>
      <c r="L162" s="184">
        <v>9.4375999999999998</v>
      </c>
      <c r="M162" s="184">
        <v>16.1769</v>
      </c>
      <c r="N162" s="184">
        <v>24.9559</v>
      </c>
      <c r="O162" s="184">
        <v>13.9717</v>
      </c>
      <c r="P162" s="184"/>
      <c r="Q162" s="184">
        <v>13.6633</v>
      </c>
      <c r="R162" s="184">
        <v>18.275300000000001</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44445</v>
      </c>
      <c r="E163" s="184">
        <v>14.346</v>
      </c>
      <c r="F163" s="184">
        <v>0.14660000000000001</v>
      </c>
      <c r="G163" s="184">
        <v>0.14660000000000001</v>
      </c>
      <c r="H163" s="184">
        <v>1.2921</v>
      </c>
      <c r="I163" s="184">
        <v>2.4129</v>
      </c>
      <c r="J163" s="184">
        <v>2.6987999999999999</v>
      </c>
      <c r="K163" s="184">
        <v>5.5007999999999999</v>
      </c>
      <c r="L163" s="184">
        <v>8.7230000000000008</v>
      </c>
      <c r="M163" s="184">
        <v>15.0626</v>
      </c>
      <c r="N163" s="184">
        <v>23.353400000000001</v>
      </c>
      <c r="O163" s="184">
        <v>12.6731</v>
      </c>
      <c r="P163" s="184"/>
      <c r="Q163" s="184">
        <v>12.3635</v>
      </c>
      <c r="R163" s="184">
        <v>16.8855</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44445</v>
      </c>
      <c r="E164" s="184">
        <v>33.933</v>
      </c>
      <c r="F164" s="184">
        <v>3.2399999999999998E-2</v>
      </c>
      <c r="G164" s="184">
        <v>3.2399999999999998E-2</v>
      </c>
      <c r="H164" s="184">
        <v>0.84399999999999997</v>
      </c>
      <c r="I164" s="184">
        <v>1.9836</v>
      </c>
      <c r="J164" s="184">
        <v>1.9161999999999999</v>
      </c>
      <c r="K164" s="184">
        <v>4.9452999999999996</v>
      </c>
      <c r="L164" s="184">
        <v>7.8505000000000003</v>
      </c>
      <c r="M164" s="184">
        <v>11.383599999999999</v>
      </c>
      <c r="N164" s="184">
        <v>17.1113</v>
      </c>
      <c r="O164" s="184">
        <v>10.4575</v>
      </c>
      <c r="P164" s="184">
        <v>9.7421000000000006</v>
      </c>
      <c r="Q164" s="184">
        <v>12.6843</v>
      </c>
      <c r="R164" s="184">
        <v>14.6843</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44445</v>
      </c>
      <c r="E165" s="184">
        <v>30.850999999999999</v>
      </c>
      <c r="F165" s="184">
        <v>1.95E-2</v>
      </c>
      <c r="G165" s="184">
        <v>1.95E-2</v>
      </c>
      <c r="H165" s="184">
        <v>0.81699999999999995</v>
      </c>
      <c r="I165" s="184">
        <v>1.9260999999999999</v>
      </c>
      <c r="J165" s="184">
        <v>1.7916000000000001</v>
      </c>
      <c r="K165" s="184">
        <v>4.569</v>
      </c>
      <c r="L165" s="184">
        <v>7.1067</v>
      </c>
      <c r="M165" s="184">
        <v>10.257</v>
      </c>
      <c r="N165" s="184">
        <v>15.5425</v>
      </c>
      <c r="O165" s="184">
        <v>9.0823999999999998</v>
      </c>
      <c r="P165" s="184">
        <v>8.4300999999999995</v>
      </c>
      <c r="Q165" s="184">
        <v>11.2288</v>
      </c>
      <c r="R165" s="184">
        <v>13.196199999999999</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44445</v>
      </c>
      <c r="E166" s="184">
        <v>121.37739999999999</v>
      </c>
      <c r="F166" s="184">
        <v>9.8699999999999996E-2</v>
      </c>
      <c r="G166" s="184">
        <v>9.8699999999999996E-2</v>
      </c>
      <c r="H166" s="184">
        <v>0.98540000000000005</v>
      </c>
      <c r="I166" s="184">
        <v>2.3321999999999998</v>
      </c>
      <c r="J166" s="184">
        <v>2.0436000000000001</v>
      </c>
      <c r="K166" s="184">
        <v>6.1233000000000004</v>
      </c>
      <c r="L166" s="184">
        <v>10.420999999999999</v>
      </c>
      <c r="M166" s="184">
        <v>19.4756</v>
      </c>
      <c r="N166" s="184">
        <v>29.415299999999998</v>
      </c>
      <c r="O166" s="184">
        <v>11.2011</v>
      </c>
      <c r="P166" s="184">
        <v>10.8399</v>
      </c>
      <c r="Q166" s="184">
        <v>16.0001</v>
      </c>
      <c r="R166" s="184">
        <v>16.591999999999999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44445</v>
      </c>
      <c r="E167" s="184">
        <v>130.91829999999999</v>
      </c>
      <c r="F167" s="184">
        <v>0.111</v>
      </c>
      <c r="G167" s="184">
        <v>0.111</v>
      </c>
      <c r="H167" s="184">
        <v>1.0141</v>
      </c>
      <c r="I167" s="184">
        <v>2.3883999999999999</v>
      </c>
      <c r="J167" s="184">
        <v>2.1636000000000002</v>
      </c>
      <c r="K167" s="184">
        <v>6.5029000000000003</v>
      </c>
      <c r="L167" s="184">
        <v>11.2827</v>
      </c>
      <c r="M167" s="184">
        <v>20.752500000000001</v>
      </c>
      <c r="N167" s="184">
        <v>31.2468</v>
      </c>
      <c r="O167" s="184">
        <v>12.692399999999999</v>
      </c>
      <c r="P167" s="184">
        <v>12.0672</v>
      </c>
      <c r="Q167" s="184">
        <v>13.0829</v>
      </c>
      <c r="R167" s="184">
        <v>18.215800000000002</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44445</v>
      </c>
      <c r="E168" s="184">
        <v>14.968400000000001</v>
      </c>
      <c r="F168" s="184">
        <v>0.1948</v>
      </c>
      <c r="G168" s="184">
        <v>0.1948</v>
      </c>
      <c r="H168" s="184">
        <v>1.5067999999999999</v>
      </c>
      <c r="I168" s="184">
        <v>3.2730999999999999</v>
      </c>
      <c r="J168" s="184">
        <v>3.1840999999999999</v>
      </c>
      <c r="K168" s="184">
        <v>7.3803999999999998</v>
      </c>
      <c r="L168" s="184">
        <v>10.6745</v>
      </c>
      <c r="M168" s="184">
        <v>18.900600000000001</v>
      </c>
      <c r="N168" s="184">
        <v>30.275500000000001</v>
      </c>
      <c r="O168" s="184"/>
      <c r="P168" s="184"/>
      <c r="Q168" s="184">
        <v>30.756900000000002</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44445</v>
      </c>
      <c r="E169" s="184">
        <v>14.5451</v>
      </c>
      <c r="F169" s="184">
        <v>0.1784</v>
      </c>
      <c r="G169" s="184">
        <v>0.1784</v>
      </c>
      <c r="H169" s="184">
        <v>1.4678</v>
      </c>
      <c r="I169" s="184">
        <v>3.1955</v>
      </c>
      <c r="J169" s="184">
        <v>3.0165000000000002</v>
      </c>
      <c r="K169" s="184">
        <v>6.8589000000000002</v>
      </c>
      <c r="L169" s="184">
        <v>9.6435999999999993</v>
      </c>
      <c r="M169" s="184">
        <v>17.224499999999999</v>
      </c>
      <c r="N169" s="184">
        <v>27.825199999999999</v>
      </c>
      <c r="O169" s="184"/>
      <c r="P169" s="184"/>
      <c r="Q169" s="184">
        <v>28.2866</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44445</v>
      </c>
      <c r="E170" s="184">
        <v>15.074299999999999</v>
      </c>
      <c r="F170" s="184">
        <v>0.16009999999999999</v>
      </c>
      <c r="G170" s="184">
        <v>0.16009999999999999</v>
      </c>
      <c r="H170" s="184">
        <v>1.3385</v>
      </c>
      <c r="I170" s="184">
        <v>2.8134000000000001</v>
      </c>
      <c r="J170" s="184">
        <v>2.9504000000000001</v>
      </c>
      <c r="K170" s="184">
        <v>6.6798999999999999</v>
      </c>
      <c r="L170" s="184">
        <v>10.377000000000001</v>
      </c>
      <c r="M170" s="184">
        <v>19.722799999999999</v>
      </c>
      <c r="N170" s="184">
        <v>30.283300000000001</v>
      </c>
      <c r="O170" s="184"/>
      <c r="P170" s="184"/>
      <c r="Q170" s="184">
        <v>17.040600000000001</v>
      </c>
      <c r="R170" s="184">
        <v>20.497499999999999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44445</v>
      </c>
      <c r="E171" s="184">
        <v>14.391500000000001</v>
      </c>
      <c r="F171" s="184">
        <v>0.14680000000000001</v>
      </c>
      <c r="G171" s="184">
        <v>0.14680000000000001</v>
      </c>
      <c r="H171" s="184">
        <v>1.3058000000000001</v>
      </c>
      <c r="I171" s="184">
        <v>2.7480000000000002</v>
      </c>
      <c r="J171" s="184">
        <v>2.7803</v>
      </c>
      <c r="K171" s="184">
        <v>6.2024999999999997</v>
      </c>
      <c r="L171" s="184">
        <v>9.4193999999999996</v>
      </c>
      <c r="M171" s="184">
        <v>18.203399999999998</v>
      </c>
      <c r="N171" s="184">
        <v>28.0884</v>
      </c>
      <c r="O171" s="184"/>
      <c r="P171" s="184"/>
      <c r="Q171" s="184">
        <v>14.978999999999999</v>
      </c>
      <c r="R171" s="184">
        <v>18.444900000000001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44445</v>
      </c>
      <c r="E172" s="184">
        <v>15.32</v>
      </c>
      <c r="F172" s="184">
        <v>6.5299999999999997E-2</v>
      </c>
      <c r="G172" s="184">
        <v>6.5299999999999997E-2</v>
      </c>
      <c r="H172" s="184">
        <v>0.92230000000000001</v>
      </c>
      <c r="I172" s="184">
        <v>1.9295</v>
      </c>
      <c r="J172" s="184">
        <v>2.4748999999999999</v>
      </c>
      <c r="K172" s="184">
        <v>4.6448</v>
      </c>
      <c r="L172" s="184">
        <v>7.2828999999999997</v>
      </c>
      <c r="M172" s="184">
        <v>12.564299999999999</v>
      </c>
      <c r="N172" s="184">
        <v>24.654199999999999</v>
      </c>
      <c r="O172" s="184">
        <v>14.098800000000001</v>
      </c>
      <c r="P172" s="184"/>
      <c r="Q172" s="184">
        <v>12.253500000000001</v>
      </c>
      <c r="R172" s="184">
        <v>19.293900000000001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44445</v>
      </c>
      <c r="E173" s="184">
        <v>14.9</v>
      </c>
      <c r="F173" s="184">
        <v>0</v>
      </c>
      <c r="G173" s="184">
        <v>0</v>
      </c>
      <c r="H173" s="184">
        <v>0.88019999999999998</v>
      </c>
      <c r="I173" s="184">
        <v>1.8454999999999999</v>
      </c>
      <c r="J173" s="184">
        <v>2.4055</v>
      </c>
      <c r="K173" s="184">
        <v>4.3417000000000003</v>
      </c>
      <c r="L173" s="184">
        <v>6.5808</v>
      </c>
      <c r="M173" s="184">
        <v>11.6942</v>
      </c>
      <c r="N173" s="184">
        <v>23.4466</v>
      </c>
      <c r="O173" s="184">
        <v>13.230600000000001</v>
      </c>
      <c r="P173" s="184"/>
      <c r="Q173" s="184">
        <v>11.411199999999999</v>
      </c>
      <c r="R173" s="184">
        <v>18.310199999999998</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7.3950000000000002E-2</v>
      </c>
      <c r="G174" s="186">
        <v>7.3950000000000002E-2</v>
      </c>
      <c r="H174" s="186">
        <v>1.3548863636363635</v>
      </c>
      <c r="I174" s="186">
        <v>3.0035681818181819</v>
      </c>
      <c r="J174" s="186">
        <v>1.9584409090909085</v>
      </c>
      <c r="K174" s="186">
        <v>5.1736772727272733</v>
      </c>
      <c r="L174" s="186">
        <v>9.5441818181818192</v>
      </c>
      <c r="M174" s="186">
        <v>18.435749999999999</v>
      </c>
      <c r="N174" s="186">
        <v>29.915190909090907</v>
      </c>
      <c r="O174" s="186">
        <v>12.228731250000003</v>
      </c>
      <c r="P174" s="186">
        <v>11.183008333333333</v>
      </c>
      <c r="Q174" s="186">
        <v>14.187499999999998</v>
      </c>
      <c r="R174" s="186">
        <v>17.940944444444447</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9.06E-2</v>
      </c>
      <c r="G175" s="186">
        <v>9.06E-2</v>
      </c>
      <c r="H175" s="186">
        <v>1.1874</v>
      </c>
      <c r="I175" s="186">
        <v>2.46305</v>
      </c>
      <c r="J175" s="186">
        <v>2.0235000000000003</v>
      </c>
      <c r="K175" s="186">
        <v>4.7950499999999998</v>
      </c>
      <c r="L175" s="186">
        <v>9.9722000000000008</v>
      </c>
      <c r="M175" s="186">
        <v>17.629100000000001</v>
      </c>
      <c r="N175" s="186">
        <v>27.956800000000001</v>
      </c>
      <c r="O175" s="186">
        <v>12.311</v>
      </c>
      <c r="P175" s="186">
        <v>11.386050000000001</v>
      </c>
      <c r="Q175" s="186">
        <v>13.28595</v>
      </c>
      <c r="R175" s="186">
        <v>18.292749999999998</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44445</v>
      </c>
      <c r="E178" s="184">
        <v>291.43450000000001</v>
      </c>
      <c r="F178" s="184">
        <v>3.4577</v>
      </c>
      <c r="G178" s="184">
        <v>3.4577</v>
      </c>
      <c r="H178" s="184">
        <v>9.1462000000000003</v>
      </c>
      <c r="I178" s="184">
        <v>7.9321999999999999</v>
      </c>
      <c r="J178" s="184">
        <v>8.7696000000000005</v>
      </c>
      <c r="K178" s="184">
        <v>5.7131999999999996</v>
      </c>
      <c r="L178" s="184">
        <v>7.1003999999999996</v>
      </c>
      <c r="M178" s="184">
        <v>4.0989000000000004</v>
      </c>
      <c r="N178" s="184">
        <v>5.3090000000000002</v>
      </c>
      <c r="O178" s="184">
        <v>8.9549000000000003</v>
      </c>
      <c r="P178" s="184">
        <v>7.8056000000000001</v>
      </c>
      <c r="Q178" s="184">
        <v>8.3369</v>
      </c>
      <c r="R178" s="184">
        <v>7.9078999999999997</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44445</v>
      </c>
      <c r="E179" s="184">
        <v>298.5496</v>
      </c>
      <c r="F179" s="184">
        <v>3.7911999999999999</v>
      </c>
      <c r="G179" s="184">
        <v>3.7911999999999999</v>
      </c>
      <c r="H179" s="184">
        <v>9.4763999999999999</v>
      </c>
      <c r="I179" s="184">
        <v>8.2637</v>
      </c>
      <c r="J179" s="184">
        <v>9.1022999999999996</v>
      </c>
      <c r="K179" s="184">
        <v>6.0487000000000002</v>
      </c>
      <c r="L179" s="184">
        <v>7.4573</v>
      </c>
      <c r="M179" s="184">
        <v>4.4493999999999998</v>
      </c>
      <c r="N179" s="184">
        <v>5.6647999999999996</v>
      </c>
      <c r="O179" s="184">
        <v>9.3023000000000007</v>
      </c>
      <c r="P179" s="184">
        <v>8.1457999999999995</v>
      </c>
      <c r="Q179" s="184">
        <v>9.3414999999999999</v>
      </c>
      <c r="R179" s="184">
        <v>8.2640999999999991</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44445</v>
      </c>
      <c r="E180" s="184">
        <v>2147.3117000000002</v>
      </c>
      <c r="F180" s="184">
        <v>2.7707000000000002</v>
      </c>
      <c r="G180" s="184">
        <v>2.7707000000000002</v>
      </c>
      <c r="H180" s="184">
        <v>5.1936999999999998</v>
      </c>
      <c r="I180" s="184">
        <v>5.1717000000000004</v>
      </c>
      <c r="J180" s="184">
        <v>6.2125000000000004</v>
      </c>
      <c r="K180" s="184">
        <v>5.1191000000000004</v>
      </c>
      <c r="L180" s="184">
        <v>5.7596999999999996</v>
      </c>
      <c r="M180" s="184">
        <v>4.0880999999999998</v>
      </c>
      <c r="N180" s="184">
        <v>4.9053000000000004</v>
      </c>
      <c r="O180" s="184">
        <v>9.1896000000000004</v>
      </c>
      <c r="P180" s="184">
        <v>8.2658000000000005</v>
      </c>
      <c r="Q180" s="184">
        <v>8.5527999999999995</v>
      </c>
      <c r="R180" s="184">
        <v>7.6078000000000001</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44445</v>
      </c>
      <c r="E181" s="184">
        <v>2105.2595999999999</v>
      </c>
      <c r="F181" s="184">
        <v>2.4809000000000001</v>
      </c>
      <c r="G181" s="184">
        <v>2.4809000000000001</v>
      </c>
      <c r="H181" s="184">
        <v>4.9034000000000004</v>
      </c>
      <c r="I181" s="184">
        <v>4.8811</v>
      </c>
      <c r="J181" s="184">
        <v>5.9210000000000003</v>
      </c>
      <c r="K181" s="184">
        <v>4.8212000000000002</v>
      </c>
      <c r="L181" s="184">
        <v>5.4492000000000003</v>
      </c>
      <c r="M181" s="184">
        <v>3.7745000000000002</v>
      </c>
      <c r="N181" s="184">
        <v>4.5846999999999998</v>
      </c>
      <c r="O181" s="184">
        <v>8.8695000000000004</v>
      </c>
      <c r="P181" s="184">
        <v>7.9814999999999996</v>
      </c>
      <c r="Q181" s="184">
        <v>8.3788</v>
      </c>
      <c r="R181" s="184">
        <v>7.2811000000000003</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44445</v>
      </c>
      <c r="E182" s="184">
        <v>10.3278</v>
      </c>
      <c r="F182" s="184">
        <v>4.8319000000000001</v>
      </c>
      <c r="G182" s="184">
        <v>4.8319000000000001</v>
      </c>
      <c r="H182" s="184">
        <v>13.0585</v>
      </c>
      <c r="I182" s="184">
        <v>10.391299999999999</v>
      </c>
      <c r="J182" s="184">
        <v>9.7012999999999998</v>
      </c>
      <c r="K182" s="184">
        <v>6.5179999999999998</v>
      </c>
      <c r="L182" s="184">
        <v>7.3947000000000003</v>
      </c>
      <c r="M182" s="184"/>
      <c r="N182" s="184"/>
      <c r="O182" s="184"/>
      <c r="P182" s="184"/>
      <c r="Q182" s="184">
        <v>4.5492999999999997</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44445</v>
      </c>
      <c r="E183" s="184">
        <v>10.296099999999999</v>
      </c>
      <c r="F183" s="184">
        <v>4.3738000000000001</v>
      </c>
      <c r="G183" s="184">
        <v>4.3738000000000001</v>
      </c>
      <c r="H183" s="184">
        <v>12.5899</v>
      </c>
      <c r="I183" s="184">
        <v>9.9640000000000004</v>
      </c>
      <c r="J183" s="184">
        <v>9.2666000000000004</v>
      </c>
      <c r="K183" s="184">
        <v>6.0903999999999998</v>
      </c>
      <c r="L183" s="184">
        <v>6.9653999999999998</v>
      </c>
      <c r="M183" s="184"/>
      <c r="N183" s="184"/>
      <c r="O183" s="184"/>
      <c r="P183" s="184"/>
      <c r="Q183" s="184">
        <v>4.1093999999999999</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44445</v>
      </c>
      <c r="E184" s="184">
        <v>19.671099999999999</v>
      </c>
      <c r="F184" s="184">
        <v>4.5167999999999999</v>
      </c>
      <c r="G184" s="184">
        <v>4.5167999999999999</v>
      </c>
      <c r="H184" s="184">
        <v>9.4004999999999992</v>
      </c>
      <c r="I184" s="184">
        <v>7.1634000000000002</v>
      </c>
      <c r="J184" s="184">
        <v>8.2030999999999992</v>
      </c>
      <c r="K184" s="184">
        <v>5.5621999999999998</v>
      </c>
      <c r="L184" s="184">
        <v>6.4635999999999996</v>
      </c>
      <c r="M184" s="184">
        <v>3.9093</v>
      </c>
      <c r="N184" s="184">
        <v>5.1536</v>
      </c>
      <c r="O184" s="184">
        <v>9.1214999999999993</v>
      </c>
      <c r="P184" s="184">
        <v>7.9596999999999998</v>
      </c>
      <c r="Q184" s="184">
        <v>8.8438999999999997</v>
      </c>
      <c r="R184" s="184">
        <v>8.0965000000000007</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44445</v>
      </c>
      <c r="E185" s="184">
        <v>19.187999999999999</v>
      </c>
      <c r="F185" s="184">
        <v>4.1863000000000001</v>
      </c>
      <c r="G185" s="184">
        <v>4.1863000000000001</v>
      </c>
      <c r="H185" s="184">
        <v>9.1466999999999992</v>
      </c>
      <c r="I185" s="184">
        <v>6.9207000000000001</v>
      </c>
      <c r="J185" s="184">
        <v>7.9630999999999998</v>
      </c>
      <c r="K185" s="184">
        <v>5.3254000000000001</v>
      </c>
      <c r="L185" s="184">
        <v>6.2119999999999997</v>
      </c>
      <c r="M185" s="184">
        <v>3.6423000000000001</v>
      </c>
      <c r="N185" s="184">
        <v>4.8887</v>
      </c>
      <c r="O185" s="184">
        <v>8.8024000000000004</v>
      </c>
      <c r="P185" s="184">
        <v>7.6569000000000003</v>
      </c>
      <c r="Q185" s="184">
        <v>8.5054999999999996</v>
      </c>
      <c r="R185" s="184">
        <v>7.8110999999999997</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44445</v>
      </c>
      <c r="E186" s="184">
        <v>20.102699999999999</v>
      </c>
      <c r="F186" s="184">
        <v>-6.5328999999999997</v>
      </c>
      <c r="G186" s="184">
        <v>-6.5328999999999997</v>
      </c>
      <c r="H186" s="184">
        <v>26.094100000000001</v>
      </c>
      <c r="I186" s="184">
        <v>21.734400000000001</v>
      </c>
      <c r="J186" s="184">
        <v>17.125499999999999</v>
      </c>
      <c r="K186" s="184">
        <v>5.8646000000000003</v>
      </c>
      <c r="L186" s="184">
        <v>10.979100000000001</v>
      </c>
      <c r="M186" s="184">
        <v>4.8128000000000002</v>
      </c>
      <c r="N186" s="184">
        <v>5.5791000000000004</v>
      </c>
      <c r="O186" s="184">
        <v>10.770099999999999</v>
      </c>
      <c r="P186" s="184">
        <v>8.8566000000000003</v>
      </c>
      <c r="Q186" s="184">
        <v>9.1370000000000005</v>
      </c>
      <c r="R186" s="184">
        <v>9.4137000000000004</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44445</v>
      </c>
      <c r="E187" s="184">
        <v>19.636299999999999</v>
      </c>
      <c r="F187" s="184">
        <v>-6.8737000000000004</v>
      </c>
      <c r="G187" s="184">
        <v>-6.8737000000000004</v>
      </c>
      <c r="H187" s="184">
        <v>25.7515</v>
      </c>
      <c r="I187" s="184">
        <v>21.417999999999999</v>
      </c>
      <c r="J187" s="184">
        <v>16.809899999999999</v>
      </c>
      <c r="K187" s="184">
        <v>5.5498000000000003</v>
      </c>
      <c r="L187" s="184">
        <v>10.6503</v>
      </c>
      <c r="M187" s="184">
        <v>4.4821</v>
      </c>
      <c r="N187" s="184">
        <v>5.2332999999999998</v>
      </c>
      <c r="O187" s="184">
        <v>10.4366</v>
      </c>
      <c r="P187" s="184">
        <v>8.5383999999999993</v>
      </c>
      <c r="Q187" s="184">
        <v>8.8165999999999993</v>
      </c>
      <c r="R187" s="184">
        <v>9.0418000000000003</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44445</v>
      </c>
      <c r="E188" s="184">
        <v>17.9697</v>
      </c>
      <c r="F188" s="184">
        <v>7.0456000000000003</v>
      </c>
      <c r="G188" s="184">
        <v>7.0456000000000003</v>
      </c>
      <c r="H188" s="184">
        <v>14.87</v>
      </c>
      <c r="I188" s="184">
        <v>10.7807</v>
      </c>
      <c r="J188" s="184">
        <v>10.371</v>
      </c>
      <c r="K188" s="184">
        <v>5.3960999999999997</v>
      </c>
      <c r="L188" s="184">
        <v>6.8281000000000001</v>
      </c>
      <c r="M188" s="184">
        <v>4.2742000000000004</v>
      </c>
      <c r="N188" s="184">
        <v>5.0399000000000003</v>
      </c>
      <c r="O188" s="184">
        <v>9.0733999999999995</v>
      </c>
      <c r="P188" s="184">
        <v>7.8002000000000002</v>
      </c>
      <c r="Q188" s="184">
        <v>8.2743000000000002</v>
      </c>
      <c r="R188" s="184">
        <v>7.3845000000000001</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44445</v>
      </c>
      <c r="E189" s="184">
        <v>18.533999999999999</v>
      </c>
      <c r="F189" s="184">
        <v>7.3567</v>
      </c>
      <c r="G189" s="184">
        <v>7.3567</v>
      </c>
      <c r="H189" s="184">
        <v>15.208299999999999</v>
      </c>
      <c r="I189" s="184">
        <v>11.117800000000001</v>
      </c>
      <c r="J189" s="184">
        <v>10.712</v>
      </c>
      <c r="K189" s="184">
        <v>5.7403000000000004</v>
      </c>
      <c r="L189" s="184">
        <v>7.1696999999999997</v>
      </c>
      <c r="M189" s="184">
        <v>4.6075999999999997</v>
      </c>
      <c r="N189" s="184">
        <v>5.3773999999999997</v>
      </c>
      <c r="O189" s="184">
        <v>9.4352</v>
      </c>
      <c r="P189" s="184">
        <v>8.1829999999999998</v>
      </c>
      <c r="Q189" s="184">
        <v>8.7293000000000003</v>
      </c>
      <c r="R189" s="184">
        <v>7.7276999999999996</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44445</v>
      </c>
      <c r="E190" s="184">
        <v>18.791599999999999</v>
      </c>
      <c r="F190" s="184">
        <v>3.8860000000000001</v>
      </c>
      <c r="G190" s="184">
        <v>3.8860000000000001</v>
      </c>
      <c r="H190" s="184">
        <v>12.795400000000001</v>
      </c>
      <c r="I190" s="184">
        <v>8.6722000000000001</v>
      </c>
      <c r="J190" s="184">
        <v>9.4995999999999992</v>
      </c>
      <c r="K190" s="184">
        <v>5.5860000000000003</v>
      </c>
      <c r="L190" s="184">
        <v>6.9428999999999998</v>
      </c>
      <c r="M190" s="184">
        <v>4.6500000000000004</v>
      </c>
      <c r="N190" s="184">
        <v>5.8243</v>
      </c>
      <c r="O190" s="184">
        <v>9.4292999999999996</v>
      </c>
      <c r="P190" s="184">
        <v>8.2247000000000003</v>
      </c>
      <c r="Q190" s="184">
        <v>8.8302999999999994</v>
      </c>
      <c r="R190" s="184">
        <v>8.4292999999999996</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44445</v>
      </c>
      <c r="E191" s="184">
        <v>18.331099999999999</v>
      </c>
      <c r="F191" s="184">
        <v>3.3858999999999999</v>
      </c>
      <c r="G191" s="184">
        <v>3.3858999999999999</v>
      </c>
      <c r="H191" s="184">
        <v>12.317299999999999</v>
      </c>
      <c r="I191" s="184">
        <v>8.2036999999999995</v>
      </c>
      <c r="J191" s="184">
        <v>9.0419</v>
      </c>
      <c r="K191" s="184">
        <v>5.1250999999999998</v>
      </c>
      <c r="L191" s="184">
        <v>6.4729000000000001</v>
      </c>
      <c r="M191" s="184">
        <v>4.1780999999999997</v>
      </c>
      <c r="N191" s="184">
        <v>5.3442999999999996</v>
      </c>
      <c r="O191" s="184">
        <v>8.9346999999999994</v>
      </c>
      <c r="P191" s="184">
        <v>7.7366000000000001</v>
      </c>
      <c r="Q191" s="184">
        <v>8.4687000000000001</v>
      </c>
      <c r="R191" s="184">
        <v>7.9378000000000002</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44445</v>
      </c>
      <c r="E192" s="184">
        <v>25.698499999999999</v>
      </c>
      <c r="F192" s="184">
        <v>10.519399999999999</v>
      </c>
      <c r="G192" s="184">
        <v>10.519399999999999</v>
      </c>
      <c r="H192" s="184">
        <v>14.405200000000001</v>
      </c>
      <c r="I192" s="184">
        <v>12.815099999999999</v>
      </c>
      <c r="J192" s="184">
        <v>10.474399999999999</v>
      </c>
      <c r="K192" s="184">
        <v>6.2362000000000002</v>
      </c>
      <c r="L192" s="184">
        <v>6.2141999999999999</v>
      </c>
      <c r="M192" s="184">
        <v>4.5011999999999999</v>
      </c>
      <c r="N192" s="184">
        <v>5.4935999999999998</v>
      </c>
      <c r="O192" s="184">
        <v>8.2421000000000006</v>
      </c>
      <c r="P192" s="184">
        <v>7.5201000000000002</v>
      </c>
      <c r="Q192" s="184">
        <v>8.4106000000000005</v>
      </c>
      <c r="R192" s="184">
        <v>7.5223000000000004</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44445</v>
      </c>
      <c r="E193" s="184">
        <v>26.403500000000001</v>
      </c>
      <c r="F193" s="184">
        <v>10.976900000000001</v>
      </c>
      <c r="G193" s="184">
        <v>10.976900000000001</v>
      </c>
      <c r="H193" s="184">
        <v>14.8535</v>
      </c>
      <c r="I193" s="184">
        <v>13.269</v>
      </c>
      <c r="J193" s="184">
        <v>10.9277</v>
      </c>
      <c r="K193" s="184">
        <v>6.6944999999999997</v>
      </c>
      <c r="L193" s="184">
        <v>6.6801000000000004</v>
      </c>
      <c r="M193" s="184">
        <v>4.9702999999999999</v>
      </c>
      <c r="N193" s="184">
        <v>5.9725999999999999</v>
      </c>
      <c r="O193" s="184">
        <v>8.7261000000000006</v>
      </c>
      <c r="P193" s="184">
        <v>7.9386000000000001</v>
      </c>
      <c r="Q193" s="184">
        <v>8.8248999999999995</v>
      </c>
      <c r="R193" s="184">
        <v>8.0090000000000003</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44445</v>
      </c>
      <c r="E194" s="184">
        <v>20.051300000000001</v>
      </c>
      <c r="F194" s="184">
        <v>3.5203000000000002</v>
      </c>
      <c r="G194" s="184">
        <v>3.5203000000000002</v>
      </c>
      <c r="H194" s="184">
        <v>7.2915000000000001</v>
      </c>
      <c r="I194" s="184">
        <v>6.1254999999999997</v>
      </c>
      <c r="J194" s="184">
        <v>7.5467000000000004</v>
      </c>
      <c r="K194" s="184">
        <v>5.7342000000000004</v>
      </c>
      <c r="L194" s="184">
        <v>6.5796000000000001</v>
      </c>
      <c r="M194" s="184">
        <v>4.2927</v>
      </c>
      <c r="N194" s="184">
        <v>5.2835999999999999</v>
      </c>
      <c r="O194" s="184">
        <v>10.0175</v>
      </c>
      <c r="P194" s="184">
        <v>8.2539999999999996</v>
      </c>
      <c r="Q194" s="184">
        <v>8.5219000000000005</v>
      </c>
      <c r="R194" s="184">
        <v>8.3630999999999993</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44445</v>
      </c>
      <c r="E195" s="184">
        <v>19.709900000000001</v>
      </c>
      <c r="F195" s="184">
        <v>3.2107000000000001</v>
      </c>
      <c r="G195" s="184">
        <v>3.2107000000000001</v>
      </c>
      <c r="H195" s="184">
        <v>6.9669999999999996</v>
      </c>
      <c r="I195" s="184">
        <v>5.7933000000000003</v>
      </c>
      <c r="J195" s="184">
        <v>7.2244999999999999</v>
      </c>
      <c r="K195" s="184">
        <v>5.4071999999999996</v>
      </c>
      <c r="L195" s="184">
        <v>6.2478999999999996</v>
      </c>
      <c r="M195" s="184">
        <v>3.9582999999999999</v>
      </c>
      <c r="N195" s="184">
        <v>4.9372999999999996</v>
      </c>
      <c r="O195" s="184">
        <v>9.673</v>
      </c>
      <c r="P195" s="184">
        <v>7.9661999999999997</v>
      </c>
      <c r="Q195" s="184">
        <v>8.3031000000000006</v>
      </c>
      <c r="R195" s="184">
        <v>7.9987000000000004</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44445</v>
      </c>
      <c r="E198" s="184">
        <v>1847.356</v>
      </c>
      <c r="F198" s="184">
        <v>-2E-3</v>
      </c>
      <c r="G198" s="184">
        <v>-2E-3</v>
      </c>
      <c r="H198" s="184">
        <v>18.480499999999999</v>
      </c>
      <c r="I198" s="184">
        <v>16.3231</v>
      </c>
      <c r="J198" s="184">
        <v>13.272600000000001</v>
      </c>
      <c r="K198" s="184">
        <v>4.0110999999999999</v>
      </c>
      <c r="L198" s="184">
        <v>9.1083999999999996</v>
      </c>
      <c r="M198" s="184">
        <v>3.3123999999999998</v>
      </c>
      <c r="N198" s="184">
        <v>3.7879</v>
      </c>
      <c r="O198" s="184">
        <v>7.9859</v>
      </c>
      <c r="P198" s="184">
        <v>7.1783000000000001</v>
      </c>
      <c r="Q198" s="184">
        <v>7.3154000000000003</v>
      </c>
      <c r="R198" s="184">
        <v>6.8426999999999998</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44445</v>
      </c>
      <c r="E199" s="184">
        <v>1950.1406999999999</v>
      </c>
      <c r="F199" s="184">
        <v>0.41799999999999998</v>
      </c>
      <c r="G199" s="184">
        <v>0.41799999999999998</v>
      </c>
      <c r="H199" s="184">
        <v>18.9023</v>
      </c>
      <c r="I199" s="184">
        <v>16.745799999999999</v>
      </c>
      <c r="J199" s="184">
        <v>13.6974</v>
      </c>
      <c r="K199" s="184">
        <v>4.4321000000000002</v>
      </c>
      <c r="L199" s="184">
        <v>9.5465</v>
      </c>
      <c r="M199" s="184">
        <v>3.7429000000000001</v>
      </c>
      <c r="N199" s="184">
        <v>4.2236000000000002</v>
      </c>
      <c r="O199" s="184">
        <v>8.4499999999999993</v>
      </c>
      <c r="P199" s="184">
        <v>7.6265000000000001</v>
      </c>
      <c r="Q199" s="184">
        <v>7.9477000000000002</v>
      </c>
      <c r="R199" s="184">
        <v>7.3174000000000001</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44445</v>
      </c>
      <c r="E200" s="184">
        <v>10.46</v>
      </c>
      <c r="F200" s="184">
        <v>5.4692999999999996</v>
      </c>
      <c r="G200" s="184">
        <v>5.4692999999999996</v>
      </c>
      <c r="H200" s="184">
        <v>8.8384</v>
      </c>
      <c r="I200" s="184">
        <v>7.9503000000000004</v>
      </c>
      <c r="J200" s="184">
        <v>8.5488999999999997</v>
      </c>
      <c r="K200" s="184">
        <v>6.4649000000000001</v>
      </c>
      <c r="L200" s="184">
        <v>7.2916999999999996</v>
      </c>
      <c r="M200" s="184">
        <v>4.7028999999999996</v>
      </c>
      <c r="N200" s="184"/>
      <c r="O200" s="184"/>
      <c r="P200" s="184"/>
      <c r="Q200" s="184">
        <v>5.2633000000000001</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44445</v>
      </c>
      <c r="E201" s="184">
        <v>10.409700000000001</v>
      </c>
      <c r="F201" s="184">
        <v>4.7938999999999998</v>
      </c>
      <c r="G201" s="184">
        <v>4.7938999999999998</v>
      </c>
      <c r="H201" s="184">
        <v>8.2781000000000002</v>
      </c>
      <c r="I201" s="184">
        <v>7.3841999999999999</v>
      </c>
      <c r="J201" s="184">
        <v>7.9941000000000004</v>
      </c>
      <c r="K201" s="184">
        <v>5.9114000000000004</v>
      </c>
      <c r="L201" s="184">
        <v>6.7225000000000001</v>
      </c>
      <c r="M201" s="184">
        <v>4.1348000000000003</v>
      </c>
      <c r="N201" s="184"/>
      <c r="O201" s="184"/>
      <c r="P201" s="184"/>
      <c r="Q201" s="184">
        <v>4.6878000000000002</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44445</v>
      </c>
      <c r="E202" s="184">
        <v>51.771099999999997</v>
      </c>
      <c r="F202" s="184">
        <v>2.2565</v>
      </c>
      <c r="G202" s="184">
        <v>2.2565</v>
      </c>
      <c r="H202" s="184">
        <v>12.0738</v>
      </c>
      <c r="I202" s="184">
        <v>9.7810000000000006</v>
      </c>
      <c r="J202" s="184">
        <v>9.6509</v>
      </c>
      <c r="K202" s="184">
        <v>5.4941000000000004</v>
      </c>
      <c r="L202" s="184">
        <v>6.6395</v>
      </c>
      <c r="M202" s="184">
        <v>4.0601000000000003</v>
      </c>
      <c r="N202" s="184">
        <v>5.1576000000000004</v>
      </c>
      <c r="O202" s="184">
        <v>9.0793999999999997</v>
      </c>
      <c r="P202" s="184">
        <v>7.9856999999999996</v>
      </c>
      <c r="Q202" s="184">
        <v>7.5107999999999997</v>
      </c>
      <c r="R202" s="184">
        <v>7.8571999999999997</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44445</v>
      </c>
      <c r="E203" s="184">
        <v>53.107799999999997</v>
      </c>
      <c r="F203" s="184">
        <v>2.6581000000000001</v>
      </c>
      <c r="G203" s="184">
        <v>2.6581000000000001</v>
      </c>
      <c r="H203" s="184">
        <v>12.4893</v>
      </c>
      <c r="I203" s="184">
        <v>10.181900000000001</v>
      </c>
      <c r="J203" s="184">
        <v>10.052899999999999</v>
      </c>
      <c r="K203" s="184">
        <v>5.9009999999999998</v>
      </c>
      <c r="L203" s="184">
        <v>7.0602999999999998</v>
      </c>
      <c r="M203" s="184">
        <v>4.4858000000000002</v>
      </c>
      <c r="N203" s="184">
        <v>5.5922000000000001</v>
      </c>
      <c r="O203" s="184">
        <v>9.4702999999999999</v>
      </c>
      <c r="P203" s="184">
        <v>8.3721999999999994</v>
      </c>
      <c r="Q203" s="184">
        <v>8.8983000000000008</v>
      </c>
      <c r="R203" s="184">
        <v>8.2621000000000002</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44445</v>
      </c>
      <c r="E204" s="184">
        <v>20.668600000000001</v>
      </c>
      <c r="F204" s="184">
        <v>2.5316999999999998</v>
      </c>
      <c r="G204" s="184">
        <v>2.5316999999999998</v>
      </c>
      <c r="H204" s="184">
        <v>6.1123000000000003</v>
      </c>
      <c r="I204" s="184">
        <v>5.9420999999999999</v>
      </c>
      <c r="J204" s="184">
        <v>7.5391000000000004</v>
      </c>
      <c r="K204" s="184">
        <v>5.6281999999999996</v>
      </c>
      <c r="L204" s="184">
        <v>6.6874000000000002</v>
      </c>
      <c r="M204" s="184">
        <v>4.1067</v>
      </c>
      <c r="N204" s="184">
        <v>5.3292999999999999</v>
      </c>
      <c r="O204" s="184">
        <v>8.6974999999999998</v>
      </c>
      <c r="P204" s="184">
        <v>7.9565000000000001</v>
      </c>
      <c r="Q204" s="184">
        <v>8.4077000000000002</v>
      </c>
      <c r="R204" s="184">
        <v>8.0944000000000003</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44445</v>
      </c>
      <c r="E205" s="184">
        <v>19.9084</v>
      </c>
      <c r="F205" s="184">
        <v>2.0781999999999998</v>
      </c>
      <c r="G205" s="184">
        <v>2.0781999999999998</v>
      </c>
      <c r="H205" s="184">
        <v>5.7160000000000002</v>
      </c>
      <c r="I205" s="184">
        <v>5.5513000000000003</v>
      </c>
      <c r="J205" s="184">
        <v>7.1520000000000001</v>
      </c>
      <c r="K205" s="184">
        <v>5.2423999999999999</v>
      </c>
      <c r="L205" s="184">
        <v>6.2923</v>
      </c>
      <c r="M205" s="184">
        <v>3.706</v>
      </c>
      <c r="N205" s="184">
        <v>4.9176000000000002</v>
      </c>
      <c r="O205" s="184">
        <v>8.2674000000000003</v>
      </c>
      <c r="P205" s="184">
        <v>7.5023999999999997</v>
      </c>
      <c r="Q205" s="184">
        <v>5.0513000000000003</v>
      </c>
      <c r="R205" s="184">
        <v>7.6685999999999996</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44445</v>
      </c>
      <c r="E206" s="184">
        <v>27.953199999999999</v>
      </c>
      <c r="F206" s="184">
        <v>3.004</v>
      </c>
      <c r="G206" s="184">
        <v>3.004</v>
      </c>
      <c r="H206" s="184">
        <v>6.1443000000000003</v>
      </c>
      <c r="I206" s="184">
        <v>5.6269</v>
      </c>
      <c r="J206" s="184">
        <v>6.0202</v>
      </c>
      <c r="K206" s="184">
        <v>4.1997</v>
      </c>
      <c r="L206" s="184">
        <v>4.8806000000000003</v>
      </c>
      <c r="M206" s="184">
        <v>2.8944000000000001</v>
      </c>
      <c r="N206" s="184">
        <v>3.7614999999999998</v>
      </c>
      <c r="O206" s="184">
        <v>7.8985000000000003</v>
      </c>
      <c r="P206" s="184">
        <v>7.2042999999999999</v>
      </c>
      <c r="Q206" s="184">
        <v>7.4626999999999999</v>
      </c>
      <c r="R206" s="184">
        <v>6.226</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44445</v>
      </c>
      <c r="E207" s="184">
        <v>29.55</v>
      </c>
      <c r="F207" s="184">
        <v>3.5419</v>
      </c>
      <c r="G207" s="184">
        <v>3.5419</v>
      </c>
      <c r="H207" s="184">
        <v>6.6962999999999999</v>
      </c>
      <c r="I207" s="184">
        <v>6.1729000000000003</v>
      </c>
      <c r="J207" s="184">
        <v>6.5709999999999997</v>
      </c>
      <c r="K207" s="184">
        <v>4.7552000000000003</v>
      </c>
      <c r="L207" s="184">
        <v>5.4448999999999996</v>
      </c>
      <c r="M207" s="184">
        <v>3.4575999999999998</v>
      </c>
      <c r="N207" s="184">
        <v>4.3269000000000002</v>
      </c>
      <c r="O207" s="184">
        <v>8.4801000000000002</v>
      </c>
      <c r="P207" s="184">
        <v>7.8262</v>
      </c>
      <c r="Q207" s="184">
        <v>7.9832000000000001</v>
      </c>
      <c r="R207" s="184">
        <v>6.8018999999999998</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44445</v>
      </c>
      <c r="E208" s="184">
        <v>10.527799999999999</v>
      </c>
      <c r="F208" s="184">
        <v>4.7401</v>
      </c>
      <c r="G208" s="184">
        <v>4.7401</v>
      </c>
      <c r="H208" s="184">
        <v>11.8643</v>
      </c>
      <c r="I208" s="184">
        <v>8.6465999999999994</v>
      </c>
      <c r="J208" s="184">
        <v>8.9247999999999994</v>
      </c>
      <c r="K208" s="184">
        <v>5.6883999999999997</v>
      </c>
      <c r="L208" s="184">
        <v>6.9753999999999996</v>
      </c>
      <c r="M208" s="184">
        <v>4.2901999999999996</v>
      </c>
      <c r="N208" s="184">
        <v>4.8746999999999998</v>
      </c>
      <c r="O208" s="184"/>
      <c r="P208" s="184"/>
      <c r="Q208" s="184">
        <v>4.6970999999999998</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44445</v>
      </c>
      <c r="E209" s="184">
        <v>10.475</v>
      </c>
      <c r="F209" s="184">
        <v>4.2991000000000001</v>
      </c>
      <c r="G209" s="184">
        <v>4.2991000000000001</v>
      </c>
      <c r="H209" s="184">
        <v>11.4742</v>
      </c>
      <c r="I209" s="184">
        <v>8.2644000000000002</v>
      </c>
      <c r="J209" s="184">
        <v>8.5137999999999998</v>
      </c>
      <c r="K209" s="184">
        <v>5.2561999999999998</v>
      </c>
      <c r="L209" s="184">
        <v>6.5221999999999998</v>
      </c>
      <c r="M209" s="184">
        <v>3.8363</v>
      </c>
      <c r="N209" s="184">
        <v>4.4104000000000001</v>
      </c>
      <c r="O209" s="184"/>
      <c r="P209" s="184"/>
      <c r="Q209" s="184">
        <v>4.2283999999999997</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44445</v>
      </c>
      <c r="E210" s="184">
        <v>16.559799999999999</v>
      </c>
      <c r="F210" s="184">
        <v>2.8660000000000001</v>
      </c>
      <c r="G210" s="184">
        <v>2.8660000000000001</v>
      </c>
      <c r="H210" s="184">
        <v>10.6013</v>
      </c>
      <c r="I210" s="184">
        <v>8.5136000000000003</v>
      </c>
      <c r="J210" s="184">
        <v>8.9191000000000003</v>
      </c>
      <c r="K210" s="184">
        <v>5.5776000000000003</v>
      </c>
      <c r="L210" s="184">
        <v>7.1917999999999997</v>
      </c>
      <c r="M210" s="184">
        <v>4.2065000000000001</v>
      </c>
      <c r="N210" s="184">
        <v>5.2319000000000004</v>
      </c>
      <c r="O210" s="184">
        <v>9.1968999999999994</v>
      </c>
      <c r="P210" s="184">
        <v>7.9311999999999996</v>
      </c>
      <c r="Q210" s="184">
        <v>8.3109999999999999</v>
      </c>
      <c r="R210" s="184">
        <v>8.0151000000000003</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44445</v>
      </c>
      <c r="E211" s="184">
        <v>16.9087</v>
      </c>
      <c r="F211" s="184">
        <v>3.3828</v>
      </c>
      <c r="G211" s="184">
        <v>3.3828</v>
      </c>
      <c r="H211" s="184">
        <v>11.0634</v>
      </c>
      <c r="I211" s="184">
        <v>8.9738000000000007</v>
      </c>
      <c r="J211" s="184">
        <v>9.3842999999999996</v>
      </c>
      <c r="K211" s="184">
        <v>6.0449999999999999</v>
      </c>
      <c r="L211" s="184">
        <v>7.6696</v>
      </c>
      <c r="M211" s="184">
        <v>4.6916000000000002</v>
      </c>
      <c r="N211" s="184">
        <v>5.7325999999999997</v>
      </c>
      <c r="O211" s="184">
        <v>9.6905999999999999</v>
      </c>
      <c r="P211" s="184">
        <v>8.3249999999999993</v>
      </c>
      <c r="Q211" s="184">
        <v>8.6691000000000003</v>
      </c>
      <c r="R211" s="184">
        <v>8.5256000000000007</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44445</v>
      </c>
      <c r="E212" s="184">
        <v>19.538900000000002</v>
      </c>
      <c r="F212" s="184">
        <v>4.9211999999999998</v>
      </c>
      <c r="G212" s="184">
        <v>4.9211999999999998</v>
      </c>
      <c r="H212" s="184">
        <v>13.5654</v>
      </c>
      <c r="I212" s="184">
        <v>10.4361</v>
      </c>
      <c r="J212" s="184">
        <v>9.3659999999999997</v>
      </c>
      <c r="K212" s="184">
        <v>5.5533000000000001</v>
      </c>
      <c r="L212" s="184">
        <v>6.4431000000000003</v>
      </c>
      <c r="M212" s="184">
        <v>4.0803000000000003</v>
      </c>
      <c r="N212" s="184">
        <v>5.1254999999999997</v>
      </c>
      <c r="O212" s="184">
        <v>8.7280999999999995</v>
      </c>
      <c r="P212" s="184">
        <v>7.4855999999999998</v>
      </c>
      <c r="Q212" s="184">
        <v>8.1950000000000003</v>
      </c>
      <c r="R212" s="184">
        <v>7.5495999999999999</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44445</v>
      </c>
      <c r="E213" s="184">
        <v>20.3505</v>
      </c>
      <c r="F213" s="184">
        <v>5.4428999999999998</v>
      </c>
      <c r="G213" s="184">
        <v>5.4428999999999998</v>
      </c>
      <c r="H213" s="184">
        <v>14.0532</v>
      </c>
      <c r="I213" s="184">
        <v>10.9094</v>
      </c>
      <c r="J213" s="184">
        <v>9.8480000000000008</v>
      </c>
      <c r="K213" s="184">
        <v>6.0359999999999996</v>
      </c>
      <c r="L213" s="184">
        <v>6.9336000000000002</v>
      </c>
      <c r="M213" s="184">
        <v>4.5640000000000001</v>
      </c>
      <c r="N213" s="184">
        <v>5.617</v>
      </c>
      <c r="O213" s="184">
        <v>9.2478999999999996</v>
      </c>
      <c r="P213" s="184">
        <v>8.0152999999999999</v>
      </c>
      <c r="Q213" s="184">
        <v>8.7140000000000004</v>
      </c>
      <c r="R213" s="184">
        <v>8.0602999999999998</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44445</v>
      </c>
      <c r="E214" s="184">
        <v>2625.0884999999998</v>
      </c>
      <c r="F214" s="184">
        <v>4.1695000000000002</v>
      </c>
      <c r="G214" s="184">
        <v>4.1695000000000002</v>
      </c>
      <c r="H214" s="184">
        <v>9.7201000000000004</v>
      </c>
      <c r="I214" s="184">
        <v>7.8670999999999998</v>
      </c>
      <c r="J214" s="184">
        <v>8.4757999999999996</v>
      </c>
      <c r="K214" s="184">
        <v>5.4904999999999999</v>
      </c>
      <c r="L214" s="184">
        <v>6.1638999999999999</v>
      </c>
      <c r="M214" s="184">
        <v>3.6219000000000001</v>
      </c>
      <c r="N214" s="184">
        <v>5.0658000000000003</v>
      </c>
      <c r="O214" s="184">
        <v>8.8620000000000001</v>
      </c>
      <c r="P214" s="184">
        <v>8.2114999999999991</v>
      </c>
      <c r="Q214" s="184">
        <v>8.7492000000000001</v>
      </c>
      <c r="R214" s="184">
        <v>7.8314000000000004</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44445</v>
      </c>
      <c r="E215" s="184">
        <v>2514.0041000000001</v>
      </c>
      <c r="F215" s="184">
        <v>3.6989999999999998</v>
      </c>
      <c r="G215" s="184">
        <v>3.6989999999999998</v>
      </c>
      <c r="H215" s="184">
        <v>9.2485999999999997</v>
      </c>
      <c r="I215" s="184">
        <v>7.3955000000000002</v>
      </c>
      <c r="J215" s="184">
        <v>8.0025999999999993</v>
      </c>
      <c r="K215" s="184">
        <v>5.0141</v>
      </c>
      <c r="L215" s="184">
        <v>5.6795999999999998</v>
      </c>
      <c r="M215" s="184">
        <v>3.1404000000000001</v>
      </c>
      <c r="N215" s="184">
        <v>4.5734000000000004</v>
      </c>
      <c r="O215" s="184">
        <v>8.3468</v>
      </c>
      <c r="P215" s="184">
        <v>7.6631</v>
      </c>
      <c r="Q215" s="184">
        <v>8.0422999999999991</v>
      </c>
      <c r="R215" s="184">
        <v>7.3259999999999996</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44445</v>
      </c>
      <c r="E216" s="184">
        <v>34.4176</v>
      </c>
      <c r="F216" s="184">
        <v>3.819</v>
      </c>
      <c r="G216" s="184">
        <v>3.819</v>
      </c>
      <c r="H216" s="184">
        <v>6.9935</v>
      </c>
      <c r="I216" s="184">
        <v>4.8113999999999999</v>
      </c>
      <c r="J216" s="184">
        <v>4.1161000000000003</v>
      </c>
      <c r="K216" s="184">
        <v>3.5522</v>
      </c>
      <c r="L216" s="184">
        <v>3.5825</v>
      </c>
      <c r="M216" s="184">
        <v>3.3496000000000001</v>
      </c>
      <c r="N216" s="184">
        <v>3.7269999999999999</v>
      </c>
      <c r="O216" s="184">
        <v>7.7419000000000002</v>
      </c>
      <c r="P216" s="184">
        <v>6.8739999999999997</v>
      </c>
      <c r="Q216" s="184">
        <v>7.6837999999999997</v>
      </c>
      <c r="R216" s="184">
        <v>6.1348000000000003</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44445</v>
      </c>
      <c r="E217" s="184">
        <v>34.717700000000001</v>
      </c>
      <c r="F217" s="184">
        <v>3.9964</v>
      </c>
      <c r="G217" s="184">
        <v>3.9964</v>
      </c>
      <c r="H217" s="184">
        <v>7.1740000000000004</v>
      </c>
      <c r="I217" s="184">
        <v>5.0034000000000001</v>
      </c>
      <c r="J217" s="184">
        <v>4.3091999999999997</v>
      </c>
      <c r="K217" s="184">
        <v>3.7376999999999998</v>
      </c>
      <c r="L217" s="184">
        <v>3.7496</v>
      </c>
      <c r="M217" s="184">
        <v>3.5384000000000002</v>
      </c>
      <c r="N217" s="184">
        <v>3.9041999999999999</v>
      </c>
      <c r="O217" s="184">
        <v>7.8978000000000002</v>
      </c>
      <c r="P217" s="184">
        <v>6.9946999999999999</v>
      </c>
      <c r="Q217" s="184">
        <v>7.7370999999999999</v>
      </c>
      <c r="R217" s="184">
        <v>6.2956000000000003</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44445</v>
      </c>
      <c r="E218" s="184">
        <v>11.648199999999999</v>
      </c>
      <c r="F218" s="184">
        <v>5.3292999999999999</v>
      </c>
      <c r="G218" s="184">
        <v>5.3292999999999999</v>
      </c>
      <c r="H218" s="184">
        <v>11.395099999999999</v>
      </c>
      <c r="I218" s="184">
        <v>10.472099999999999</v>
      </c>
      <c r="J218" s="184">
        <v>10.9572</v>
      </c>
      <c r="K218" s="184">
        <v>6.2081</v>
      </c>
      <c r="L218" s="184">
        <v>7.3217999999999996</v>
      </c>
      <c r="M218" s="184">
        <v>4.2938000000000001</v>
      </c>
      <c r="N218" s="184">
        <v>5.7047999999999996</v>
      </c>
      <c r="O218" s="184"/>
      <c r="P218" s="184"/>
      <c r="Q218" s="184">
        <v>8.3172999999999995</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44445</v>
      </c>
      <c r="E219" s="184">
        <v>11.5344</v>
      </c>
      <c r="F219" s="184">
        <v>3.4819</v>
      </c>
      <c r="G219" s="184">
        <v>3.4819</v>
      </c>
      <c r="H219" s="184">
        <v>10.3729</v>
      </c>
      <c r="I219" s="184">
        <v>9.7330000000000005</v>
      </c>
      <c r="J219" s="184">
        <v>10.390700000000001</v>
      </c>
      <c r="K219" s="184">
        <v>5.7149000000000001</v>
      </c>
      <c r="L219" s="184">
        <v>6.8239000000000001</v>
      </c>
      <c r="M219" s="184">
        <v>3.7942</v>
      </c>
      <c r="N219" s="184">
        <v>5.1864999999999997</v>
      </c>
      <c r="O219" s="184"/>
      <c r="P219" s="184"/>
      <c r="Q219" s="184">
        <v>7.7618999999999998</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44445</v>
      </c>
      <c r="E220" s="184">
        <v>1038.9909</v>
      </c>
      <c r="F220" s="184">
        <v>8.4031000000000002</v>
      </c>
      <c r="G220" s="184">
        <v>8.4031000000000002</v>
      </c>
      <c r="H220" s="184">
        <v>19.753499999999999</v>
      </c>
      <c r="I220" s="184">
        <v>14.116300000000001</v>
      </c>
      <c r="J220" s="184">
        <v>12.513400000000001</v>
      </c>
      <c r="K220" s="184">
        <v>7.3821000000000003</v>
      </c>
      <c r="L220" s="184">
        <v>8.5970999999999993</v>
      </c>
      <c r="M220" s="184"/>
      <c r="N220" s="184"/>
      <c r="O220" s="184"/>
      <c r="P220" s="184"/>
      <c r="Q220" s="184">
        <v>6.5583999999999998</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44445</v>
      </c>
      <c r="E221" s="184">
        <v>1035.8810000000001</v>
      </c>
      <c r="F221" s="184">
        <v>7.9025999999999996</v>
      </c>
      <c r="G221" s="184">
        <v>7.9025999999999996</v>
      </c>
      <c r="H221" s="184">
        <v>19.252099999999999</v>
      </c>
      <c r="I221" s="184">
        <v>13.613300000000001</v>
      </c>
      <c r="J221" s="184">
        <v>12.007899999999999</v>
      </c>
      <c r="K221" s="184">
        <v>6.8693</v>
      </c>
      <c r="L221" s="184">
        <v>8.0740999999999996</v>
      </c>
      <c r="M221" s="184"/>
      <c r="N221" s="184"/>
      <c r="O221" s="184"/>
      <c r="P221" s="184"/>
      <c r="Q221" s="184">
        <v>6.0353000000000003</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44445</v>
      </c>
      <c r="E222" s="184">
        <v>16.5611</v>
      </c>
      <c r="F222" s="184">
        <v>2.9392999999999998</v>
      </c>
      <c r="G222" s="184">
        <v>2.9392999999999998</v>
      </c>
      <c r="H222" s="184">
        <v>3.6863999999999999</v>
      </c>
      <c r="I222" s="184">
        <v>4.6680999999999999</v>
      </c>
      <c r="J222" s="184">
        <v>5.2560000000000002</v>
      </c>
      <c r="K222" s="184">
        <v>4.1493000000000002</v>
      </c>
      <c r="L222" s="184">
        <v>4.8606999999999996</v>
      </c>
      <c r="M222" s="184">
        <v>3.0672000000000001</v>
      </c>
      <c r="N222" s="184">
        <v>3.7961999999999998</v>
      </c>
      <c r="O222" s="184">
        <v>4.2957000000000001</v>
      </c>
      <c r="P222" s="184">
        <v>5.4352</v>
      </c>
      <c r="Q222" s="184">
        <v>6.8681999999999999</v>
      </c>
      <c r="R222" s="184">
        <v>5.7561</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44445</v>
      </c>
      <c r="E223" s="184">
        <v>16.441099999999999</v>
      </c>
      <c r="F223" s="184">
        <v>2.7387000000000001</v>
      </c>
      <c r="G223" s="184">
        <v>2.7387000000000001</v>
      </c>
      <c r="H223" s="184">
        <v>3.5226999999999999</v>
      </c>
      <c r="I223" s="184">
        <v>4.5271999999999997</v>
      </c>
      <c r="J223" s="184">
        <v>5.1356000000000002</v>
      </c>
      <c r="K223" s="184">
        <v>3.9218999999999999</v>
      </c>
      <c r="L223" s="184">
        <v>4.7081999999999997</v>
      </c>
      <c r="M223" s="184">
        <v>2.9428999999999998</v>
      </c>
      <c r="N223" s="184">
        <v>3.6913999999999998</v>
      </c>
      <c r="O223" s="184">
        <v>4.2065000000000001</v>
      </c>
      <c r="P223" s="184">
        <v>5.3495999999999997</v>
      </c>
      <c r="Q223" s="184">
        <v>6.7659000000000002</v>
      </c>
      <c r="R223" s="184">
        <v>5.6748000000000003</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3.7678340909090902</v>
      </c>
      <c r="G224" s="186">
        <v>3.7678340909090902</v>
      </c>
      <c r="H224" s="186">
        <v>11.385025000000001</v>
      </c>
      <c r="I224" s="186">
        <v>9.3233772727272726</v>
      </c>
      <c r="J224" s="186">
        <v>9.1248249999999995</v>
      </c>
      <c r="K224" s="186">
        <v>5.4720204545454552</v>
      </c>
      <c r="L224" s="186">
        <v>6.7849613636363637</v>
      </c>
      <c r="M224" s="186">
        <v>4.0177675000000006</v>
      </c>
      <c r="N224" s="186">
        <v>4.9560394736842097</v>
      </c>
      <c r="O224" s="186">
        <v>8.69180882352941</v>
      </c>
      <c r="P224" s="186">
        <v>7.7285588235294105</v>
      </c>
      <c r="Q224" s="186">
        <v>7.6090227272727278</v>
      </c>
      <c r="R224" s="186">
        <v>7.6187058823529412</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3.7450999999999999</v>
      </c>
      <c r="G225" s="186">
        <v>3.7450999999999999</v>
      </c>
      <c r="H225" s="186">
        <v>10.83235</v>
      </c>
      <c r="I225" s="186">
        <v>8.3889999999999993</v>
      </c>
      <c r="J225" s="186">
        <v>8.9833499999999997</v>
      </c>
      <c r="K225" s="186">
        <v>5.5699000000000005</v>
      </c>
      <c r="L225" s="186">
        <v>6.7049500000000002</v>
      </c>
      <c r="M225" s="186">
        <v>4.0935000000000006</v>
      </c>
      <c r="N225" s="186">
        <v>5.1395499999999998</v>
      </c>
      <c r="O225" s="186">
        <v>8.9021000000000008</v>
      </c>
      <c r="P225" s="186">
        <v>7.9348999999999998</v>
      </c>
      <c r="Q225" s="186">
        <v>8.2887000000000004</v>
      </c>
      <c r="R225" s="186">
        <v>7.82125</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44445</v>
      </c>
      <c r="E228" s="184">
        <v>49.3857</v>
      </c>
      <c r="F228" s="184">
        <v>22.509599999999999</v>
      </c>
      <c r="G228" s="184">
        <v>22.509599999999999</v>
      </c>
      <c r="H228" s="184">
        <v>48.088999999999999</v>
      </c>
      <c r="I228" s="184">
        <v>46.686500000000002</v>
      </c>
      <c r="J228" s="184">
        <v>23.939299999999999</v>
      </c>
      <c r="K228" s="184">
        <v>17.639600000000002</v>
      </c>
      <c r="L228" s="184">
        <v>13.7836</v>
      </c>
      <c r="M228" s="184">
        <v>18.698799999999999</v>
      </c>
      <c r="N228" s="184">
        <v>23.078399999999998</v>
      </c>
      <c r="O228" s="184">
        <v>8.3449000000000009</v>
      </c>
      <c r="P228" s="184">
        <v>7.4851000000000001</v>
      </c>
      <c r="Q228" s="184">
        <v>9.6687999999999992</v>
      </c>
      <c r="R228" s="184">
        <v>12.2506</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44445</v>
      </c>
      <c r="E229" s="184">
        <v>53.259300000000003</v>
      </c>
      <c r="F229" s="184">
        <v>23.322900000000001</v>
      </c>
      <c r="G229" s="184">
        <v>23.322900000000001</v>
      </c>
      <c r="H229" s="184">
        <v>48.927</v>
      </c>
      <c r="I229" s="184">
        <v>47.531599999999997</v>
      </c>
      <c r="J229" s="184">
        <v>24.782499999999999</v>
      </c>
      <c r="K229" s="184">
        <v>18.5002</v>
      </c>
      <c r="L229" s="184">
        <v>14.6648</v>
      </c>
      <c r="M229" s="184">
        <v>19.6478</v>
      </c>
      <c r="N229" s="184">
        <v>24.0992</v>
      </c>
      <c r="O229" s="184">
        <v>9.1836000000000002</v>
      </c>
      <c r="P229" s="184">
        <v>8.5274999999999999</v>
      </c>
      <c r="Q229" s="184">
        <v>11.350300000000001</v>
      </c>
      <c r="R229" s="184">
        <v>13.1709</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44445</v>
      </c>
      <c r="E230" s="184">
        <v>53.259300000000003</v>
      </c>
      <c r="F230" s="184">
        <v>23.322900000000001</v>
      </c>
      <c r="G230" s="184">
        <v>23.322900000000001</v>
      </c>
      <c r="H230" s="184">
        <v>48.927</v>
      </c>
      <c r="I230" s="184">
        <v>47.531599999999997</v>
      </c>
      <c r="J230" s="184">
        <v>24.782499999999999</v>
      </c>
      <c r="K230" s="184">
        <v>18.5002</v>
      </c>
      <c r="L230" s="184">
        <v>14.6648</v>
      </c>
      <c r="M230" s="184">
        <v>19.6478</v>
      </c>
      <c r="N230" s="184">
        <v>24.0992</v>
      </c>
      <c r="O230" s="184">
        <v>9.1836000000000002</v>
      </c>
      <c r="P230" s="184">
        <v>8.5274999999999999</v>
      </c>
      <c r="Q230" s="184">
        <v>11.3193</v>
      </c>
      <c r="R230" s="184">
        <v>13.1709</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44445</v>
      </c>
      <c r="E231" s="184">
        <v>24.168500000000002</v>
      </c>
      <c r="F231" s="184">
        <v>12.194699999999999</v>
      </c>
      <c r="G231" s="184">
        <v>12.194699999999999</v>
      </c>
      <c r="H231" s="184">
        <v>45.791800000000002</v>
      </c>
      <c r="I231" s="184">
        <v>47.606099999999998</v>
      </c>
      <c r="J231" s="184">
        <v>26.032399999999999</v>
      </c>
      <c r="K231" s="184">
        <v>18.879200000000001</v>
      </c>
      <c r="L231" s="184">
        <v>15.7851</v>
      </c>
      <c r="M231" s="184">
        <v>14.1593</v>
      </c>
      <c r="N231" s="184">
        <v>16.994399999999999</v>
      </c>
      <c r="O231" s="184">
        <v>8.1516999999999999</v>
      </c>
      <c r="P231" s="184">
        <v>7.4347000000000003</v>
      </c>
      <c r="Q231" s="184">
        <v>8.2355999999999998</v>
      </c>
      <c r="R231" s="184">
        <v>13.701700000000001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44445</v>
      </c>
      <c r="E232" s="184">
        <v>26.861599999999999</v>
      </c>
      <c r="F232" s="184">
        <v>13.331</v>
      </c>
      <c r="G232" s="184">
        <v>13.331</v>
      </c>
      <c r="H232" s="184">
        <v>46.929000000000002</v>
      </c>
      <c r="I232" s="184">
        <v>48.764499999999998</v>
      </c>
      <c r="J232" s="184">
        <v>27.203299999999999</v>
      </c>
      <c r="K232" s="184">
        <v>20.070599999999999</v>
      </c>
      <c r="L232" s="184">
        <v>17.003399999999999</v>
      </c>
      <c r="M232" s="184">
        <v>15.4138</v>
      </c>
      <c r="N232" s="184">
        <v>18.316099999999999</v>
      </c>
      <c r="O232" s="184">
        <v>9.2342999999999993</v>
      </c>
      <c r="P232" s="184">
        <v>8.6197999999999997</v>
      </c>
      <c r="Q232" s="184">
        <v>9.9748999999999999</v>
      </c>
      <c r="R232" s="184">
        <v>14.878399999999999</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44445</v>
      </c>
      <c r="E233" s="184">
        <v>30.557099999999998</v>
      </c>
      <c r="F233" s="184">
        <v>18.822299999999998</v>
      </c>
      <c r="G233" s="184">
        <v>18.822299999999998</v>
      </c>
      <c r="H233" s="184">
        <v>42.040799999999997</v>
      </c>
      <c r="I233" s="184">
        <v>50.195099999999996</v>
      </c>
      <c r="J233" s="184">
        <v>22.244599999999998</v>
      </c>
      <c r="K233" s="184">
        <v>13.933299999999999</v>
      </c>
      <c r="L233" s="184">
        <v>9.1866000000000003</v>
      </c>
      <c r="M233" s="184">
        <v>7.8907999999999996</v>
      </c>
      <c r="N233" s="184">
        <v>10.4093</v>
      </c>
      <c r="O233" s="184">
        <v>11.206799999999999</v>
      </c>
      <c r="P233" s="184">
        <v>8.4041999999999994</v>
      </c>
      <c r="Q233" s="184">
        <v>6.7891000000000004</v>
      </c>
      <c r="R233" s="184">
        <v>10.1677</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44445</v>
      </c>
      <c r="E234" s="184">
        <v>32.887500000000003</v>
      </c>
      <c r="F234" s="184">
        <v>19.490400000000001</v>
      </c>
      <c r="G234" s="184">
        <v>19.490400000000001</v>
      </c>
      <c r="H234" s="184">
        <v>42.840299999999999</v>
      </c>
      <c r="I234" s="184">
        <v>51.058500000000002</v>
      </c>
      <c r="J234" s="184">
        <v>23.1145</v>
      </c>
      <c r="K234" s="184">
        <v>14.805300000000001</v>
      </c>
      <c r="L234" s="184">
        <v>10.0822</v>
      </c>
      <c r="M234" s="184">
        <v>8.8119999999999994</v>
      </c>
      <c r="N234" s="184">
        <v>11.381399999999999</v>
      </c>
      <c r="O234" s="184">
        <v>12.129099999999999</v>
      </c>
      <c r="P234" s="184">
        <v>9.3348999999999993</v>
      </c>
      <c r="Q234" s="184">
        <v>9.7041000000000004</v>
      </c>
      <c r="R234" s="184">
        <v>11.1</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44445</v>
      </c>
      <c r="E235" s="184">
        <v>40.001399999999997</v>
      </c>
      <c r="F235" s="184">
        <v>7.7</v>
      </c>
      <c r="G235" s="184">
        <v>7.7</v>
      </c>
      <c r="H235" s="184">
        <v>40.685200000000002</v>
      </c>
      <c r="I235" s="184">
        <v>44.937899999999999</v>
      </c>
      <c r="J235" s="184">
        <v>23.703299999999999</v>
      </c>
      <c r="K235" s="184">
        <v>15.0557</v>
      </c>
      <c r="L235" s="184">
        <v>12.4803</v>
      </c>
      <c r="M235" s="184">
        <v>12.7363</v>
      </c>
      <c r="N235" s="184">
        <v>14.1638</v>
      </c>
      <c r="O235" s="184">
        <v>10.068199999999999</v>
      </c>
      <c r="P235" s="184">
        <v>9.2645999999999997</v>
      </c>
      <c r="Q235" s="184">
        <v>10.269500000000001</v>
      </c>
      <c r="R235" s="184">
        <v>11.2812</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44445</v>
      </c>
      <c r="E236" s="184">
        <v>34.818600000000004</v>
      </c>
      <c r="F236" s="184">
        <v>5.7333999999999996</v>
      </c>
      <c r="G236" s="184">
        <v>5.7333999999999996</v>
      </c>
      <c r="H236" s="184">
        <v>38.712600000000002</v>
      </c>
      <c r="I236" s="184">
        <v>42.9497</v>
      </c>
      <c r="J236" s="184">
        <v>21.6965</v>
      </c>
      <c r="K236" s="184">
        <v>13.0555</v>
      </c>
      <c r="L236" s="184">
        <v>10.5837</v>
      </c>
      <c r="M236" s="184">
        <v>10.8818</v>
      </c>
      <c r="N236" s="184">
        <v>12.3093</v>
      </c>
      <c r="O236" s="184">
        <v>8.2926000000000002</v>
      </c>
      <c r="P236" s="184">
        <v>7.2373000000000003</v>
      </c>
      <c r="Q236" s="184">
        <v>7.6311999999999998</v>
      </c>
      <c r="R236" s="184">
        <v>9.5427</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44445</v>
      </c>
      <c r="E237" s="184">
        <v>23.8934</v>
      </c>
      <c r="F237" s="184">
        <v>7.6429</v>
      </c>
      <c r="G237" s="184">
        <v>7.6429</v>
      </c>
      <c r="H237" s="184">
        <v>43.260199999999998</v>
      </c>
      <c r="I237" s="184">
        <v>40.354999999999997</v>
      </c>
      <c r="J237" s="184">
        <v>22.094200000000001</v>
      </c>
      <c r="K237" s="184">
        <v>18.403600000000001</v>
      </c>
      <c r="L237" s="184">
        <v>15.893800000000001</v>
      </c>
      <c r="M237" s="184">
        <v>12.52</v>
      </c>
      <c r="N237" s="184">
        <v>13.8584</v>
      </c>
      <c r="O237" s="184">
        <v>3.2846000000000002</v>
      </c>
      <c r="P237" s="184">
        <v>5.0583999999999998</v>
      </c>
      <c r="Q237" s="184">
        <v>7.2409999999999997</v>
      </c>
      <c r="R237" s="184">
        <v>12.3804</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44445</v>
      </c>
      <c r="E238" s="184">
        <v>22.900200000000002</v>
      </c>
      <c r="F238" s="184">
        <v>7.2830000000000004</v>
      </c>
      <c r="G238" s="184">
        <v>7.2830000000000004</v>
      </c>
      <c r="H238" s="184">
        <v>42.883400000000002</v>
      </c>
      <c r="I238" s="184">
        <v>39.984000000000002</v>
      </c>
      <c r="J238" s="184">
        <v>21.7258</v>
      </c>
      <c r="K238" s="184">
        <v>18.023499999999999</v>
      </c>
      <c r="L238" s="184">
        <v>15.3895</v>
      </c>
      <c r="M238" s="184">
        <v>11.93</v>
      </c>
      <c r="N238" s="184">
        <v>13.2186</v>
      </c>
      <c r="O238" s="184">
        <v>2.6919</v>
      </c>
      <c r="P238" s="184">
        <v>4.4352999999999998</v>
      </c>
      <c r="Q238" s="184">
        <v>6.8647999999999998</v>
      </c>
      <c r="R238" s="184">
        <v>11.7311</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44445</v>
      </c>
      <c r="E239" s="184">
        <v>82.128500000000003</v>
      </c>
      <c r="F239" s="184">
        <v>17.416699999999999</v>
      </c>
      <c r="G239" s="184">
        <v>17.416699999999999</v>
      </c>
      <c r="H239" s="184">
        <v>51.025700000000001</v>
      </c>
      <c r="I239" s="184">
        <v>50.701599999999999</v>
      </c>
      <c r="J239" s="184">
        <v>29.758900000000001</v>
      </c>
      <c r="K239" s="184">
        <v>18.7348</v>
      </c>
      <c r="L239" s="184">
        <v>16.087700000000002</v>
      </c>
      <c r="M239" s="184">
        <v>15.7074</v>
      </c>
      <c r="N239" s="184">
        <v>16.986599999999999</v>
      </c>
      <c r="O239" s="184">
        <v>12.9171</v>
      </c>
      <c r="P239" s="184">
        <v>10.1578</v>
      </c>
      <c r="Q239" s="184">
        <v>10.6686</v>
      </c>
      <c r="R239" s="184">
        <v>15.304</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44445</v>
      </c>
      <c r="E240" s="184">
        <v>86.422288803706394</v>
      </c>
      <c r="F240" s="184">
        <v>16.172599999999999</v>
      </c>
      <c r="G240" s="184">
        <v>16.172599999999999</v>
      </c>
      <c r="H240" s="184">
        <v>49.722900000000003</v>
      </c>
      <c r="I240" s="184">
        <v>49.381599999999999</v>
      </c>
      <c r="J240" s="184">
        <v>28.450399999999998</v>
      </c>
      <c r="K240" s="184">
        <v>17.396599999999999</v>
      </c>
      <c r="L240" s="184">
        <v>14.7027</v>
      </c>
      <c r="M240" s="184">
        <v>14.2675</v>
      </c>
      <c r="N240" s="184">
        <v>15.517200000000001</v>
      </c>
      <c r="O240" s="184">
        <v>11.6778</v>
      </c>
      <c r="P240" s="184">
        <v>8.9540000000000006</v>
      </c>
      <c r="Q240" s="184">
        <v>8.6552000000000007</v>
      </c>
      <c r="R240" s="184">
        <v>13.982699999999999</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44445</v>
      </c>
      <c r="E241" s="184">
        <v>48.1267</v>
      </c>
      <c r="F241" s="184">
        <v>15.770200000000001</v>
      </c>
      <c r="G241" s="184">
        <v>15.770200000000001</v>
      </c>
      <c r="H241" s="184">
        <v>29.089500000000001</v>
      </c>
      <c r="I241" s="184">
        <v>23.245000000000001</v>
      </c>
      <c r="J241" s="184">
        <v>21.2148</v>
      </c>
      <c r="K241" s="184">
        <v>16.9038</v>
      </c>
      <c r="L241" s="184">
        <v>16.055099999999999</v>
      </c>
      <c r="M241" s="184">
        <v>14.5288</v>
      </c>
      <c r="N241" s="184">
        <v>17.1768</v>
      </c>
      <c r="O241" s="184">
        <v>8.1517999999999997</v>
      </c>
      <c r="P241" s="184">
        <v>7.3788999999999998</v>
      </c>
      <c r="Q241" s="184">
        <v>9.0216999999999992</v>
      </c>
      <c r="R241" s="184">
        <v>12.826499999999999</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44445</v>
      </c>
      <c r="E242" s="184">
        <v>43.923900000000003</v>
      </c>
      <c r="F242" s="184">
        <v>14.1431</v>
      </c>
      <c r="G242" s="184">
        <v>14.1431</v>
      </c>
      <c r="H242" s="184">
        <v>27.471399999999999</v>
      </c>
      <c r="I242" s="184">
        <v>21.617100000000001</v>
      </c>
      <c r="J242" s="184">
        <v>19.569199999999999</v>
      </c>
      <c r="K242" s="184">
        <v>15.2044</v>
      </c>
      <c r="L242" s="184">
        <v>14.266299999999999</v>
      </c>
      <c r="M242" s="184">
        <v>12.6684</v>
      </c>
      <c r="N242" s="184">
        <v>15.216100000000001</v>
      </c>
      <c r="O242" s="184">
        <v>6.3659999999999997</v>
      </c>
      <c r="P242" s="184">
        <v>5.9352</v>
      </c>
      <c r="Q242" s="184">
        <v>8.9581</v>
      </c>
      <c r="R242" s="184">
        <v>10.9856</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44445</v>
      </c>
      <c r="E243" s="184">
        <v>67.750399999999999</v>
      </c>
      <c r="F243" s="184">
        <v>16.183800000000002</v>
      </c>
      <c r="G243" s="184">
        <v>16.183800000000002</v>
      </c>
      <c r="H243" s="184">
        <v>51.279699999999998</v>
      </c>
      <c r="I243" s="184">
        <v>42.340600000000002</v>
      </c>
      <c r="J243" s="184">
        <v>20.638300000000001</v>
      </c>
      <c r="K243" s="184">
        <v>11.313499999999999</v>
      </c>
      <c r="L243" s="184">
        <v>11.3064</v>
      </c>
      <c r="M243" s="184">
        <v>11.3108</v>
      </c>
      <c r="N243" s="184">
        <v>14.4733</v>
      </c>
      <c r="O243" s="184">
        <v>8.0028000000000006</v>
      </c>
      <c r="P243" s="184">
        <v>6.6097000000000001</v>
      </c>
      <c r="Q243" s="184">
        <v>9.5608000000000004</v>
      </c>
      <c r="R243" s="184">
        <v>9.4204000000000008</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44445</v>
      </c>
      <c r="E244" s="184">
        <v>72.308800000000005</v>
      </c>
      <c r="F244" s="184">
        <v>16.933599999999998</v>
      </c>
      <c r="G244" s="184">
        <v>16.933599999999998</v>
      </c>
      <c r="H244" s="184">
        <v>52.045099999999998</v>
      </c>
      <c r="I244" s="184">
        <v>43.113700000000001</v>
      </c>
      <c r="J244" s="184">
        <v>21.417300000000001</v>
      </c>
      <c r="K244" s="184">
        <v>12.0768</v>
      </c>
      <c r="L244" s="184">
        <v>12.058999999999999</v>
      </c>
      <c r="M244" s="184">
        <v>12.0938</v>
      </c>
      <c r="N244" s="184">
        <v>15.3268</v>
      </c>
      <c r="O244" s="184">
        <v>8.8190000000000008</v>
      </c>
      <c r="P244" s="184">
        <v>7.4055999999999997</v>
      </c>
      <c r="Q244" s="184">
        <v>9.6608000000000001</v>
      </c>
      <c r="R244" s="184">
        <v>10.2936</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44445</v>
      </c>
      <c r="E247" s="184">
        <v>58.2791</v>
      </c>
      <c r="F247" s="184">
        <v>-1.5864</v>
      </c>
      <c r="G247" s="184">
        <v>-1.5864</v>
      </c>
      <c r="H247" s="184">
        <v>34.421500000000002</v>
      </c>
      <c r="I247" s="184">
        <v>44.896099999999997</v>
      </c>
      <c r="J247" s="184">
        <v>12.3202</v>
      </c>
      <c r="K247" s="184">
        <v>14.344900000000001</v>
      </c>
      <c r="L247" s="184">
        <v>16.359200000000001</v>
      </c>
      <c r="M247" s="184">
        <v>17.6904</v>
      </c>
      <c r="N247" s="184">
        <v>20.0367</v>
      </c>
      <c r="O247" s="184">
        <v>10.1113</v>
      </c>
      <c r="P247" s="184">
        <v>8.0518999999999998</v>
      </c>
      <c r="Q247" s="184">
        <v>10.465299999999999</v>
      </c>
      <c r="R247" s="184">
        <v>12.600199999999999</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44445</v>
      </c>
      <c r="E248" s="184">
        <v>60.798699999999997</v>
      </c>
      <c r="F248" s="184">
        <v>-1.1405000000000001</v>
      </c>
      <c r="G248" s="184">
        <v>-1.1405000000000001</v>
      </c>
      <c r="H248" s="184">
        <v>34.862699999999997</v>
      </c>
      <c r="I248" s="184">
        <v>45.332999999999998</v>
      </c>
      <c r="J248" s="184">
        <v>12.7456</v>
      </c>
      <c r="K248" s="184">
        <v>14.773400000000001</v>
      </c>
      <c r="L248" s="184">
        <v>16.7927</v>
      </c>
      <c r="M248" s="184">
        <v>18.151800000000001</v>
      </c>
      <c r="N248" s="184">
        <v>20.526800000000001</v>
      </c>
      <c r="O248" s="184">
        <v>10.582800000000001</v>
      </c>
      <c r="P248" s="184">
        <v>8.6019000000000005</v>
      </c>
      <c r="Q248" s="184">
        <v>10.0459</v>
      </c>
      <c r="R248" s="184">
        <v>13.065</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44445</v>
      </c>
      <c r="E249" s="184">
        <v>45.817900000000002</v>
      </c>
      <c r="F249" s="184">
        <v>12.2805</v>
      </c>
      <c r="G249" s="184">
        <v>12.2805</v>
      </c>
      <c r="H249" s="184">
        <v>53.601100000000002</v>
      </c>
      <c r="I249" s="184">
        <v>51.616700000000002</v>
      </c>
      <c r="J249" s="184">
        <v>29.837599999999998</v>
      </c>
      <c r="K249" s="184">
        <v>16.6236</v>
      </c>
      <c r="L249" s="184">
        <v>13.898899999999999</v>
      </c>
      <c r="M249" s="184">
        <v>11.6737</v>
      </c>
      <c r="N249" s="184">
        <v>14.6046</v>
      </c>
      <c r="O249" s="184">
        <v>9.3384999999999998</v>
      </c>
      <c r="P249" s="184">
        <v>7.1866000000000003</v>
      </c>
      <c r="Q249" s="184">
        <v>9.0626999999999995</v>
      </c>
      <c r="R249" s="184">
        <v>10.711</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44445</v>
      </c>
      <c r="E250" s="184">
        <v>49.303100000000001</v>
      </c>
      <c r="F250" s="184">
        <v>13.8103</v>
      </c>
      <c r="G250" s="184">
        <v>13.8103</v>
      </c>
      <c r="H250" s="184">
        <v>55.1492</v>
      </c>
      <c r="I250" s="184">
        <v>53.176099999999998</v>
      </c>
      <c r="J250" s="184">
        <v>31.413</v>
      </c>
      <c r="K250" s="184">
        <v>18.242000000000001</v>
      </c>
      <c r="L250" s="184">
        <v>15.5908</v>
      </c>
      <c r="M250" s="184">
        <v>13.419600000000001</v>
      </c>
      <c r="N250" s="184">
        <v>16.4834</v>
      </c>
      <c r="O250" s="184">
        <v>10.918900000000001</v>
      </c>
      <c r="P250" s="184">
        <v>8.3401999999999994</v>
      </c>
      <c r="Q250" s="184">
        <v>9.3500999999999994</v>
      </c>
      <c r="R250" s="184">
        <v>12.6319</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44445</v>
      </c>
      <c r="E253" s="184">
        <v>54.195599999999999</v>
      </c>
      <c r="F253" s="184">
        <v>0.71840000000000004</v>
      </c>
      <c r="G253" s="184">
        <v>0.71840000000000004</v>
      </c>
      <c r="H253" s="184">
        <v>40.588000000000001</v>
      </c>
      <c r="I253" s="184">
        <v>41.214100000000002</v>
      </c>
      <c r="J253" s="184">
        <v>23.902000000000001</v>
      </c>
      <c r="K253" s="184">
        <v>14.146100000000001</v>
      </c>
      <c r="L253" s="184">
        <v>11.5932</v>
      </c>
      <c r="M253" s="184">
        <v>11.5783</v>
      </c>
      <c r="N253" s="184">
        <v>13.801500000000001</v>
      </c>
      <c r="O253" s="184">
        <v>10.184100000000001</v>
      </c>
      <c r="P253" s="184">
        <v>9.2850000000000001</v>
      </c>
      <c r="Q253" s="184">
        <v>10.1698</v>
      </c>
      <c r="R253" s="184">
        <v>11.912699999999999</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44445</v>
      </c>
      <c r="E254" s="184">
        <v>57.887099999999997</v>
      </c>
      <c r="F254" s="184">
        <v>1.6186</v>
      </c>
      <c r="G254" s="184">
        <v>1.6186</v>
      </c>
      <c r="H254" s="184">
        <v>41.501800000000003</v>
      </c>
      <c r="I254" s="184">
        <v>42.174300000000002</v>
      </c>
      <c r="J254" s="184">
        <v>24.886399999999998</v>
      </c>
      <c r="K254" s="184">
        <v>15.1555</v>
      </c>
      <c r="L254" s="184">
        <v>12.5937</v>
      </c>
      <c r="M254" s="184">
        <v>12.5936</v>
      </c>
      <c r="N254" s="184">
        <v>14.8331</v>
      </c>
      <c r="O254" s="184">
        <v>10.9849</v>
      </c>
      <c r="P254" s="184">
        <v>10.1403</v>
      </c>
      <c r="Q254" s="184">
        <v>11.2075</v>
      </c>
      <c r="R254" s="184">
        <v>12.7867</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44445</v>
      </c>
      <c r="E255" s="184">
        <v>28.075299999999999</v>
      </c>
      <c r="F255" s="184">
        <v>19.0977</v>
      </c>
      <c r="G255" s="184">
        <v>19.0977</v>
      </c>
      <c r="H255" s="184">
        <v>45.846499999999999</v>
      </c>
      <c r="I255" s="184">
        <v>45.012999999999998</v>
      </c>
      <c r="J255" s="184">
        <v>27.9453</v>
      </c>
      <c r="K255" s="184">
        <v>15.035600000000001</v>
      </c>
      <c r="L255" s="184">
        <v>11.774900000000001</v>
      </c>
      <c r="M255" s="184">
        <v>10.9617</v>
      </c>
      <c r="N255" s="184">
        <v>12.757999999999999</v>
      </c>
      <c r="O255" s="184">
        <v>8.9675999999999991</v>
      </c>
      <c r="P255" s="184">
        <v>7.8921000000000001</v>
      </c>
      <c r="Q255" s="184">
        <v>9.3559999999999999</v>
      </c>
      <c r="R255" s="184">
        <v>10.138500000000001</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44445</v>
      </c>
      <c r="E256" s="184">
        <v>26.009699999999999</v>
      </c>
      <c r="F256" s="184">
        <v>18.1768</v>
      </c>
      <c r="G256" s="184">
        <v>18.1768</v>
      </c>
      <c r="H256" s="184">
        <v>44.908900000000003</v>
      </c>
      <c r="I256" s="184">
        <v>44.064999999999998</v>
      </c>
      <c r="J256" s="184">
        <v>26.9587</v>
      </c>
      <c r="K256" s="184">
        <v>14.065099999999999</v>
      </c>
      <c r="L256" s="184">
        <v>10.7918</v>
      </c>
      <c r="M256" s="184">
        <v>9.9635999999999996</v>
      </c>
      <c r="N256" s="184">
        <v>11.714600000000001</v>
      </c>
      <c r="O256" s="184">
        <v>8.0157000000000007</v>
      </c>
      <c r="P256" s="184">
        <v>6.9370000000000003</v>
      </c>
      <c r="Q256" s="184">
        <v>8.6382999999999992</v>
      </c>
      <c r="R256" s="184">
        <v>9.1247000000000007</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44445</v>
      </c>
      <c r="E257" s="184">
        <v>17.406300000000002</v>
      </c>
      <c r="F257" s="184">
        <v>2.5868000000000002</v>
      </c>
      <c r="G257" s="184">
        <v>2.5868000000000002</v>
      </c>
      <c r="H257" s="184">
        <v>7.7401999999999997</v>
      </c>
      <c r="I257" s="184">
        <v>44.25</v>
      </c>
      <c r="J257" s="184">
        <v>23.548400000000001</v>
      </c>
      <c r="K257" s="184">
        <v>8.4565000000000001</v>
      </c>
      <c r="L257" s="184">
        <v>7.6363000000000003</v>
      </c>
      <c r="M257" s="184">
        <v>11.897500000000001</v>
      </c>
      <c r="N257" s="184">
        <v>15.875400000000001</v>
      </c>
      <c r="O257" s="184">
        <v>8.5062999999999995</v>
      </c>
      <c r="P257" s="184">
        <v>9.9149999999999991</v>
      </c>
      <c r="Q257" s="184">
        <v>10.087400000000001</v>
      </c>
      <c r="R257" s="184">
        <v>10.358499999999999</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44445</v>
      </c>
      <c r="E258" s="184">
        <v>15.9415</v>
      </c>
      <c r="F258" s="184">
        <v>0.76329999999999998</v>
      </c>
      <c r="G258" s="184">
        <v>0.76329999999999998</v>
      </c>
      <c r="H258" s="184">
        <v>5.9926000000000004</v>
      </c>
      <c r="I258" s="184">
        <v>42.466200000000001</v>
      </c>
      <c r="J258" s="184">
        <v>21.7623</v>
      </c>
      <c r="K258" s="184">
        <v>6.6722000000000001</v>
      </c>
      <c r="L258" s="184">
        <v>5.8295000000000003</v>
      </c>
      <c r="M258" s="184">
        <v>9.8111999999999995</v>
      </c>
      <c r="N258" s="184">
        <v>13.710599999999999</v>
      </c>
      <c r="O258" s="184">
        <v>6.7855999999999996</v>
      </c>
      <c r="P258" s="184">
        <v>8.2218999999999998</v>
      </c>
      <c r="Q258" s="184">
        <v>8.4221000000000004</v>
      </c>
      <c r="R258" s="184">
        <v>8.4379000000000008</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44445</v>
      </c>
      <c r="E259" s="184">
        <v>41.883299999999998</v>
      </c>
      <c r="F259" s="184">
        <v>20.339200000000002</v>
      </c>
      <c r="G259" s="184">
        <v>20.339200000000002</v>
      </c>
      <c r="H259" s="184">
        <v>65.640900000000002</v>
      </c>
      <c r="I259" s="184">
        <v>59.608800000000002</v>
      </c>
      <c r="J259" s="184">
        <v>24.480899999999998</v>
      </c>
      <c r="K259" s="184">
        <v>16.729800000000001</v>
      </c>
      <c r="L259" s="184">
        <v>17.0425</v>
      </c>
      <c r="M259" s="184">
        <v>16.304200000000002</v>
      </c>
      <c r="N259" s="184">
        <v>19.354700000000001</v>
      </c>
      <c r="O259" s="184">
        <v>11.8629</v>
      </c>
      <c r="P259" s="184">
        <v>9.2197999999999993</v>
      </c>
      <c r="Q259" s="184">
        <v>8.3912999999999993</v>
      </c>
      <c r="R259" s="184">
        <v>15.1228</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44445</v>
      </c>
      <c r="E260" s="184">
        <v>45.989400000000003</v>
      </c>
      <c r="F260" s="184">
        <v>21.758700000000001</v>
      </c>
      <c r="G260" s="184">
        <v>21.758700000000001</v>
      </c>
      <c r="H260" s="184">
        <v>67.088899999999995</v>
      </c>
      <c r="I260" s="184">
        <v>61.075699999999998</v>
      </c>
      <c r="J260" s="184">
        <v>25.938300000000002</v>
      </c>
      <c r="K260" s="184">
        <v>18.178999999999998</v>
      </c>
      <c r="L260" s="184">
        <v>18.4481</v>
      </c>
      <c r="M260" s="184">
        <v>17.72</v>
      </c>
      <c r="N260" s="184">
        <v>20.8443</v>
      </c>
      <c r="O260" s="184">
        <v>13.184699999999999</v>
      </c>
      <c r="P260" s="184">
        <v>10.5639</v>
      </c>
      <c r="Q260" s="184">
        <v>11.2593</v>
      </c>
      <c r="R260" s="184">
        <v>16.498799999999999</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44445</v>
      </c>
      <c r="E261" s="184">
        <v>45.336799999999997</v>
      </c>
      <c r="F261" s="184">
        <v>24.308399999999999</v>
      </c>
      <c r="G261" s="184">
        <v>24.308399999999999</v>
      </c>
      <c r="H261" s="184">
        <v>62.007199999999997</v>
      </c>
      <c r="I261" s="184">
        <v>53.779800000000002</v>
      </c>
      <c r="J261" s="184">
        <v>21.7958</v>
      </c>
      <c r="K261" s="184">
        <v>15.975899999999999</v>
      </c>
      <c r="L261" s="184">
        <v>13.558199999999999</v>
      </c>
      <c r="M261" s="184">
        <v>12.171200000000001</v>
      </c>
      <c r="N261" s="184">
        <v>13.789899999999999</v>
      </c>
      <c r="O261" s="184">
        <v>9.3232999999999997</v>
      </c>
      <c r="P261" s="184">
        <v>7.8704999999999998</v>
      </c>
      <c r="Q261" s="184">
        <v>8.4450000000000003</v>
      </c>
      <c r="R261" s="184">
        <v>9.9727999999999994</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44445</v>
      </c>
      <c r="E262" s="184">
        <v>42.799199999999999</v>
      </c>
      <c r="F262" s="184">
        <v>23.726099999999999</v>
      </c>
      <c r="G262" s="184">
        <v>23.726099999999999</v>
      </c>
      <c r="H262" s="184">
        <v>61.398800000000001</v>
      </c>
      <c r="I262" s="184">
        <v>53.17</v>
      </c>
      <c r="J262" s="184">
        <v>21.174600000000002</v>
      </c>
      <c r="K262" s="184">
        <v>15.3512</v>
      </c>
      <c r="L262" s="184">
        <v>12.9208</v>
      </c>
      <c r="M262" s="184">
        <v>11.5266</v>
      </c>
      <c r="N262" s="184">
        <v>13.1417</v>
      </c>
      <c r="O262" s="184">
        <v>8.6738999999999997</v>
      </c>
      <c r="P262" s="184">
        <v>7.1741000000000001</v>
      </c>
      <c r="Q262" s="184">
        <v>6.1162999999999998</v>
      </c>
      <c r="R262" s="184">
        <v>9.3759999999999994</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44445</v>
      </c>
      <c r="E263" s="184">
        <v>67.094999999999999</v>
      </c>
      <c r="F263" s="184">
        <v>9.8180999999999994</v>
      </c>
      <c r="G263" s="184">
        <v>9.8180999999999994</v>
      </c>
      <c r="H263" s="184">
        <v>23.160399999999999</v>
      </c>
      <c r="I263" s="184">
        <v>20.5808</v>
      </c>
      <c r="J263" s="184">
        <v>23.711099999999998</v>
      </c>
      <c r="K263" s="184">
        <v>18.3109</v>
      </c>
      <c r="L263" s="184">
        <v>12.1882</v>
      </c>
      <c r="M263" s="184">
        <v>10.276400000000001</v>
      </c>
      <c r="N263" s="184">
        <v>11.9816</v>
      </c>
      <c r="O263" s="184">
        <v>8.3215000000000003</v>
      </c>
      <c r="P263" s="184">
        <v>6.7607999999999997</v>
      </c>
      <c r="Q263" s="184">
        <v>8.4562000000000008</v>
      </c>
      <c r="R263" s="184">
        <v>9.3963000000000001</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44445</v>
      </c>
      <c r="E264" s="184">
        <v>71.733699999999999</v>
      </c>
      <c r="F264" s="184">
        <v>10.6098</v>
      </c>
      <c r="G264" s="184">
        <v>10.6098</v>
      </c>
      <c r="H264" s="184">
        <v>23.951699999999999</v>
      </c>
      <c r="I264" s="184">
        <v>21.37</v>
      </c>
      <c r="J264" s="184">
        <v>24.509799999999998</v>
      </c>
      <c r="K264" s="184">
        <v>19.130500000000001</v>
      </c>
      <c r="L264" s="184">
        <v>13.0204</v>
      </c>
      <c r="M264" s="184">
        <v>11.115</v>
      </c>
      <c r="N264" s="184">
        <v>12.8901</v>
      </c>
      <c r="O264" s="184">
        <v>9.2605000000000004</v>
      </c>
      <c r="P264" s="184">
        <v>7.6792999999999996</v>
      </c>
      <c r="Q264" s="184">
        <v>8.5092999999999996</v>
      </c>
      <c r="R264" s="184">
        <v>10.311</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44445</v>
      </c>
      <c r="E265" s="184">
        <v>25.1509</v>
      </c>
      <c r="F265" s="184">
        <v>11.039400000000001</v>
      </c>
      <c r="G265" s="184">
        <v>11.039400000000001</v>
      </c>
      <c r="H265" s="184">
        <v>34.307699999999997</v>
      </c>
      <c r="I265" s="184">
        <v>35.301400000000001</v>
      </c>
      <c r="J265" s="184">
        <v>18.178100000000001</v>
      </c>
      <c r="K265" s="184">
        <v>12.722200000000001</v>
      </c>
      <c r="L265" s="184">
        <v>8.9885000000000002</v>
      </c>
      <c r="M265" s="184">
        <v>10.8179</v>
      </c>
      <c r="N265" s="184">
        <v>11.9885</v>
      </c>
      <c r="O265" s="184">
        <v>7.9486999999999997</v>
      </c>
      <c r="P265" s="184">
        <v>7.4652000000000003</v>
      </c>
      <c r="Q265" s="184">
        <v>8.9638000000000009</v>
      </c>
      <c r="R265" s="184">
        <v>9.0146999999999995</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44445</v>
      </c>
      <c r="E266" s="184">
        <v>22.033799999999999</v>
      </c>
      <c r="F266" s="184">
        <v>9.0625</v>
      </c>
      <c r="G266" s="184">
        <v>9.0625</v>
      </c>
      <c r="H266" s="184">
        <v>32.288400000000003</v>
      </c>
      <c r="I266" s="184">
        <v>33.266100000000002</v>
      </c>
      <c r="J266" s="184">
        <v>16.137</v>
      </c>
      <c r="K266" s="184">
        <v>10.744999999999999</v>
      </c>
      <c r="L266" s="184">
        <v>7.0176999999999996</v>
      </c>
      <c r="M266" s="184">
        <v>8.8382000000000005</v>
      </c>
      <c r="N266" s="184">
        <v>9.9286999999999992</v>
      </c>
      <c r="O266" s="184">
        <v>6.2114000000000003</v>
      </c>
      <c r="P266" s="184">
        <v>5.7138999999999998</v>
      </c>
      <c r="Q266" s="184">
        <v>7.3661000000000003</v>
      </c>
      <c r="R266" s="184">
        <v>7.2374000000000001</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44445</v>
      </c>
      <c r="E267" s="184">
        <v>43.251600000000003</v>
      </c>
      <c r="F267" s="184">
        <v>9.9662000000000006</v>
      </c>
      <c r="G267" s="184">
        <v>9.9662000000000006</v>
      </c>
      <c r="H267" s="184">
        <v>26.706900000000001</v>
      </c>
      <c r="I267" s="184">
        <v>26.198499999999999</v>
      </c>
      <c r="J267" s="184">
        <v>20.368600000000001</v>
      </c>
      <c r="K267" s="184">
        <v>12.3439</v>
      </c>
      <c r="L267" s="184">
        <v>12.3573</v>
      </c>
      <c r="M267" s="184">
        <v>12.1061</v>
      </c>
      <c r="N267" s="184">
        <v>13.2715</v>
      </c>
      <c r="O267" s="184">
        <v>1.0813999999999999</v>
      </c>
      <c r="P267" s="184">
        <v>3.097</v>
      </c>
      <c r="Q267" s="184">
        <v>8.6445000000000007</v>
      </c>
      <c r="R267" s="184">
        <v>0.26229999999999998</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44445</v>
      </c>
      <c r="E268" s="184">
        <v>46.411099999999998</v>
      </c>
      <c r="F268" s="184">
        <v>10.626300000000001</v>
      </c>
      <c r="G268" s="184">
        <v>10.626300000000001</v>
      </c>
      <c r="H268" s="184">
        <v>27.342600000000001</v>
      </c>
      <c r="I268" s="184">
        <v>26.832899999999999</v>
      </c>
      <c r="J268" s="184">
        <v>21.000900000000001</v>
      </c>
      <c r="K268" s="184">
        <v>12.9885</v>
      </c>
      <c r="L268" s="184">
        <v>13.0212</v>
      </c>
      <c r="M268" s="184">
        <v>12.7898</v>
      </c>
      <c r="N268" s="184">
        <v>13.982200000000001</v>
      </c>
      <c r="O268" s="184">
        <v>1.8113999999999999</v>
      </c>
      <c r="P268" s="184">
        <v>3.9070999999999998</v>
      </c>
      <c r="Q268" s="184">
        <v>7.1802000000000001</v>
      </c>
      <c r="R268" s="184">
        <v>0.90700000000000003</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44445</v>
      </c>
      <c r="E271" s="184">
        <v>55.438600000000001</v>
      </c>
      <c r="F271" s="184">
        <v>8.0375999999999994</v>
      </c>
      <c r="G271" s="184">
        <v>8.0375999999999994</v>
      </c>
      <c r="H271" s="184">
        <v>56.358499999999999</v>
      </c>
      <c r="I271" s="184">
        <v>62.811</v>
      </c>
      <c r="J271" s="184">
        <v>22.518899999999999</v>
      </c>
      <c r="K271" s="184">
        <v>16.0929</v>
      </c>
      <c r="L271" s="184">
        <v>16.304500000000001</v>
      </c>
      <c r="M271" s="184">
        <v>16.4543</v>
      </c>
      <c r="N271" s="184">
        <v>20.419899999999998</v>
      </c>
      <c r="O271" s="184">
        <v>11.7639</v>
      </c>
      <c r="P271" s="184">
        <v>9.1801999999999992</v>
      </c>
      <c r="Q271" s="184">
        <v>10.2187</v>
      </c>
      <c r="R271" s="184">
        <v>14.733599999999999</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44445</v>
      </c>
      <c r="E272" s="184">
        <v>51.752299999999998</v>
      </c>
      <c r="F272" s="184">
        <v>7.2217000000000002</v>
      </c>
      <c r="G272" s="184">
        <v>7.2217000000000002</v>
      </c>
      <c r="H272" s="184">
        <v>55.495699999999999</v>
      </c>
      <c r="I272" s="184">
        <v>61.956499999999998</v>
      </c>
      <c r="J272" s="184">
        <v>21.687200000000001</v>
      </c>
      <c r="K272" s="184">
        <v>15.4137</v>
      </c>
      <c r="L272" s="184">
        <v>15.646000000000001</v>
      </c>
      <c r="M272" s="184">
        <v>15.7837</v>
      </c>
      <c r="N272" s="184">
        <v>19.6938</v>
      </c>
      <c r="O272" s="184">
        <v>11.071099999999999</v>
      </c>
      <c r="P272" s="184">
        <v>8.3404000000000007</v>
      </c>
      <c r="Q272" s="184">
        <v>8.3613999999999997</v>
      </c>
      <c r="R272" s="184">
        <v>14.040100000000001</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44445</v>
      </c>
      <c r="E273" s="184">
        <v>22.180399999999999</v>
      </c>
      <c r="F273" s="184">
        <v>8.4533000000000005</v>
      </c>
      <c r="G273" s="184">
        <v>8.4533000000000005</v>
      </c>
      <c r="H273" s="184">
        <v>23.354099999999999</v>
      </c>
      <c r="I273" s="184">
        <v>29.564299999999999</v>
      </c>
      <c r="J273" s="184">
        <v>16.765699999999999</v>
      </c>
      <c r="K273" s="184">
        <v>11.8955</v>
      </c>
      <c r="L273" s="184">
        <v>10.2263</v>
      </c>
      <c r="M273" s="184">
        <v>10.975199999999999</v>
      </c>
      <c r="N273" s="184">
        <v>12.0914</v>
      </c>
      <c r="O273" s="184">
        <v>5.3156999999999996</v>
      </c>
      <c r="P273" s="184">
        <v>5.3970000000000002</v>
      </c>
      <c r="Q273" s="184">
        <v>7.1683000000000003</v>
      </c>
      <c r="R273" s="184">
        <v>9.8257999999999992</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44445</v>
      </c>
      <c r="E274" s="184">
        <v>23.584800000000001</v>
      </c>
      <c r="F274" s="184">
        <v>9.3961000000000006</v>
      </c>
      <c r="G274" s="184">
        <v>9.3961000000000006</v>
      </c>
      <c r="H274" s="184">
        <v>24.321899999999999</v>
      </c>
      <c r="I274" s="184">
        <v>30.497800000000002</v>
      </c>
      <c r="J274" s="184">
        <v>17.658999999999999</v>
      </c>
      <c r="K274" s="184">
        <v>12.7798</v>
      </c>
      <c r="L274" s="184">
        <v>11.0364</v>
      </c>
      <c r="M274" s="184">
        <v>11.7493</v>
      </c>
      <c r="N274" s="184">
        <v>12.8931</v>
      </c>
      <c r="O274" s="184">
        <v>6.2244999999999999</v>
      </c>
      <c r="P274" s="184">
        <v>6.4325999999999999</v>
      </c>
      <c r="Q274" s="184">
        <v>8.1225000000000005</v>
      </c>
      <c r="R274" s="184">
        <v>10.736499999999999</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44445</v>
      </c>
      <c r="E275" s="184">
        <v>0.99439999999999995</v>
      </c>
      <c r="F275" s="184">
        <v>11.021599999999999</v>
      </c>
      <c r="G275" s="184">
        <v>11.021599999999999</v>
      </c>
      <c r="H275" s="184">
        <v>11.035</v>
      </c>
      <c r="I275" s="184">
        <v>10.794</v>
      </c>
      <c r="J275" s="184">
        <v>10.8744</v>
      </c>
      <c r="K275" s="184">
        <v>11.043699999999999</v>
      </c>
      <c r="L275" s="184">
        <v>11.3293</v>
      </c>
      <c r="M275" s="184">
        <v>-23.608799999999999</v>
      </c>
      <c r="N275" s="184">
        <v>-16.024899999999999</v>
      </c>
      <c r="O275" s="184"/>
      <c r="P275" s="184"/>
      <c r="Q275" s="184">
        <v>-7.9259000000000004</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44445</v>
      </c>
      <c r="E276" s="184">
        <v>0.94710000000000005</v>
      </c>
      <c r="F276" s="184">
        <v>10.2857</v>
      </c>
      <c r="G276" s="184">
        <v>10.2857</v>
      </c>
      <c r="H276" s="184">
        <v>10.4815</v>
      </c>
      <c r="I276" s="184">
        <v>10.780200000000001</v>
      </c>
      <c r="J276" s="184">
        <v>10.789400000000001</v>
      </c>
      <c r="K276" s="184">
        <v>11.0039</v>
      </c>
      <c r="L276" s="184">
        <v>11.321999999999999</v>
      </c>
      <c r="M276" s="184">
        <v>-23.8794</v>
      </c>
      <c r="N276" s="184">
        <v>-16.2302</v>
      </c>
      <c r="O276" s="184"/>
      <c r="P276" s="184"/>
      <c r="Q276" s="184">
        <v>-8.0728000000000009</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44445</v>
      </c>
      <c r="E277" s="184">
        <v>52.887700000000002</v>
      </c>
      <c r="F277" s="184">
        <v>10.2227</v>
      </c>
      <c r="G277" s="184">
        <v>10.2227</v>
      </c>
      <c r="H277" s="184">
        <v>50.3994</v>
      </c>
      <c r="I277" s="184">
        <v>46.895600000000002</v>
      </c>
      <c r="J277" s="184">
        <v>30.898099999999999</v>
      </c>
      <c r="K277" s="184">
        <v>21.425999999999998</v>
      </c>
      <c r="L277" s="184">
        <v>17.195399999999999</v>
      </c>
      <c r="M277" s="184">
        <v>15.585800000000001</v>
      </c>
      <c r="N277" s="184">
        <v>20.4252</v>
      </c>
      <c r="O277" s="184">
        <v>7.7712000000000003</v>
      </c>
      <c r="P277" s="184">
        <v>8.1069999999999993</v>
      </c>
      <c r="Q277" s="184">
        <v>9.9893000000000001</v>
      </c>
      <c r="R277" s="184">
        <v>11.895799999999999</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44445</v>
      </c>
      <c r="E278" s="184">
        <v>50.003900000000002</v>
      </c>
      <c r="F278" s="184">
        <v>9.6672999999999991</v>
      </c>
      <c r="G278" s="184">
        <v>9.6672999999999991</v>
      </c>
      <c r="H278" s="184">
        <v>49.836799999999997</v>
      </c>
      <c r="I278" s="184">
        <v>46.320599999999999</v>
      </c>
      <c r="J278" s="184">
        <v>30.3216</v>
      </c>
      <c r="K278" s="184">
        <v>20.814</v>
      </c>
      <c r="L278" s="184">
        <v>16.5501</v>
      </c>
      <c r="M278" s="184">
        <v>14.9122</v>
      </c>
      <c r="N278" s="184">
        <v>19.690300000000001</v>
      </c>
      <c r="O278" s="184">
        <v>7.0732999999999997</v>
      </c>
      <c r="P278" s="184">
        <v>7.3853999999999997</v>
      </c>
      <c r="Q278" s="184">
        <v>9.4987999999999992</v>
      </c>
      <c r="R278" s="184">
        <v>11.182700000000001</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12.219095555555553</v>
      </c>
      <c r="G279" s="186">
        <v>12.219095555555553</v>
      </c>
      <c r="H279" s="186">
        <v>40.433544444444451</v>
      </c>
      <c r="I279" s="186">
        <v>41.84463555555557</v>
      </c>
      <c r="J279" s="186">
        <v>22.588815555555559</v>
      </c>
      <c r="K279" s="186">
        <v>15.310175555555553</v>
      </c>
      <c r="L279" s="186">
        <v>13.222864444444447</v>
      </c>
      <c r="M279" s="186">
        <v>11.606537777777776</v>
      </c>
      <c r="N279" s="186">
        <v>14.33558666666667</v>
      </c>
      <c r="O279" s="186">
        <v>8.5814162790697672</v>
      </c>
      <c r="P279" s="186">
        <v>7.6659674418604631</v>
      </c>
      <c r="Q279" s="186">
        <v>8.2904711111111098</v>
      </c>
      <c r="R279" s="186">
        <v>11.127188372093023</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11.021599999999999</v>
      </c>
      <c r="G280" s="186">
        <v>11.021599999999999</v>
      </c>
      <c r="H280" s="186">
        <v>42.883400000000002</v>
      </c>
      <c r="I280" s="186">
        <v>44.896099999999997</v>
      </c>
      <c r="J280" s="186">
        <v>22.518899999999999</v>
      </c>
      <c r="K280" s="186">
        <v>15.2044</v>
      </c>
      <c r="L280" s="186">
        <v>13.0212</v>
      </c>
      <c r="M280" s="186">
        <v>12.171200000000001</v>
      </c>
      <c r="N280" s="186">
        <v>14.4733</v>
      </c>
      <c r="O280" s="186">
        <v>8.8190000000000008</v>
      </c>
      <c r="P280" s="186">
        <v>7.8704999999999998</v>
      </c>
      <c r="Q280" s="186">
        <v>8.9638000000000009</v>
      </c>
      <c r="R280" s="186">
        <v>11.182700000000001</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44445</v>
      </c>
      <c r="E283" s="184">
        <v>75.67</v>
      </c>
      <c r="F283" s="184">
        <v>0.10580000000000001</v>
      </c>
      <c r="G283" s="184">
        <v>0.10580000000000001</v>
      </c>
      <c r="H283" s="184">
        <v>2.0636999999999999</v>
      </c>
      <c r="I283" s="184">
        <v>5.6253000000000002</v>
      </c>
      <c r="J283" s="184">
        <v>3.7854999999999999</v>
      </c>
      <c r="K283" s="184">
        <v>10.1776</v>
      </c>
      <c r="L283" s="184">
        <v>16.6127</v>
      </c>
      <c r="M283" s="184">
        <v>32.336500000000001</v>
      </c>
      <c r="N283" s="184">
        <v>52.9923</v>
      </c>
      <c r="O283" s="184">
        <v>15.228199999999999</v>
      </c>
      <c r="P283" s="184">
        <v>16.464500000000001</v>
      </c>
      <c r="Q283" s="184">
        <v>15.071199999999999</v>
      </c>
      <c r="R283" s="184">
        <v>29.816099999999999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44445</v>
      </c>
      <c r="E284" s="184">
        <v>84.77</v>
      </c>
      <c r="F284" s="184">
        <v>0.10630000000000001</v>
      </c>
      <c r="G284" s="184">
        <v>0.10630000000000001</v>
      </c>
      <c r="H284" s="184">
        <v>2.0956000000000001</v>
      </c>
      <c r="I284" s="184">
        <v>5.6851000000000003</v>
      </c>
      <c r="J284" s="184">
        <v>3.8975</v>
      </c>
      <c r="K284" s="184">
        <v>10.5648</v>
      </c>
      <c r="L284" s="184">
        <v>17.41</v>
      </c>
      <c r="M284" s="184">
        <v>33.664499999999997</v>
      </c>
      <c r="N284" s="184">
        <v>55.029299999999999</v>
      </c>
      <c r="O284" s="184">
        <v>16.608699999999999</v>
      </c>
      <c r="P284" s="184">
        <v>18.055499999999999</v>
      </c>
      <c r="Q284" s="184">
        <v>19.936900000000001</v>
      </c>
      <c r="R284" s="184">
        <v>31.399799999999999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44445</v>
      </c>
      <c r="E285" s="184">
        <v>82.445999999999998</v>
      </c>
      <c r="F285" s="184">
        <v>0.1555</v>
      </c>
      <c r="G285" s="184">
        <v>0.1555</v>
      </c>
      <c r="H285" s="184">
        <v>2.4390000000000001</v>
      </c>
      <c r="I285" s="184">
        <v>5.5147000000000004</v>
      </c>
      <c r="J285" s="184">
        <v>4.8144999999999998</v>
      </c>
      <c r="K285" s="184">
        <v>11.0518</v>
      </c>
      <c r="L285" s="184">
        <v>15.765700000000001</v>
      </c>
      <c r="M285" s="184">
        <v>35.172899999999998</v>
      </c>
      <c r="N285" s="184">
        <v>59.405299999999997</v>
      </c>
      <c r="O285" s="184">
        <v>16.017700000000001</v>
      </c>
      <c r="P285" s="184">
        <v>16.086300000000001</v>
      </c>
      <c r="Q285" s="184">
        <v>13.9785</v>
      </c>
      <c r="R285" s="184">
        <v>28.354800000000001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44445</v>
      </c>
      <c r="E286" s="184">
        <v>92.290999999999997</v>
      </c>
      <c r="F286" s="184">
        <v>0.1671</v>
      </c>
      <c r="G286" s="184">
        <v>0.1671</v>
      </c>
      <c r="H286" s="184">
        <v>2.4681000000000002</v>
      </c>
      <c r="I286" s="184">
        <v>5.5707000000000004</v>
      </c>
      <c r="J286" s="184">
        <v>4.9393000000000002</v>
      </c>
      <c r="K286" s="184">
        <v>11.4491</v>
      </c>
      <c r="L286" s="184">
        <v>16.5717</v>
      </c>
      <c r="M286" s="184">
        <v>36.563499999999998</v>
      </c>
      <c r="N286" s="184">
        <v>61.576700000000002</v>
      </c>
      <c r="O286" s="184">
        <v>17.6097</v>
      </c>
      <c r="P286" s="184">
        <v>17.749500000000001</v>
      </c>
      <c r="Q286" s="184">
        <v>17.095199999999998</v>
      </c>
      <c r="R286" s="184">
        <v>30.0962</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44445</v>
      </c>
      <c r="E287" s="184">
        <v>198.35570000000001</v>
      </c>
      <c r="F287" s="184">
        <v>0.41310000000000002</v>
      </c>
      <c r="G287" s="184">
        <v>0.41310000000000002</v>
      </c>
      <c r="H287" s="184">
        <v>2.8422999999999998</v>
      </c>
      <c r="I287" s="184">
        <v>7.2152000000000003</v>
      </c>
      <c r="J287" s="184">
        <v>2.427</v>
      </c>
      <c r="K287" s="184">
        <v>9.7909000000000006</v>
      </c>
      <c r="L287" s="184">
        <v>21.4846</v>
      </c>
      <c r="M287" s="184">
        <v>47.952100000000002</v>
      </c>
      <c r="N287" s="184">
        <v>81.325299999999999</v>
      </c>
      <c r="O287" s="184">
        <v>19.126300000000001</v>
      </c>
      <c r="P287" s="184">
        <v>14.6471</v>
      </c>
      <c r="Q287" s="184">
        <v>14.9626</v>
      </c>
      <c r="R287" s="184">
        <v>39.986800000000002</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44445</v>
      </c>
      <c r="E288" s="184">
        <v>58.064633227434598</v>
      </c>
      <c r="F288" s="184">
        <v>0.4133</v>
      </c>
      <c r="G288" s="184">
        <v>0.4133</v>
      </c>
      <c r="H288" s="184">
        <v>2.8422999999999998</v>
      </c>
      <c r="I288" s="184">
        <v>7.2153999999999998</v>
      </c>
      <c r="J288" s="184">
        <v>2.4270999999999998</v>
      </c>
      <c r="K288" s="184">
        <v>9.7910000000000004</v>
      </c>
      <c r="L288" s="184">
        <v>21.4849</v>
      </c>
      <c r="M288" s="184">
        <v>47.962699999999998</v>
      </c>
      <c r="N288" s="184">
        <v>81.3386</v>
      </c>
      <c r="O288" s="184">
        <v>19.127300000000002</v>
      </c>
      <c r="P288" s="184">
        <v>14.675599999999999</v>
      </c>
      <c r="Q288" s="184">
        <v>14.976000000000001</v>
      </c>
      <c r="R288" s="184">
        <v>39.986400000000003</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44445</v>
      </c>
      <c r="E289" s="184">
        <v>475.35854607938001</v>
      </c>
      <c r="F289" s="184">
        <v>0.40699999999999997</v>
      </c>
      <c r="G289" s="184">
        <v>0.40699999999999997</v>
      </c>
      <c r="H289" s="184">
        <v>2.8279999999999998</v>
      </c>
      <c r="I289" s="184">
        <v>7.1853999999999996</v>
      </c>
      <c r="J289" s="184">
        <v>2.3603000000000001</v>
      </c>
      <c r="K289" s="184">
        <v>9.5690000000000008</v>
      </c>
      <c r="L289" s="184">
        <v>21.0501</v>
      </c>
      <c r="M289" s="184">
        <v>47.1905</v>
      </c>
      <c r="N289" s="184">
        <v>80.118200000000002</v>
      </c>
      <c r="O289" s="184">
        <v>18.392499999999998</v>
      </c>
      <c r="P289" s="184">
        <v>13.914300000000001</v>
      </c>
      <c r="Q289" s="184">
        <v>18.5259</v>
      </c>
      <c r="R289" s="184">
        <v>39.116599999999998</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44445</v>
      </c>
      <c r="E290" s="184">
        <v>478.73349649143199</v>
      </c>
      <c r="F290" s="184">
        <v>0.40720000000000001</v>
      </c>
      <c r="G290" s="184">
        <v>0.40720000000000001</v>
      </c>
      <c r="H290" s="184">
        <v>2.8281000000000001</v>
      </c>
      <c r="I290" s="184">
        <v>7.1856999999999998</v>
      </c>
      <c r="J290" s="184">
        <v>2.3607999999999998</v>
      </c>
      <c r="K290" s="184">
        <v>9.5701999999999998</v>
      </c>
      <c r="L290" s="184">
        <v>21.051300000000001</v>
      </c>
      <c r="M290" s="184">
        <v>47.193899999999999</v>
      </c>
      <c r="N290" s="184">
        <v>80.123099999999994</v>
      </c>
      <c r="O290" s="184">
        <v>18.394500000000001</v>
      </c>
      <c r="P290" s="184">
        <v>13.9155</v>
      </c>
      <c r="Q290" s="184">
        <v>19.046700000000001</v>
      </c>
      <c r="R290" s="184">
        <v>39.118600000000001</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0.2719125</v>
      </c>
      <c r="G291" s="186">
        <v>0.2719125</v>
      </c>
      <c r="H291" s="186">
        <v>2.5508875</v>
      </c>
      <c r="I291" s="186">
        <v>6.3996874999999998</v>
      </c>
      <c r="J291" s="186">
        <v>3.3764999999999996</v>
      </c>
      <c r="K291" s="186">
        <v>10.24555</v>
      </c>
      <c r="L291" s="186">
        <v>18.928875000000001</v>
      </c>
      <c r="M291" s="186">
        <v>41.004574999999996</v>
      </c>
      <c r="N291" s="186">
        <v>68.988599999999991</v>
      </c>
      <c r="O291" s="186">
        <v>17.563112500000003</v>
      </c>
      <c r="P291" s="186">
        <v>15.688537499999999</v>
      </c>
      <c r="Q291" s="186">
        <v>16.699124999999995</v>
      </c>
      <c r="R291" s="186">
        <v>34.734412500000005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0.28704999999999997</v>
      </c>
      <c r="G292" s="186">
        <v>0.28704999999999997</v>
      </c>
      <c r="H292" s="186">
        <v>2.64805</v>
      </c>
      <c r="I292" s="186">
        <v>6.4352499999999999</v>
      </c>
      <c r="J292" s="186">
        <v>3.1063000000000001</v>
      </c>
      <c r="K292" s="186">
        <v>9.9843000000000011</v>
      </c>
      <c r="L292" s="186">
        <v>19.230049999999999</v>
      </c>
      <c r="M292" s="186">
        <v>41.876999999999995</v>
      </c>
      <c r="N292" s="186">
        <v>70.847450000000009</v>
      </c>
      <c r="O292" s="186">
        <v>18.001100000000001</v>
      </c>
      <c r="P292" s="186">
        <v>15.38095</v>
      </c>
      <c r="Q292" s="186">
        <v>16.083199999999998</v>
      </c>
      <c r="R292" s="186">
        <v>35.258200000000002</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44445</v>
      </c>
      <c r="E295" s="184">
        <v>88.496399999999994</v>
      </c>
      <c r="F295" s="184">
        <v>4.8551000000000002</v>
      </c>
      <c r="G295" s="184">
        <v>4.8551000000000002</v>
      </c>
      <c r="H295" s="184">
        <v>10.864000000000001</v>
      </c>
      <c r="I295" s="184">
        <v>8.2661999999999995</v>
      </c>
      <c r="J295" s="184">
        <v>9.1186000000000007</v>
      </c>
      <c r="K295" s="184">
        <v>6.1089000000000002</v>
      </c>
      <c r="L295" s="184">
        <v>7.5675999999999997</v>
      </c>
      <c r="M295" s="184">
        <v>4.8446999999999996</v>
      </c>
      <c r="N295" s="184">
        <v>6.0073999999999996</v>
      </c>
      <c r="O295" s="184">
        <v>9.3521999999999998</v>
      </c>
      <c r="P295" s="184">
        <v>8.2257999999999996</v>
      </c>
      <c r="Q295" s="184">
        <v>9.2960999999999991</v>
      </c>
      <c r="R295" s="184">
        <v>8.6805000000000003</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44445</v>
      </c>
      <c r="E296" s="184">
        <v>89.412400000000005</v>
      </c>
      <c r="F296" s="184">
        <v>5.0232000000000001</v>
      </c>
      <c r="G296" s="184">
        <v>5.0232000000000001</v>
      </c>
      <c r="H296" s="184">
        <v>11.027699999999999</v>
      </c>
      <c r="I296" s="184">
        <v>8.4277999999999995</v>
      </c>
      <c r="J296" s="184">
        <v>9.2798999999999996</v>
      </c>
      <c r="K296" s="184">
        <v>6.2716000000000003</v>
      </c>
      <c r="L296" s="184">
        <v>7.7348999999999997</v>
      </c>
      <c r="M296" s="184">
        <v>5.0087000000000002</v>
      </c>
      <c r="N296" s="184">
        <v>6.1730999999999998</v>
      </c>
      <c r="O296" s="184">
        <v>9.5039999999999996</v>
      </c>
      <c r="P296" s="184">
        <v>8.3668999999999993</v>
      </c>
      <c r="Q296" s="184">
        <v>8.9353999999999996</v>
      </c>
      <c r="R296" s="184">
        <v>8.8436000000000003</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44445</v>
      </c>
      <c r="E297" s="184">
        <v>13.956</v>
      </c>
      <c r="F297" s="184">
        <v>5.1456999999999997</v>
      </c>
      <c r="G297" s="184">
        <v>5.1456999999999997</v>
      </c>
      <c r="H297" s="184">
        <v>11.045199999999999</v>
      </c>
      <c r="I297" s="184">
        <v>8.6969999999999992</v>
      </c>
      <c r="J297" s="184">
        <v>9.1484000000000005</v>
      </c>
      <c r="K297" s="184">
        <v>5.7544000000000004</v>
      </c>
      <c r="L297" s="184">
        <v>6.9093</v>
      </c>
      <c r="M297" s="184">
        <v>4.9017999999999997</v>
      </c>
      <c r="N297" s="184">
        <v>6.1600999999999999</v>
      </c>
      <c r="O297" s="184">
        <v>8.6123999999999992</v>
      </c>
      <c r="P297" s="184"/>
      <c r="Q297" s="184">
        <v>8.3560999999999996</v>
      </c>
      <c r="R297" s="184">
        <v>9.1254000000000008</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44445</v>
      </c>
      <c r="E298" s="184">
        <v>13.514200000000001</v>
      </c>
      <c r="F298" s="184">
        <v>4.5030999999999999</v>
      </c>
      <c r="G298" s="184">
        <v>4.5030999999999999</v>
      </c>
      <c r="H298" s="184">
        <v>10.399699999999999</v>
      </c>
      <c r="I298" s="184">
        <v>8.0502000000000002</v>
      </c>
      <c r="J298" s="184">
        <v>8.4856999999999996</v>
      </c>
      <c r="K298" s="184">
        <v>5.0823999999999998</v>
      </c>
      <c r="L298" s="184">
        <v>6.2134</v>
      </c>
      <c r="M298" s="184">
        <v>4.2064000000000004</v>
      </c>
      <c r="N298" s="184">
        <v>5.4542000000000002</v>
      </c>
      <c r="O298" s="184">
        <v>7.8209999999999997</v>
      </c>
      <c r="P298" s="184"/>
      <c r="Q298" s="184">
        <v>7.5201000000000002</v>
      </c>
      <c r="R298" s="184">
        <v>8.3551000000000002</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44445</v>
      </c>
      <c r="E299" s="184">
        <v>22.1325</v>
      </c>
      <c r="F299" s="184">
        <v>3.6842000000000001</v>
      </c>
      <c r="G299" s="184">
        <v>3.6842000000000001</v>
      </c>
      <c r="H299" s="184">
        <v>6.7466999999999997</v>
      </c>
      <c r="I299" s="184">
        <v>4.9214000000000002</v>
      </c>
      <c r="J299" s="184">
        <v>6.3164999999999996</v>
      </c>
      <c r="K299" s="184">
        <v>4.8583999999999996</v>
      </c>
      <c r="L299" s="184">
        <v>5.3330000000000002</v>
      </c>
      <c r="M299" s="184">
        <v>2.5636999999999999</v>
      </c>
      <c r="N299" s="184">
        <v>4.0616000000000003</v>
      </c>
      <c r="O299" s="184">
        <v>5.0651000000000002</v>
      </c>
      <c r="P299" s="184">
        <v>5.5000999999999998</v>
      </c>
      <c r="Q299" s="184">
        <v>6.3851000000000004</v>
      </c>
      <c r="R299" s="184">
        <v>7.1875999999999998</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44445</v>
      </c>
      <c r="E300" s="184">
        <v>23.198599999999999</v>
      </c>
      <c r="F300" s="184">
        <v>4.407</v>
      </c>
      <c r="G300" s="184">
        <v>4.407</v>
      </c>
      <c r="H300" s="184">
        <v>7.4954999999999998</v>
      </c>
      <c r="I300" s="184">
        <v>5.6878000000000002</v>
      </c>
      <c r="J300" s="184">
        <v>7.2873999999999999</v>
      </c>
      <c r="K300" s="184">
        <v>5.7013999999999996</v>
      </c>
      <c r="L300" s="184">
        <v>6.1529999999999996</v>
      </c>
      <c r="M300" s="184">
        <v>3.2995000000000001</v>
      </c>
      <c r="N300" s="184">
        <v>4.7431000000000001</v>
      </c>
      <c r="O300" s="184">
        <v>5.5833000000000004</v>
      </c>
      <c r="P300" s="184">
        <v>6.0309999999999997</v>
      </c>
      <c r="Q300" s="184">
        <v>7.4588000000000001</v>
      </c>
      <c r="R300" s="184">
        <v>7.7611999999999997</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44445</v>
      </c>
      <c r="E301" s="184">
        <v>18.573499999999999</v>
      </c>
      <c r="F301" s="184">
        <v>5.4394</v>
      </c>
      <c r="G301" s="184">
        <v>5.4394</v>
      </c>
      <c r="H301" s="184">
        <v>10.351699999999999</v>
      </c>
      <c r="I301" s="184">
        <v>8.1104000000000003</v>
      </c>
      <c r="J301" s="184">
        <v>8.5498999999999992</v>
      </c>
      <c r="K301" s="184">
        <v>5.6094999999999997</v>
      </c>
      <c r="L301" s="184">
        <v>6.9623999999999997</v>
      </c>
      <c r="M301" s="184">
        <v>4.1581999999999999</v>
      </c>
      <c r="N301" s="184">
        <v>5.1493000000000002</v>
      </c>
      <c r="O301" s="184">
        <v>8.7956000000000003</v>
      </c>
      <c r="P301" s="184">
        <v>7.633</v>
      </c>
      <c r="Q301" s="184">
        <v>8.5068999999999999</v>
      </c>
      <c r="R301" s="184">
        <v>7.6093000000000002</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44445</v>
      </c>
      <c r="E302" s="184">
        <v>17.764299999999999</v>
      </c>
      <c r="F302" s="184">
        <v>4.7961</v>
      </c>
      <c r="G302" s="184">
        <v>4.7961</v>
      </c>
      <c r="H302" s="184">
        <v>9.7043999999999997</v>
      </c>
      <c r="I302" s="184">
        <v>7.4768999999999997</v>
      </c>
      <c r="J302" s="184">
        <v>7.9137000000000004</v>
      </c>
      <c r="K302" s="184">
        <v>4.9654999999999996</v>
      </c>
      <c r="L302" s="184">
        <v>6.3285</v>
      </c>
      <c r="M302" s="184">
        <v>3.5249000000000001</v>
      </c>
      <c r="N302" s="184">
        <v>4.4958</v>
      </c>
      <c r="O302" s="184">
        <v>8.0503</v>
      </c>
      <c r="P302" s="184">
        <v>6.9032</v>
      </c>
      <c r="Q302" s="184">
        <v>7.8714000000000004</v>
      </c>
      <c r="R302" s="184">
        <v>6.8983999999999996</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44445</v>
      </c>
      <c r="E303" s="184">
        <v>13.0383</v>
      </c>
      <c r="F303" s="184">
        <v>2.8001</v>
      </c>
      <c r="G303" s="184">
        <v>2.8001</v>
      </c>
      <c r="H303" s="184">
        <v>3.802</v>
      </c>
      <c r="I303" s="184">
        <v>4.0655000000000001</v>
      </c>
      <c r="J303" s="184">
        <v>4.9058000000000002</v>
      </c>
      <c r="K303" s="184">
        <v>4.3303000000000003</v>
      </c>
      <c r="L303" s="184">
        <v>4.6069000000000004</v>
      </c>
      <c r="M303" s="184">
        <v>3.7498</v>
      </c>
      <c r="N303" s="184">
        <v>4.4516999999999998</v>
      </c>
      <c r="O303" s="184"/>
      <c r="P303" s="184"/>
      <c r="Q303" s="184">
        <v>9.2728999999999999</v>
      </c>
      <c r="R303" s="184">
        <v>7.4065000000000003</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44445</v>
      </c>
      <c r="E304" s="184">
        <v>12.9397</v>
      </c>
      <c r="F304" s="184">
        <v>2.4451999999999998</v>
      </c>
      <c r="G304" s="184">
        <v>2.4451999999999998</v>
      </c>
      <c r="H304" s="184">
        <v>3.5082</v>
      </c>
      <c r="I304" s="184">
        <v>3.8136000000000001</v>
      </c>
      <c r="J304" s="184">
        <v>4.6497999999999999</v>
      </c>
      <c r="K304" s="184">
        <v>4.0693000000000001</v>
      </c>
      <c r="L304" s="184">
        <v>4.343</v>
      </c>
      <c r="M304" s="184">
        <v>3.4845999999999999</v>
      </c>
      <c r="N304" s="184">
        <v>4.1866000000000003</v>
      </c>
      <c r="O304" s="184"/>
      <c r="P304" s="184"/>
      <c r="Q304" s="184">
        <v>8.9960000000000004</v>
      </c>
      <c r="R304" s="184">
        <v>7.1322999999999999</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44445</v>
      </c>
      <c r="E307" s="184">
        <v>10.5152</v>
      </c>
      <c r="F307" s="184">
        <v>14.016500000000001</v>
      </c>
      <c r="G307" s="184">
        <v>14.016500000000001</v>
      </c>
      <c r="H307" s="184">
        <v>20.810500000000001</v>
      </c>
      <c r="I307" s="184">
        <v>17.095300000000002</v>
      </c>
      <c r="J307" s="184">
        <v>16.647300000000001</v>
      </c>
      <c r="K307" s="184">
        <v>8.6369000000000007</v>
      </c>
      <c r="L307" s="184"/>
      <c r="M307" s="184"/>
      <c r="N307" s="184"/>
      <c r="O307" s="184"/>
      <c r="P307" s="184"/>
      <c r="Q307" s="184">
        <v>10.933</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44445</v>
      </c>
      <c r="E308" s="184">
        <v>10.5076</v>
      </c>
      <c r="F308" s="184">
        <v>13.794499999999999</v>
      </c>
      <c r="G308" s="184">
        <v>13.794499999999999</v>
      </c>
      <c r="H308" s="184">
        <v>20.625599999999999</v>
      </c>
      <c r="I308" s="184">
        <v>16.956900000000001</v>
      </c>
      <c r="J308" s="184">
        <v>16.498200000000001</v>
      </c>
      <c r="K308" s="184">
        <v>8.4811999999999994</v>
      </c>
      <c r="L308" s="184"/>
      <c r="M308" s="184"/>
      <c r="N308" s="184"/>
      <c r="O308" s="184"/>
      <c r="P308" s="184"/>
      <c r="Q308" s="184">
        <v>10.771699999999999</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44445</v>
      </c>
      <c r="E309" s="184">
        <v>79.146600000000007</v>
      </c>
      <c r="F309" s="184">
        <v>4.4904000000000002</v>
      </c>
      <c r="G309" s="184">
        <v>4.4904000000000002</v>
      </c>
      <c r="H309" s="184">
        <v>11.7864</v>
      </c>
      <c r="I309" s="184">
        <v>9.4253</v>
      </c>
      <c r="J309" s="184">
        <v>8.9215</v>
      </c>
      <c r="K309" s="184">
        <v>5.5403000000000002</v>
      </c>
      <c r="L309" s="184">
        <v>6.5370999999999997</v>
      </c>
      <c r="M309" s="184">
        <v>4.4715999999999996</v>
      </c>
      <c r="N309" s="184">
        <v>6.0461999999999998</v>
      </c>
      <c r="O309" s="184">
        <v>8.3255999999999997</v>
      </c>
      <c r="P309" s="184">
        <v>7.9303999999999997</v>
      </c>
      <c r="Q309" s="184">
        <v>8.9160000000000004</v>
      </c>
      <c r="R309" s="184">
        <v>7.1725000000000003</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44445</v>
      </c>
      <c r="E310" s="184">
        <v>83.945099999999996</v>
      </c>
      <c r="F310" s="184">
        <v>5.0023</v>
      </c>
      <c r="G310" s="184">
        <v>5.0023</v>
      </c>
      <c r="H310" s="184">
        <v>12.303000000000001</v>
      </c>
      <c r="I310" s="184">
        <v>9.9482999999999997</v>
      </c>
      <c r="J310" s="184">
        <v>9.4474</v>
      </c>
      <c r="K310" s="184">
        <v>6.0673000000000004</v>
      </c>
      <c r="L310" s="184">
        <v>7.0918000000000001</v>
      </c>
      <c r="M310" s="184">
        <v>5.0354999999999999</v>
      </c>
      <c r="N310" s="184">
        <v>6.6295999999999999</v>
      </c>
      <c r="O310" s="184">
        <v>8.9319000000000006</v>
      </c>
      <c r="P310" s="184">
        <v>8.5563000000000002</v>
      </c>
      <c r="Q310" s="184">
        <v>9.2553000000000001</v>
      </c>
      <c r="R310" s="184">
        <v>7.7747999999999999</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44445</v>
      </c>
      <c r="E312" s="184">
        <v>25.6782</v>
      </c>
      <c r="F312" s="184">
        <v>1.3268</v>
      </c>
      <c r="G312" s="184">
        <v>1.3268</v>
      </c>
      <c r="H312" s="184">
        <v>11.172000000000001</v>
      </c>
      <c r="I312" s="184">
        <v>9.7734000000000005</v>
      </c>
      <c r="J312" s="184">
        <v>10.3521</v>
      </c>
      <c r="K312" s="184">
        <v>5.8917999999999999</v>
      </c>
      <c r="L312" s="184">
        <v>7.6195000000000004</v>
      </c>
      <c r="M312" s="184">
        <v>4.5347</v>
      </c>
      <c r="N312" s="184">
        <v>5.6866000000000003</v>
      </c>
      <c r="O312" s="184">
        <v>9.3815000000000008</v>
      </c>
      <c r="P312" s="184">
        <v>8.1654</v>
      </c>
      <c r="Q312" s="184">
        <v>8.7871000000000006</v>
      </c>
      <c r="R312" s="184">
        <v>8.3132000000000001</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44445</v>
      </c>
      <c r="E313" s="184">
        <v>25.976099999999999</v>
      </c>
      <c r="F313" s="184">
        <v>1.6395</v>
      </c>
      <c r="G313" s="184">
        <v>1.6395</v>
      </c>
      <c r="H313" s="184">
        <v>11.467000000000001</v>
      </c>
      <c r="I313" s="184">
        <v>10.0755</v>
      </c>
      <c r="J313" s="184">
        <v>10.6568</v>
      </c>
      <c r="K313" s="184">
        <v>6.2039</v>
      </c>
      <c r="L313" s="184">
        <v>7.9371999999999998</v>
      </c>
      <c r="M313" s="184">
        <v>4.8491999999999997</v>
      </c>
      <c r="N313" s="184">
        <v>6.0092999999999996</v>
      </c>
      <c r="O313" s="184">
        <v>9.5976999999999997</v>
      </c>
      <c r="P313" s="184">
        <v>8.3402999999999992</v>
      </c>
      <c r="Q313" s="184">
        <v>8.8367000000000004</v>
      </c>
      <c r="R313" s="184">
        <v>8.5851000000000006</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44445</v>
      </c>
      <c r="E314" s="184">
        <v>10.5238</v>
      </c>
      <c r="F314" s="184">
        <v>10.1823</v>
      </c>
      <c r="G314" s="184">
        <v>10.1823</v>
      </c>
      <c r="H314" s="184">
        <v>20.6936</v>
      </c>
      <c r="I314" s="184">
        <v>12.646100000000001</v>
      </c>
      <c r="J314" s="184">
        <v>12.597</v>
      </c>
      <c r="K314" s="184">
        <v>6.8639999999999999</v>
      </c>
      <c r="L314" s="184">
        <v>8.1708999999999996</v>
      </c>
      <c r="M314" s="184">
        <v>4.4782999999999999</v>
      </c>
      <c r="N314" s="184"/>
      <c r="O314" s="184"/>
      <c r="P314" s="184"/>
      <c r="Q314" s="184">
        <v>5.5903</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44445</v>
      </c>
      <c r="E315" s="184">
        <v>10.482799999999999</v>
      </c>
      <c r="F315" s="184">
        <v>9.7570999999999994</v>
      </c>
      <c r="G315" s="184">
        <v>9.7570999999999994</v>
      </c>
      <c r="H315" s="184">
        <v>20.273499999999999</v>
      </c>
      <c r="I315" s="184">
        <v>12.2439</v>
      </c>
      <c r="J315" s="184">
        <v>12.176500000000001</v>
      </c>
      <c r="K315" s="184">
        <v>6.4428999999999998</v>
      </c>
      <c r="L315" s="184">
        <v>7.7355999999999998</v>
      </c>
      <c r="M315" s="184">
        <v>4.0461</v>
      </c>
      <c r="N315" s="184"/>
      <c r="O315" s="184"/>
      <c r="P315" s="184"/>
      <c r="Q315" s="184">
        <v>5.1527000000000003</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44445</v>
      </c>
      <c r="E316" s="184">
        <v>23.277699999999999</v>
      </c>
      <c r="F316" s="184">
        <v>8.5256000000000007</v>
      </c>
      <c r="G316" s="184">
        <v>8.5256000000000007</v>
      </c>
      <c r="H316" s="184">
        <v>15.2318</v>
      </c>
      <c r="I316" s="184">
        <v>12.9215</v>
      </c>
      <c r="J316" s="184">
        <v>10.6724</v>
      </c>
      <c r="K316" s="184">
        <v>5.9739000000000004</v>
      </c>
      <c r="L316" s="184">
        <v>6.4391999999999996</v>
      </c>
      <c r="M316" s="184">
        <v>4.5430999999999999</v>
      </c>
      <c r="N316" s="184">
        <v>5.4436999999999998</v>
      </c>
      <c r="O316" s="184">
        <v>8.6730999999999998</v>
      </c>
      <c r="P316" s="184">
        <v>7.7687999999999997</v>
      </c>
      <c r="Q316" s="184">
        <v>7.2450000000000001</v>
      </c>
      <c r="R316" s="184">
        <v>8.0436999999999994</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44445</v>
      </c>
      <c r="E317" s="184">
        <v>24.150600000000001</v>
      </c>
      <c r="F317" s="184">
        <v>8.8225999999999996</v>
      </c>
      <c r="G317" s="184">
        <v>8.8225999999999996</v>
      </c>
      <c r="H317" s="184">
        <v>15.548400000000001</v>
      </c>
      <c r="I317" s="184">
        <v>13.2372</v>
      </c>
      <c r="J317" s="184">
        <v>10.988200000000001</v>
      </c>
      <c r="K317" s="184">
        <v>6.2919999999999998</v>
      </c>
      <c r="L317" s="184">
        <v>6.7629999999999999</v>
      </c>
      <c r="M317" s="184">
        <v>4.8673000000000002</v>
      </c>
      <c r="N317" s="184">
        <v>5.7751000000000001</v>
      </c>
      <c r="O317" s="184">
        <v>9.0097000000000005</v>
      </c>
      <c r="P317" s="184">
        <v>8.1069999999999993</v>
      </c>
      <c r="Q317" s="184">
        <v>8.8079000000000001</v>
      </c>
      <c r="R317" s="184">
        <v>8.3812999999999995</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44445</v>
      </c>
      <c r="E318" s="184">
        <v>15.7845</v>
      </c>
      <c r="F318" s="184">
        <v>4.8579999999999997</v>
      </c>
      <c r="G318" s="184">
        <v>4.8579999999999997</v>
      </c>
      <c r="H318" s="184">
        <v>15.439500000000001</v>
      </c>
      <c r="I318" s="184">
        <v>10.6806</v>
      </c>
      <c r="J318" s="184">
        <v>11.471299999999999</v>
      </c>
      <c r="K318" s="184">
        <v>6.8033999999999999</v>
      </c>
      <c r="L318" s="184">
        <v>8.32</v>
      </c>
      <c r="M318" s="184">
        <v>4.8428000000000004</v>
      </c>
      <c r="N318" s="184">
        <v>6.1321000000000003</v>
      </c>
      <c r="O318" s="184">
        <v>9.0082000000000004</v>
      </c>
      <c r="P318" s="184">
        <v>8.0052000000000003</v>
      </c>
      <c r="Q318" s="184">
        <v>8.4064999999999994</v>
      </c>
      <c r="R318" s="184">
        <v>8.6807999999999996</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44445</v>
      </c>
      <c r="E319" s="184">
        <v>15.511200000000001</v>
      </c>
      <c r="F319" s="184">
        <v>4.6295999999999999</v>
      </c>
      <c r="G319" s="184">
        <v>4.6295999999999999</v>
      </c>
      <c r="H319" s="184">
        <v>15.137499999999999</v>
      </c>
      <c r="I319" s="184">
        <v>10.3781</v>
      </c>
      <c r="J319" s="184">
        <v>11.1724</v>
      </c>
      <c r="K319" s="184">
        <v>6.4980000000000002</v>
      </c>
      <c r="L319" s="184">
        <v>8.0063999999999993</v>
      </c>
      <c r="M319" s="184">
        <v>4.5288000000000004</v>
      </c>
      <c r="N319" s="184">
        <v>5.8090999999999999</v>
      </c>
      <c r="O319" s="184">
        <v>8.6736000000000004</v>
      </c>
      <c r="P319" s="184">
        <v>7.6718999999999999</v>
      </c>
      <c r="Q319" s="184">
        <v>8.0722000000000005</v>
      </c>
      <c r="R319" s="184">
        <v>8.3503000000000007</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44445</v>
      </c>
      <c r="E320" s="184">
        <v>2547.0779000000002</v>
      </c>
      <c r="F320" s="184">
        <v>3.5348000000000002</v>
      </c>
      <c r="G320" s="184">
        <v>3.5348000000000002</v>
      </c>
      <c r="H320" s="184">
        <v>11.9146</v>
      </c>
      <c r="I320" s="184">
        <v>8.4266000000000005</v>
      </c>
      <c r="J320" s="184">
        <v>9.3106000000000009</v>
      </c>
      <c r="K320" s="184">
        <v>5.7362000000000002</v>
      </c>
      <c r="L320" s="184">
        <v>6.6794000000000002</v>
      </c>
      <c r="M320" s="184">
        <v>4.0768000000000004</v>
      </c>
      <c r="N320" s="184">
        <v>5.0053000000000001</v>
      </c>
      <c r="O320" s="184">
        <v>8.8849</v>
      </c>
      <c r="P320" s="184">
        <v>6.5926</v>
      </c>
      <c r="Q320" s="184">
        <v>6.8521999999999998</v>
      </c>
      <c r="R320" s="184">
        <v>7.6565000000000003</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44445</v>
      </c>
      <c r="E321" s="184">
        <v>2690.0663</v>
      </c>
      <c r="F321" s="184">
        <v>3.9348000000000001</v>
      </c>
      <c r="G321" s="184">
        <v>3.9348000000000001</v>
      </c>
      <c r="H321" s="184">
        <v>12.3154</v>
      </c>
      <c r="I321" s="184">
        <v>8.8279999999999994</v>
      </c>
      <c r="J321" s="184">
        <v>9.7138000000000009</v>
      </c>
      <c r="K321" s="184">
        <v>6.1422999999999996</v>
      </c>
      <c r="L321" s="184">
        <v>7.0930999999999997</v>
      </c>
      <c r="M321" s="184">
        <v>4.4894999999999996</v>
      </c>
      <c r="N321" s="184">
        <v>5.4263000000000003</v>
      </c>
      <c r="O321" s="184">
        <v>9.3596000000000004</v>
      </c>
      <c r="P321" s="184">
        <v>7.1698000000000004</v>
      </c>
      <c r="Q321" s="184">
        <v>8.0107999999999997</v>
      </c>
      <c r="R321" s="184">
        <v>8.0851000000000006</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44445</v>
      </c>
      <c r="E322" s="184">
        <v>2980.5713999999998</v>
      </c>
      <c r="F322" s="184">
        <v>2.0196999999999998</v>
      </c>
      <c r="G322" s="184">
        <v>2.0196999999999998</v>
      </c>
      <c r="H322" s="184">
        <v>10.1951</v>
      </c>
      <c r="I322" s="184">
        <v>8.0627999999999993</v>
      </c>
      <c r="J322" s="184">
        <v>9.2872000000000003</v>
      </c>
      <c r="K322" s="184">
        <v>6.1067999999999998</v>
      </c>
      <c r="L322" s="184">
        <v>6.8231000000000002</v>
      </c>
      <c r="M322" s="184">
        <v>4.2613000000000003</v>
      </c>
      <c r="N322" s="184">
        <v>5.3148</v>
      </c>
      <c r="O322" s="184">
        <v>8.2885000000000009</v>
      </c>
      <c r="P322" s="184">
        <v>7.8564999999999996</v>
      </c>
      <c r="Q322" s="184">
        <v>8.1312999999999995</v>
      </c>
      <c r="R322" s="184">
        <v>7.4478999999999997</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44445</v>
      </c>
      <c r="E323" s="184">
        <v>3071.6614</v>
      </c>
      <c r="F323" s="184">
        <v>2.3666999999999998</v>
      </c>
      <c r="G323" s="184">
        <v>2.3666999999999998</v>
      </c>
      <c r="H323" s="184">
        <v>10.544499999999999</v>
      </c>
      <c r="I323" s="184">
        <v>8.4065999999999992</v>
      </c>
      <c r="J323" s="184">
        <v>9.6361000000000008</v>
      </c>
      <c r="K323" s="184">
        <v>6.4577</v>
      </c>
      <c r="L323" s="184">
        <v>7.1978</v>
      </c>
      <c r="M323" s="184">
        <v>4.6281999999999996</v>
      </c>
      <c r="N323" s="184">
        <v>5.6740000000000004</v>
      </c>
      <c r="O323" s="184">
        <v>8.6148000000000007</v>
      </c>
      <c r="P323" s="184">
        <v>8.1636000000000006</v>
      </c>
      <c r="Q323" s="184">
        <v>8.6831999999999994</v>
      </c>
      <c r="R323" s="184">
        <v>7.7855999999999996</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44445</v>
      </c>
      <c r="E324" s="184">
        <v>61.649799999999999</v>
      </c>
      <c r="F324" s="184">
        <v>4.1458000000000004</v>
      </c>
      <c r="G324" s="184">
        <v>4.1458000000000004</v>
      </c>
      <c r="H324" s="184">
        <v>23.892600000000002</v>
      </c>
      <c r="I324" s="184">
        <v>20.982399999999998</v>
      </c>
      <c r="J324" s="184">
        <v>17.2349</v>
      </c>
      <c r="K324" s="184">
        <v>6.5011999999999999</v>
      </c>
      <c r="L324" s="184">
        <v>9.9071999999999996</v>
      </c>
      <c r="M324" s="184">
        <v>4.1672000000000002</v>
      </c>
      <c r="N324" s="184">
        <v>5.0260999999999996</v>
      </c>
      <c r="O324" s="184">
        <v>10.955399999999999</v>
      </c>
      <c r="P324" s="184">
        <v>7.984</v>
      </c>
      <c r="Q324" s="184">
        <v>8.3696999999999999</v>
      </c>
      <c r="R324" s="184">
        <v>8.7777999999999992</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44445</v>
      </c>
      <c r="E325" s="184">
        <v>58.630200000000002</v>
      </c>
      <c r="F325" s="184">
        <v>3.8195000000000001</v>
      </c>
      <c r="G325" s="184">
        <v>3.8195000000000001</v>
      </c>
      <c r="H325" s="184">
        <v>23.549199999999999</v>
      </c>
      <c r="I325" s="184">
        <v>20.639399999999998</v>
      </c>
      <c r="J325" s="184">
        <v>16.890999999999998</v>
      </c>
      <c r="K325" s="184">
        <v>6.1553000000000004</v>
      </c>
      <c r="L325" s="184">
        <v>9.5472999999999999</v>
      </c>
      <c r="M325" s="184">
        <v>3.8047</v>
      </c>
      <c r="N325" s="184">
        <v>4.6627999999999998</v>
      </c>
      <c r="O325" s="184">
        <v>10.5959</v>
      </c>
      <c r="P325" s="184">
        <v>7.5286</v>
      </c>
      <c r="Q325" s="184">
        <v>7.5011999999999999</v>
      </c>
      <c r="R325" s="184">
        <v>8.4161000000000001</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44445</v>
      </c>
      <c r="E326" s="184">
        <v>10.329700000000001</v>
      </c>
      <c r="F326" s="184">
        <v>4.7131999999999996</v>
      </c>
      <c r="G326" s="184">
        <v>4.7131999999999996</v>
      </c>
      <c r="H326" s="184">
        <v>12.1938</v>
      </c>
      <c r="I326" s="184">
        <v>9.1687999999999992</v>
      </c>
      <c r="J326" s="184">
        <v>9.5488999999999997</v>
      </c>
      <c r="K326" s="184">
        <v>6.1595000000000004</v>
      </c>
      <c r="L326" s="184"/>
      <c r="M326" s="184"/>
      <c r="N326" s="184"/>
      <c r="O326" s="184"/>
      <c r="P326" s="184"/>
      <c r="Q326" s="184">
        <v>6.9561000000000002</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44445</v>
      </c>
      <c r="E327" s="184">
        <v>10.307399999999999</v>
      </c>
      <c r="F327" s="184">
        <v>4.2508999999999997</v>
      </c>
      <c r="G327" s="184">
        <v>4.2508999999999997</v>
      </c>
      <c r="H327" s="184">
        <v>11.7628</v>
      </c>
      <c r="I327" s="184">
        <v>8.7048000000000005</v>
      </c>
      <c r="J327" s="184">
        <v>9.1054999999999993</v>
      </c>
      <c r="K327" s="184">
        <v>5.7187000000000001</v>
      </c>
      <c r="L327" s="184"/>
      <c r="M327" s="184"/>
      <c r="N327" s="184"/>
      <c r="O327" s="184"/>
      <c r="P327" s="184"/>
      <c r="Q327" s="184">
        <v>6.4855999999999998</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44445</v>
      </c>
      <c r="E328" s="184">
        <v>46.779499999999999</v>
      </c>
      <c r="F328" s="184">
        <v>4.9957000000000003</v>
      </c>
      <c r="G328" s="184">
        <v>4.9957000000000003</v>
      </c>
      <c r="H328" s="184">
        <v>9.2791999999999994</v>
      </c>
      <c r="I328" s="184">
        <v>7.3047000000000004</v>
      </c>
      <c r="J328" s="184">
        <v>8.6407000000000007</v>
      </c>
      <c r="K328" s="184">
        <v>6.5456000000000003</v>
      </c>
      <c r="L328" s="184">
        <v>7.2397999999999998</v>
      </c>
      <c r="M328" s="184">
        <v>5.3941999999999997</v>
      </c>
      <c r="N328" s="184">
        <v>6.4269999999999996</v>
      </c>
      <c r="O328" s="184">
        <v>7.8388</v>
      </c>
      <c r="P328" s="184">
        <v>7.4156000000000004</v>
      </c>
      <c r="Q328" s="184">
        <v>7.6266999999999996</v>
      </c>
      <c r="R328" s="184">
        <v>7.5335999999999999</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44445</v>
      </c>
      <c r="E329" s="184">
        <v>48.418199999999999</v>
      </c>
      <c r="F329" s="184">
        <v>5.3798000000000004</v>
      </c>
      <c r="G329" s="184">
        <v>5.3798000000000004</v>
      </c>
      <c r="H329" s="184">
        <v>9.6671999999999993</v>
      </c>
      <c r="I329" s="184">
        <v>7.7065999999999999</v>
      </c>
      <c r="J329" s="184">
        <v>9.0420999999999996</v>
      </c>
      <c r="K329" s="184">
        <v>6.9527000000000001</v>
      </c>
      <c r="L329" s="184">
        <v>7.6548999999999996</v>
      </c>
      <c r="M329" s="184">
        <v>5.8108000000000004</v>
      </c>
      <c r="N329" s="184">
        <v>6.8533999999999997</v>
      </c>
      <c r="O329" s="184">
        <v>8.2703000000000007</v>
      </c>
      <c r="P329" s="184">
        <v>7.8762999999999996</v>
      </c>
      <c r="Q329" s="184">
        <v>8.4824000000000002</v>
      </c>
      <c r="R329" s="184">
        <v>7.9637000000000002</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44445</v>
      </c>
      <c r="E330" s="184">
        <v>34.775100000000002</v>
      </c>
      <c r="F330" s="184">
        <v>2.8346</v>
      </c>
      <c r="G330" s="184">
        <v>2.8346</v>
      </c>
      <c r="H330" s="184">
        <v>12.686</v>
      </c>
      <c r="I330" s="184">
        <v>10.8408</v>
      </c>
      <c r="J330" s="184">
        <v>9.5159000000000002</v>
      </c>
      <c r="K330" s="184">
        <v>6.1696999999999997</v>
      </c>
      <c r="L330" s="184">
        <v>7.2057000000000002</v>
      </c>
      <c r="M330" s="184">
        <v>4.798</v>
      </c>
      <c r="N330" s="184">
        <v>5.7236000000000002</v>
      </c>
      <c r="O330" s="184">
        <v>7.8876999999999997</v>
      </c>
      <c r="P330" s="184">
        <v>6.6740000000000004</v>
      </c>
      <c r="Q330" s="184">
        <v>6.9249000000000001</v>
      </c>
      <c r="R330" s="184">
        <v>7.5140000000000002</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44445</v>
      </c>
      <c r="E331" s="184">
        <v>37.6813</v>
      </c>
      <c r="F331" s="184">
        <v>3.5851000000000002</v>
      </c>
      <c r="G331" s="184">
        <v>3.5851000000000002</v>
      </c>
      <c r="H331" s="184">
        <v>13.429500000000001</v>
      </c>
      <c r="I331" s="184">
        <v>11.4315</v>
      </c>
      <c r="J331" s="184">
        <v>9.9955999999999996</v>
      </c>
      <c r="K331" s="184">
        <v>6.6780999999999997</v>
      </c>
      <c r="L331" s="184">
        <v>7.6990999999999996</v>
      </c>
      <c r="M331" s="184">
        <v>5.4130000000000003</v>
      </c>
      <c r="N331" s="184">
        <v>6.4085999999999999</v>
      </c>
      <c r="O331" s="184">
        <v>8.7630999999999997</v>
      </c>
      <c r="P331" s="184">
        <v>7.6680000000000001</v>
      </c>
      <c r="Q331" s="184">
        <v>8.1239000000000008</v>
      </c>
      <c r="R331" s="184">
        <v>8.3135999999999992</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44445</v>
      </c>
      <c r="E334" s="184">
        <v>12.548299999999999</v>
      </c>
      <c r="F334" s="184">
        <v>3.2974999999999999</v>
      </c>
      <c r="G334" s="184">
        <v>3.2974999999999999</v>
      </c>
      <c r="H334" s="184">
        <v>8.6991999999999994</v>
      </c>
      <c r="I334" s="184">
        <v>7.5848000000000004</v>
      </c>
      <c r="J334" s="184">
        <v>8.5914999999999999</v>
      </c>
      <c r="K334" s="184">
        <v>5.5236999999999998</v>
      </c>
      <c r="L334" s="184">
        <v>6.5785</v>
      </c>
      <c r="M334" s="184">
        <v>3.7877999999999998</v>
      </c>
      <c r="N334" s="184">
        <v>5.0904999999999996</v>
      </c>
      <c r="O334" s="184"/>
      <c r="P334" s="184"/>
      <c r="Q334" s="184">
        <v>9.1333000000000002</v>
      </c>
      <c r="R334" s="184">
        <v>7.9993999999999996</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44445</v>
      </c>
      <c r="E335" s="184">
        <v>12.3878</v>
      </c>
      <c r="F335" s="184">
        <v>2.9472</v>
      </c>
      <c r="G335" s="184">
        <v>2.9472</v>
      </c>
      <c r="H335" s="184">
        <v>8.3054000000000006</v>
      </c>
      <c r="I335" s="184">
        <v>7.1542000000000003</v>
      </c>
      <c r="J335" s="184">
        <v>8.1443999999999992</v>
      </c>
      <c r="K335" s="184">
        <v>5.0648</v>
      </c>
      <c r="L335" s="184">
        <v>6.1048</v>
      </c>
      <c r="M335" s="184">
        <v>3.3147000000000002</v>
      </c>
      <c r="N335" s="184">
        <v>4.5961999999999996</v>
      </c>
      <c r="O335" s="184"/>
      <c r="P335" s="184"/>
      <c r="Q335" s="184">
        <v>8.5937000000000001</v>
      </c>
      <c r="R335" s="184">
        <v>7.4737</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44445</v>
      </c>
      <c r="E336" s="184">
        <v>32.114100000000001</v>
      </c>
      <c r="F336" s="184">
        <v>3.7517999999999998</v>
      </c>
      <c r="G336" s="184">
        <v>3.7517999999999998</v>
      </c>
      <c r="H336" s="184">
        <v>6.5515999999999996</v>
      </c>
      <c r="I336" s="184">
        <v>4.8963999999999999</v>
      </c>
      <c r="J336" s="184">
        <v>7.0929000000000002</v>
      </c>
      <c r="K336" s="184">
        <v>5.5058999999999996</v>
      </c>
      <c r="L336" s="184">
        <v>6.7983000000000002</v>
      </c>
      <c r="M336" s="184">
        <v>4.2877000000000001</v>
      </c>
      <c r="N336" s="184">
        <v>5.2958999999999996</v>
      </c>
      <c r="O336" s="184">
        <v>9.6321999999999992</v>
      </c>
      <c r="P336" s="184">
        <v>7.6426999999999996</v>
      </c>
      <c r="Q336" s="184">
        <v>7.2380000000000004</v>
      </c>
      <c r="R336" s="184">
        <v>8.2291000000000007</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44445</v>
      </c>
      <c r="E337" s="184">
        <v>32.9163</v>
      </c>
      <c r="F337" s="184">
        <v>3.9933000000000001</v>
      </c>
      <c r="G337" s="184">
        <v>3.9933000000000001</v>
      </c>
      <c r="H337" s="184">
        <v>6.8205999999999998</v>
      </c>
      <c r="I337" s="184">
        <v>5.1505999999999998</v>
      </c>
      <c r="J337" s="184">
        <v>7.3498999999999999</v>
      </c>
      <c r="K337" s="184">
        <v>5.7643000000000004</v>
      </c>
      <c r="L337" s="184">
        <v>7.0647000000000002</v>
      </c>
      <c r="M337" s="184">
        <v>4.5510999999999999</v>
      </c>
      <c r="N337" s="184">
        <v>5.5587999999999997</v>
      </c>
      <c r="O337" s="184">
        <v>9.8985000000000003</v>
      </c>
      <c r="P337" s="184">
        <v>8.0510999999999999</v>
      </c>
      <c r="Q337" s="184">
        <v>8.2551000000000005</v>
      </c>
      <c r="R337" s="184">
        <v>8.4792000000000005</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44445</v>
      </c>
      <c r="E338" s="184">
        <v>200.18340000000001</v>
      </c>
      <c r="F338" s="184">
        <v>0</v>
      </c>
      <c r="G338" s="184">
        <v>0</v>
      </c>
      <c r="H338" s="184">
        <v>0</v>
      </c>
      <c r="I338" s="184">
        <v>0</v>
      </c>
      <c r="J338" s="184">
        <v>0</v>
      </c>
      <c r="K338" s="184">
        <v>0</v>
      </c>
      <c r="L338" s="184">
        <v>0</v>
      </c>
      <c r="M338" s="184">
        <v>0</v>
      </c>
      <c r="N338" s="184">
        <v>0</v>
      </c>
      <c r="O338" s="184"/>
      <c r="P338" s="184"/>
      <c r="Q338" s="184">
        <v>-9.8977000000000004</v>
      </c>
      <c r="R338" s="184">
        <v>-11.7577</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44445</v>
      </c>
      <c r="E339" s="184">
        <v>192.02520000000001</v>
      </c>
      <c r="F339" s="184">
        <v>0</v>
      </c>
      <c r="G339" s="184">
        <v>0</v>
      </c>
      <c r="H339" s="184">
        <v>0</v>
      </c>
      <c r="I339" s="184">
        <v>0</v>
      </c>
      <c r="J339" s="184">
        <v>0</v>
      </c>
      <c r="K339" s="184">
        <v>0</v>
      </c>
      <c r="L339" s="184">
        <v>0</v>
      </c>
      <c r="M339" s="184">
        <v>0</v>
      </c>
      <c r="N339" s="184">
        <v>0</v>
      </c>
      <c r="O339" s="184"/>
      <c r="P339" s="184"/>
      <c r="Q339" s="184">
        <v>-9.8977000000000004</v>
      </c>
      <c r="R339" s="184">
        <v>-11.7577</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44445</v>
      </c>
      <c r="E340" s="184">
        <v>12.4655</v>
      </c>
      <c r="F340" s="184">
        <v>4.7843999999999998</v>
      </c>
      <c r="G340" s="184">
        <v>4.7843999999999998</v>
      </c>
      <c r="H340" s="184">
        <v>11.570600000000001</v>
      </c>
      <c r="I340" s="184">
        <v>8.4559999999999995</v>
      </c>
      <c r="J340" s="184">
        <v>10.126799999999999</v>
      </c>
      <c r="K340" s="184">
        <v>5.6058000000000003</v>
      </c>
      <c r="L340" s="184">
        <v>7.2427000000000001</v>
      </c>
      <c r="M340" s="184">
        <v>3.6981000000000002</v>
      </c>
      <c r="N340" s="184">
        <v>5.0369999999999999</v>
      </c>
      <c r="O340" s="184">
        <v>6.9401000000000002</v>
      </c>
      <c r="P340" s="184"/>
      <c r="Q340" s="184">
        <v>6.9329999999999998</v>
      </c>
      <c r="R340" s="184">
        <v>7.9208999999999996</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44445</v>
      </c>
      <c r="E341" s="184">
        <v>12.334199999999999</v>
      </c>
      <c r="F341" s="184">
        <v>4.4405000000000001</v>
      </c>
      <c r="G341" s="184">
        <v>4.4405000000000001</v>
      </c>
      <c r="H341" s="184">
        <v>11.1845</v>
      </c>
      <c r="I341" s="184">
        <v>8.0996000000000006</v>
      </c>
      <c r="J341" s="184">
        <v>9.7599</v>
      </c>
      <c r="K341" s="184">
        <v>5.2389999999999999</v>
      </c>
      <c r="L341" s="184">
        <v>6.9070999999999998</v>
      </c>
      <c r="M341" s="184">
        <v>3.4388000000000001</v>
      </c>
      <c r="N341" s="184">
        <v>4.7621000000000002</v>
      </c>
      <c r="O341" s="184">
        <v>6.6102999999999996</v>
      </c>
      <c r="P341" s="184"/>
      <c r="Q341" s="184">
        <v>6.5891000000000002</v>
      </c>
      <c r="R341" s="184">
        <v>7.5904999999999996</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44445</v>
      </c>
      <c r="E342" s="184">
        <v>13.1767</v>
      </c>
      <c r="F342" s="184">
        <v>5.9123000000000001</v>
      </c>
      <c r="G342" s="184">
        <v>5.9123000000000001</v>
      </c>
      <c r="H342" s="184">
        <v>11.8987</v>
      </c>
      <c r="I342" s="184">
        <v>8.5756999999999994</v>
      </c>
      <c r="J342" s="184">
        <v>9.5213000000000001</v>
      </c>
      <c r="K342" s="184">
        <v>6.3250999999999999</v>
      </c>
      <c r="L342" s="184">
        <v>7.1272000000000002</v>
      </c>
      <c r="M342" s="184">
        <v>4.4012000000000002</v>
      </c>
      <c r="N342" s="184">
        <v>5.5101000000000004</v>
      </c>
      <c r="O342" s="184">
        <v>9.6187000000000005</v>
      </c>
      <c r="P342" s="184"/>
      <c r="Q342" s="184">
        <v>9.3629999999999995</v>
      </c>
      <c r="R342" s="184">
        <v>8.7297999999999991</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44445</v>
      </c>
      <c r="E343" s="184">
        <v>13.051</v>
      </c>
      <c r="F343" s="184">
        <v>5.5960000000000001</v>
      </c>
      <c r="G343" s="184">
        <v>5.5960000000000001</v>
      </c>
      <c r="H343" s="184">
        <v>11.572100000000001</v>
      </c>
      <c r="I343" s="184">
        <v>8.2363</v>
      </c>
      <c r="J343" s="184">
        <v>9.1829999999999998</v>
      </c>
      <c r="K343" s="184">
        <v>5.9664000000000001</v>
      </c>
      <c r="L343" s="184">
        <v>6.7946999999999997</v>
      </c>
      <c r="M343" s="184">
        <v>4.0843999999999996</v>
      </c>
      <c r="N343" s="184">
        <v>5.1935000000000002</v>
      </c>
      <c r="O343" s="184">
        <v>9.2798999999999996</v>
      </c>
      <c r="P343" s="184"/>
      <c r="Q343" s="184">
        <v>9.0235000000000003</v>
      </c>
      <c r="R343" s="184">
        <v>8.4251000000000005</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4.7829068181818188</v>
      </c>
      <c r="G344" s="186">
        <v>4.7829068181818188</v>
      </c>
      <c r="H344" s="186">
        <v>11.669693181818184</v>
      </c>
      <c r="I344" s="186">
        <v>9.1262613636363614</v>
      </c>
      <c r="J344" s="186">
        <v>9.4306545454545461</v>
      </c>
      <c r="K344" s="186">
        <v>5.7446840909090904</v>
      </c>
      <c r="L344" s="186">
        <v>6.7109525000000003</v>
      </c>
      <c r="M344" s="186">
        <v>4.1086799999999988</v>
      </c>
      <c r="N344" s="186">
        <v>5.157384210526315</v>
      </c>
      <c r="O344" s="186">
        <v>8.6194968749999994</v>
      </c>
      <c r="P344" s="186">
        <v>7.608773076923077</v>
      </c>
      <c r="Q344" s="186">
        <v>7.2921477272727291</v>
      </c>
      <c r="R344" s="186">
        <v>6.9770473684210508</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4.4654500000000006</v>
      </c>
      <c r="G345" s="186">
        <v>4.4654500000000006</v>
      </c>
      <c r="H345" s="186">
        <v>11.325749999999999</v>
      </c>
      <c r="I345" s="186">
        <v>8.4419000000000004</v>
      </c>
      <c r="J345" s="186">
        <v>9.2988999999999997</v>
      </c>
      <c r="K345" s="186">
        <v>6.0206</v>
      </c>
      <c r="L345" s="186">
        <v>7.0135500000000004</v>
      </c>
      <c r="M345" s="186">
        <v>4.3444500000000001</v>
      </c>
      <c r="N345" s="186">
        <v>5.4350000000000005</v>
      </c>
      <c r="O345" s="186">
        <v>8.7793500000000009</v>
      </c>
      <c r="P345" s="186">
        <v>7.8126499999999997</v>
      </c>
      <c r="Q345" s="186">
        <v>8.1932000000000009</v>
      </c>
      <c r="R345" s="186">
        <v>7.9815500000000004</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44445</v>
      </c>
      <c r="E348" s="184">
        <v>16.755700000000001</v>
      </c>
      <c r="F348" s="184">
        <v>7.3381999999999996</v>
      </c>
      <c r="G348" s="184">
        <v>7.3381999999999996</v>
      </c>
      <c r="H348" s="184">
        <v>4.8902999999999999</v>
      </c>
      <c r="I348" s="184">
        <v>7.6153000000000004</v>
      </c>
      <c r="J348" s="184">
        <v>8.1582000000000008</v>
      </c>
      <c r="K348" s="184">
        <v>6.4481000000000002</v>
      </c>
      <c r="L348" s="184">
        <v>8.2318999999999996</v>
      </c>
      <c r="M348" s="184">
        <v>8.3096999999999994</v>
      </c>
      <c r="N348" s="184">
        <v>9.2457999999999991</v>
      </c>
      <c r="O348" s="184">
        <v>7.0297000000000001</v>
      </c>
      <c r="P348" s="184">
        <v>7.8079999999999998</v>
      </c>
      <c r="Q348" s="184">
        <v>8.3943999999999992</v>
      </c>
      <c r="R348" s="184">
        <v>6.8777999999999997</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44445</v>
      </c>
      <c r="E349" s="184">
        <v>15.8094</v>
      </c>
      <c r="F349" s="184">
        <v>6.5449999999999999</v>
      </c>
      <c r="G349" s="184">
        <v>6.5449999999999999</v>
      </c>
      <c r="H349" s="184">
        <v>4.093</v>
      </c>
      <c r="I349" s="184">
        <v>6.8287000000000004</v>
      </c>
      <c r="J349" s="184">
        <v>7.3970000000000002</v>
      </c>
      <c r="K349" s="184">
        <v>5.6818999999999997</v>
      </c>
      <c r="L349" s="184">
        <v>7.3163999999999998</v>
      </c>
      <c r="M349" s="184">
        <v>7.4172000000000002</v>
      </c>
      <c r="N349" s="184">
        <v>8.3544</v>
      </c>
      <c r="O349" s="184">
        <v>6.1054000000000004</v>
      </c>
      <c r="P349" s="184">
        <v>6.7938999999999998</v>
      </c>
      <c r="Q349" s="184">
        <v>7.4134000000000002</v>
      </c>
      <c r="R349" s="184">
        <v>6.0063000000000004</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44445</v>
      </c>
      <c r="E350" s="184">
        <v>0.41570000000000001</v>
      </c>
      <c r="F350" s="184">
        <v>0</v>
      </c>
      <c r="G350" s="184">
        <v>0</v>
      </c>
      <c r="H350" s="184">
        <v>0</v>
      </c>
      <c r="I350" s="184">
        <v>0</v>
      </c>
      <c r="J350" s="184">
        <v>0</v>
      </c>
      <c r="K350" s="184">
        <v>0</v>
      </c>
      <c r="L350" s="184">
        <v>0</v>
      </c>
      <c r="M350" s="184">
        <v>0</v>
      </c>
      <c r="N350" s="184">
        <v>0</v>
      </c>
      <c r="O350" s="184"/>
      <c r="P350" s="184"/>
      <c r="Q350" s="184">
        <v>-14.22</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44445</v>
      </c>
      <c r="E351" s="184">
        <v>0.39800000000000002</v>
      </c>
      <c r="F351" s="184">
        <v>0</v>
      </c>
      <c r="G351" s="184">
        <v>0</v>
      </c>
      <c r="H351" s="184">
        <v>0</v>
      </c>
      <c r="I351" s="184">
        <v>0</v>
      </c>
      <c r="J351" s="184">
        <v>0</v>
      </c>
      <c r="K351" s="184">
        <v>0</v>
      </c>
      <c r="L351" s="184">
        <v>0</v>
      </c>
      <c r="M351" s="184">
        <v>0</v>
      </c>
      <c r="N351" s="184">
        <v>0</v>
      </c>
      <c r="O351" s="184"/>
      <c r="P351" s="184"/>
      <c r="Q351" s="184">
        <v>-14.2172</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44445</v>
      </c>
      <c r="E352" s="184">
        <v>18.249500000000001</v>
      </c>
      <c r="F352" s="184">
        <v>5.0689000000000002</v>
      </c>
      <c r="G352" s="184">
        <v>5.0689000000000002</v>
      </c>
      <c r="H352" s="184">
        <v>9.5606000000000009</v>
      </c>
      <c r="I352" s="184">
        <v>8.5137</v>
      </c>
      <c r="J352" s="184">
        <v>10.3157</v>
      </c>
      <c r="K352" s="184">
        <v>7.5815999999999999</v>
      </c>
      <c r="L352" s="184">
        <v>8.9543999999999997</v>
      </c>
      <c r="M352" s="184">
        <v>8.0286000000000008</v>
      </c>
      <c r="N352" s="184">
        <v>8.7962000000000007</v>
      </c>
      <c r="O352" s="184">
        <v>7.8188000000000004</v>
      </c>
      <c r="P352" s="184">
        <v>7.8125</v>
      </c>
      <c r="Q352" s="184">
        <v>8.7765000000000004</v>
      </c>
      <c r="R352" s="184">
        <v>8.9309999999999992</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44445</v>
      </c>
      <c r="E353" s="184">
        <v>16.826899999999998</v>
      </c>
      <c r="F353" s="184">
        <v>4.1951000000000001</v>
      </c>
      <c r="G353" s="184">
        <v>4.1951000000000001</v>
      </c>
      <c r="H353" s="184">
        <v>8.6910000000000007</v>
      </c>
      <c r="I353" s="184">
        <v>7.6298000000000004</v>
      </c>
      <c r="J353" s="184">
        <v>9.4230999999999998</v>
      </c>
      <c r="K353" s="184">
        <v>6.6254999999999997</v>
      </c>
      <c r="L353" s="184">
        <v>7.9135999999999997</v>
      </c>
      <c r="M353" s="184">
        <v>6.9390000000000001</v>
      </c>
      <c r="N353" s="184">
        <v>7.6612</v>
      </c>
      <c r="O353" s="184">
        <v>6.6289999999999996</v>
      </c>
      <c r="P353" s="184">
        <v>6.5213999999999999</v>
      </c>
      <c r="Q353" s="184">
        <v>7.5488999999999997</v>
      </c>
      <c r="R353" s="184">
        <v>7.7782999999999998</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44445</v>
      </c>
      <c r="E354" s="184">
        <v>16.035399999999999</v>
      </c>
      <c r="F354" s="184">
        <v>0.75880000000000003</v>
      </c>
      <c r="G354" s="184">
        <v>0.75880000000000003</v>
      </c>
      <c r="H354" s="184">
        <v>2.2772000000000001</v>
      </c>
      <c r="I354" s="184">
        <v>30.679200000000002</v>
      </c>
      <c r="J354" s="184">
        <v>17.436199999999999</v>
      </c>
      <c r="K354" s="184">
        <v>8.2270000000000003</v>
      </c>
      <c r="L354" s="184">
        <v>15.2097</v>
      </c>
      <c r="M354" s="184">
        <v>13.3339</v>
      </c>
      <c r="N354" s="184">
        <v>13.1555</v>
      </c>
      <c r="O354" s="184">
        <v>5.3148</v>
      </c>
      <c r="P354" s="184">
        <v>6.2637999999999998</v>
      </c>
      <c r="Q354" s="184">
        <v>7.3883000000000001</v>
      </c>
      <c r="R354" s="184">
        <v>6.2615999999999996</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44445</v>
      </c>
      <c r="E356" s="184">
        <v>17.124099999999999</v>
      </c>
      <c r="F356" s="184">
        <v>1.4922</v>
      </c>
      <c r="G356" s="184">
        <v>1.4922</v>
      </c>
      <c r="H356" s="184">
        <v>2.9857999999999998</v>
      </c>
      <c r="I356" s="184">
        <v>31.386700000000001</v>
      </c>
      <c r="J356" s="184">
        <v>18.103100000000001</v>
      </c>
      <c r="K356" s="184">
        <v>8.8643999999999998</v>
      </c>
      <c r="L356" s="184">
        <v>15.924300000000001</v>
      </c>
      <c r="M356" s="184">
        <v>14.0863</v>
      </c>
      <c r="N356" s="184">
        <v>13.9406</v>
      </c>
      <c r="O356" s="184">
        <v>6.1566999999999998</v>
      </c>
      <c r="P356" s="184">
        <v>7.2709999999999999</v>
      </c>
      <c r="Q356" s="184">
        <v>8.4583999999999993</v>
      </c>
      <c r="R356" s="184">
        <v>7.0549999999999997</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44445</v>
      </c>
      <c r="E358" s="184">
        <v>4.3642000000000003</v>
      </c>
      <c r="F358" s="184">
        <v>6.1363000000000003</v>
      </c>
      <c r="G358" s="184">
        <v>6.1363000000000003</v>
      </c>
      <c r="H358" s="184">
        <v>6.9390000000000001</v>
      </c>
      <c r="I358" s="184">
        <v>6.5278999999999998</v>
      </c>
      <c r="J358" s="184">
        <v>6.8381999999999996</v>
      </c>
      <c r="K358" s="184">
        <v>6.8818000000000001</v>
      </c>
      <c r="L358" s="184">
        <v>15.9223</v>
      </c>
      <c r="M358" s="184">
        <v>12.0266</v>
      </c>
      <c r="N358" s="184">
        <v>10.926299999999999</v>
      </c>
      <c r="O358" s="184">
        <v>-31.8431</v>
      </c>
      <c r="P358" s="184">
        <v>-17.845099999999999</v>
      </c>
      <c r="Q358" s="184">
        <v>-11.926600000000001</v>
      </c>
      <c r="R358" s="184">
        <v>-22.095700000000001</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44445</v>
      </c>
      <c r="E359" s="184">
        <v>4.3097000000000003</v>
      </c>
      <c r="F359" s="184">
        <v>5.6487999999999996</v>
      </c>
      <c r="G359" s="184">
        <v>5.6487999999999996</v>
      </c>
      <c r="H359" s="184">
        <v>6.5415999999999999</v>
      </c>
      <c r="I359" s="184">
        <v>6.1851000000000003</v>
      </c>
      <c r="J359" s="184">
        <v>6.5382999999999996</v>
      </c>
      <c r="K359" s="184">
        <v>6.5880000000000001</v>
      </c>
      <c r="L359" s="184">
        <v>15.616400000000001</v>
      </c>
      <c r="M359" s="184">
        <v>11.718400000000001</v>
      </c>
      <c r="N359" s="184">
        <v>10.6144</v>
      </c>
      <c r="O359" s="184">
        <v>-32.024900000000002</v>
      </c>
      <c r="P359" s="184">
        <v>-18.020399999999999</v>
      </c>
      <c r="Q359" s="184">
        <v>-12.096</v>
      </c>
      <c r="R359" s="184">
        <v>-22.315200000000001</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44445</v>
      </c>
      <c r="E360" s="184">
        <v>32.499299999999998</v>
      </c>
      <c r="F360" s="184">
        <v>2.8083999999999998</v>
      </c>
      <c r="G360" s="184">
        <v>2.8083999999999998</v>
      </c>
      <c r="H360" s="184">
        <v>3.4357000000000002</v>
      </c>
      <c r="I360" s="184">
        <v>2.8992</v>
      </c>
      <c r="J360" s="184">
        <v>2.5488</v>
      </c>
      <c r="K360" s="184">
        <v>3.0537999999999998</v>
      </c>
      <c r="L360" s="184">
        <v>4.3939000000000004</v>
      </c>
      <c r="M360" s="184">
        <v>4.3784000000000001</v>
      </c>
      <c r="N360" s="184">
        <v>6.1105999999999998</v>
      </c>
      <c r="O360" s="184">
        <v>2.6755</v>
      </c>
      <c r="P360" s="184">
        <v>4.3930999999999996</v>
      </c>
      <c r="Q360" s="184">
        <v>6.9032</v>
      </c>
      <c r="R360" s="184">
        <v>5.9633000000000003</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44445</v>
      </c>
      <c r="E361" s="184">
        <v>30.701899999999998</v>
      </c>
      <c r="F361" s="184">
        <v>1.9817</v>
      </c>
      <c r="G361" s="184">
        <v>1.9817</v>
      </c>
      <c r="H361" s="184">
        <v>2.6168</v>
      </c>
      <c r="I361" s="184">
        <v>2.0735999999999999</v>
      </c>
      <c r="J361" s="184">
        <v>1.7166999999999999</v>
      </c>
      <c r="K361" s="184">
        <v>2.2195999999999998</v>
      </c>
      <c r="L361" s="184">
        <v>3.5741999999999998</v>
      </c>
      <c r="M361" s="184">
        <v>3.5548999999999999</v>
      </c>
      <c r="N361" s="184">
        <v>5.2664</v>
      </c>
      <c r="O361" s="184">
        <v>1.8475999999999999</v>
      </c>
      <c r="P361" s="184">
        <v>3.6305999999999998</v>
      </c>
      <c r="Q361" s="184">
        <v>6.3102999999999998</v>
      </c>
      <c r="R361" s="184">
        <v>5.1361999999999997</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44445</v>
      </c>
      <c r="E362" s="184">
        <v>21.255500000000001</v>
      </c>
      <c r="F362" s="184">
        <v>9.9106000000000005</v>
      </c>
      <c r="G362" s="184">
        <v>9.9106000000000005</v>
      </c>
      <c r="H362" s="184">
        <v>18.7849</v>
      </c>
      <c r="I362" s="184">
        <v>14.0831</v>
      </c>
      <c r="J362" s="184">
        <v>13.729699999999999</v>
      </c>
      <c r="K362" s="184">
        <v>0.65510000000000002</v>
      </c>
      <c r="L362" s="184">
        <v>8.9341000000000008</v>
      </c>
      <c r="M362" s="184">
        <v>11.601599999999999</v>
      </c>
      <c r="N362" s="184">
        <v>14.3864</v>
      </c>
      <c r="O362" s="184">
        <v>4.7747999999999999</v>
      </c>
      <c r="P362" s="184">
        <v>6.0460000000000003</v>
      </c>
      <c r="Q362" s="184">
        <v>8.0352999999999994</v>
      </c>
      <c r="R362" s="184">
        <v>3.6408999999999998</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44445</v>
      </c>
      <c r="E363" s="184">
        <v>22.6416</v>
      </c>
      <c r="F363" s="184">
        <v>9.8954000000000004</v>
      </c>
      <c r="G363" s="184">
        <v>9.8954000000000004</v>
      </c>
      <c r="H363" s="184">
        <v>18.790600000000001</v>
      </c>
      <c r="I363" s="184">
        <v>14.0893</v>
      </c>
      <c r="J363" s="184">
        <v>13.7256</v>
      </c>
      <c r="K363" s="184">
        <v>0.65620000000000001</v>
      </c>
      <c r="L363" s="184">
        <v>8.9735999999999994</v>
      </c>
      <c r="M363" s="184">
        <v>11.837</v>
      </c>
      <c r="N363" s="184">
        <v>14.738200000000001</v>
      </c>
      <c r="O363" s="184">
        <v>5.3571</v>
      </c>
      <c r="P363" s="184">
        <v>6.7267999999999999</v>
      </c>
      <c r="Q363" s="184">
        <v>8.3071999999999999</v>
      </c>
      <c r="R363" s="184">
        <v>4.1287000000000003</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44445</v>
      </c>
      <c r="E370" s="184">
        <v>19.009399999999999</v>
      </c>
      <c r="F370" s="184">
        <v>5.3146000000000004</v>
      </c>
      <c r="G370" s="184">
        <v>5.3146000000000004</v>
      </c>
      <c r="H370" s="184">
        <v>15.075100000000001</v>
      </c>
      <c r="I370" s="184">
        <v>11.3089</v>
      </c>
      <c r="J370" s="184">
        <v>11.4513</v>
      </c>
      <c r="K370" s="184">
        <v>8.2396999999999991</v>
      </c>
      <c r="L370" s="184">
        <v>9.9551999999999996</v>
      </c>
      <c r="M370" s="184">
        <v>8.2842000000000002</v>
      </c>
      <c r="N370" s="184">
        <v>9.9314</v>
      </c>
      <c r="O370" s="184">
        <v>9.2913999999999994</v>
      </c>
      <c r="P370" s="184">
        <v>8.0382999999999996</v>
      </c>
      <c r="Q370" s="184">
        <v>8.9953000000000003</v>
      </c>
      <c r="R370" s="184">
        <v>9.6496999999999993</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44445</v>
      </c>
      <c r="E371" s="184">
        <v>20.063600000000001</v>
      </c>
      <c r="F371" s="184">
        <v>5.8849999999999998</v>
      </c>
      <c r="G371" s="184">
        <v>5.8849999999999998</v>
      </c>
      <c r="H371" s="184">
        <v>15.613899999999999</v>
      </c>
      <c r="I371" s="184">
        <v>11.852499999999999</v>
      </c>
      <c r="J371" s="184">
        <v>11.998799999999999</v>
      </c>
      <c r="K371" s="184">
        <v>8.7974999999999994</v>
      </c>
      <c r="L371" s="184">
        <v>10.524900000000001</v>
      </c>
      <c r="M371" s="184">
        <v>8.8421000000000003</v>
      </c>
      <c r="N371" s="184">
        <v>10.502800000000001</v>
      </c>
      <c r="O371" s="184">
        <v>9.8226999999999993</v>
      </c>
      <c r="P371" s="184">
        <v>8.7416</v>
      </c>
      <c r="Q371" s="184">
        <v>9.7870000000000008</v>
      </c>
      <c r="R371" s="184">
        <v>10.1732</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44445</v>
      </c>
      <c r="E372" s="184">
        <v>24.494499999999999</v>
      </c>
      <c r="F372" s="184">
        <v>8.7484000000000002</v>
      </c>
      <c r="G372" s="184">
        <v>8.7484000000000002</v>
      </c>
      <c r="H372" s="184">
        <v>14.7727</v>
      </c>
      <c r="I372" s="184">
        <v>12.2981</v>
      </c>
      <c r="J372" s="184">
        <v>10.054600000000001</v>
      </c>
      <c r="K372" s="184">
        <v>7.3017000000000003</v>
      </c>
      <c r="L372" s="184">
        <v>8.6517999999999997</v>
      </c>
      <c r="M372" s="184">
        <v>6.9805000000000001</v>
      </c>
      <c r="N372" s="184">
        <v>7.99</v>
      </c>
      <c r="O372" s="184">
        <v>8.8434000000000008</v>
      </c>
      <c r="P372" s="184">
        <v>8.1054999999999993</v>
      </c>
      <c r="Q372" s="184">
        <v>8.6762999999999995</v>
      </c>
      <c r="R372" s="184">
        <v>9.0660000000000007</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44445</v>
      </c>
      <c r="E373" s="184">
        <v>26.3218</v>
      </c>
      <c r="F373" s="184">
        <v>9.0663999999999998</v>
      </c>
      <c r="G373" s="184">
        <v>9.0663999999999998</v>
      </c>
      <c r="H373" s="184">
        <v>15.298299999999999</v>
      </c>
      <c r="I373" s="184">
        <v>12.9102</v>
      </c>
      <c r="J373" s="184">
        <v>10.711399999999999</v>
      </c>
      <c r="K373" s="184">
        <v>7.9823000000000004</v>
      </c>
      <c r="L373" s="184">
        <v>9.3478999999999992</v>
      </c>
      <c r="M373" s="184">
        <v>7.7008000000000001</v>
      </c>
      <c r="N373" s="184">
        <v>8.7324999999999999</v>
      </c>
      <c r="O373" s="184">
        <v>9.5786999999999995</v>
      </c>
      <c r="P373" s="184">
        <v>8.9604999999999997</v>
      </c>
      <c r="Q373" s="184">
        <v>9.4753000000000007</v>
      </c>
      <c r="R373" s="184">
        <v>9.7524999999999995</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44445</v>
      </c>
      <c r="E374" s="184">
        <v>13.615399999999999</v>
      </c>
      <c r="F374" s="184">
        <v>15.210100000000001</v>
      </c>
      <c r="G374" s="184">
        <v>15.210100000000001</v>
      </c>
      <c r="H374" s="184">
        <v>24.7805</v>
      </c>
      <c r="I374" s="184">
        <v>13.3765</v>
      </c>
      <c r="J374" s="184">
        <v>16.307500000000001</v>
      </c>
      <c r="K374" s="184">
        <v>6.4390999999999998</v>
      </c>
      <c r="L374" s="184">
        <v>6.7591999999999999</v>
      </c>
      <c r="M374" s="184">
        <v>6.3594999999999997</v>
      </c>
      <c r="N374" s="184">
        <v>7.9177</v>
      </c>
      <c r="O374" s="184">
        <v>-0.95089999999999997</v>
      </c>
      <c r="P374" s="184">
        <v>1.6133999999999999</v>
      </c>
      <c r="Q374" s="184">
        <v>4.1905999999999999</v>
      </c>
      <c r="R374" s="184">
        <v>-0.98029999999999995</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44445</v>
      </c>
      <c r="E375" s="184">
        <v>14.5093</v>
      </c>
      <c r="F375" s="184">
        <v>15.8691</v>
      </c>
      <c r="G375" s="184">
        <v>15.8691</v>
      </c>
      <c r="H375" s="184">
        <v>25.495999999999999</v>
      </c>
      <c r="I375" s="184">
        <v>14.1096</v>
      </c>
      <c r="J375" s="184">
        <v>17.049399999999999</v>
      </c>
      <c r="K375" s="184">
        <v>7.1794000000000002</v>
      </c>
      <c r="L375" s="184">
        <v>7.5152999999999999</v>
      </c>
      <c r="M375" s="184">
        <v>7.1184000000000003</v>
      </c>
      <c r="N375" s="184">
        <v>8.6859999999999999</v>
      </c>
      <c r="O375" s="184">
        <v>-0.26119999999999999</v>
      </c>
      <c r="P375" s="184">
        <v>2.5051999999999999</v>
      </c>
      <c r="Q375" s="184">
        <v>5.0755999999999997</v>
      </c>
      <c r="R375" s="184">
        <v>-0.32400000000000001</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44445</v>
      </c>
      <c r="E376" s="184">
        <v>14.0078</v>
      </c>
      <c r="F376" s="184">
        <v>5.3005000000000004</v>
      </c>
      <c r="G376" s="184">
        <v>5.3005000000000004</v>
      </c>
      <c r="H376" s="184">
        <v>9.7335999999999991</v>
      </c>
      <c r="I376" s="184">
        <v>11.1027</v>
      </c>
      <c r="J376" s="184">
        <v>11.1494</v>
      </c>
      <c r="K376" s="184">
        <v>6.7744999999999997</v>
      </c>
      <c r="L376" s="184">
        <v>7.6749000000000001</v>
      </c>
      <c r="M376" s="184">
        <v>5.8346</v>
      </c>
      <c r="N376" s="184">
        <v>6.7914000000000003</v>
      </c>
      <c r="O376" s="184">
        <v>8.2966999999999995</v>
      </c>
      <c r="P376" s="184"/>
      <c r="Q376" s="184">
        <v>7.7502000000000004</v>
      </c>
      <c r="R376" s="184">
        <v>7.5088999999999997</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44445</v>
      </c>
      <c r="E377" s="184">
        <v>13.3911</v>
      </c>
      <c r="F377" s="184">
        <v>4.2717000000000001</v>
      </c>
      <c r="G377" s="184">
        <v>4.2717000000000001</v>
      </c>
      <c r="H377" s="184">
        <v>8.7368000000000006</v>
      </c>
      <c r="I377" s="184">
        <v>10.143800000000001</v>
      </c>
      <c r="J377" s="184">
        <v>10.199</v>
      </c>
      <c r="K377" s="184">
        <v>5.8095999999999997</v>
      </c>
      <c r="L377" s="184">
        <v>6.6761999999999997</v>
      </c>
      <c r="M377" s="184">
        <v>4.7945000000000002</v>
      </c>
      <c r="N377" s="184">
        <v>5.7375999999999996</v>
      </c>
      <c r="O377" s="184">
        <v>7.2973999999999997</v>
      </c>
      <c r="P377" s="184"/>
      <c r="Q377" s="184">
        <v>6.6810999999999998</v>
      </c>
      <c r="R377" s="184">
        <v>6.5091999999999999</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44445</v>
      </c>
      <c r="E378" s="184">
        <v>1475.2646999999999</v>
      </c>
      <c r="F378" s="184">
        <v>5.5321999999999996</v>
      </c>
      <c r="G378" s="184">
        <v>5.5321999999999996</v>
      </c>
      <c r="H378" s="184">
        <v>9.9674999999999994</v>
      </c>
      <c r="I378" s="184">
        <v>8.3074999999999992</v>
      </c>
      <c r="J378" s="184">
        <v>8.2774999999999999</v>
      </c>
      <c r="K378" s="184">
        <v>4.6007999999999996</v>
      </c>
      <c r="L378" s="184">
        <v>5.8525999999999998</v>
      </c>
      <c r="M378" s="184">
        <v>3.1413000000000002</v>
      </c>
      <c r="N378" s="184">
        <v>3.7189999999999999</v>
      </c>
      <c r="O378" s="184">
        <v>1.8811</v>
      </c>
      <c r="P378" s="184">
        <v>3.8887</v>
      </c>
      <c r="Q378" s="184">
        <v>5.7027999999999999</v>
      </c>
      <c r="R378" s="184">
        <v>6.0593000000000004</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44445</v>
      </c>
      <c r="E379" s="184">
        <v>1570.1274000000001</v>
      </c>
      <c r="F379" s="184">
        <v>6.7119</v>
      </c>
      <c r="G379" s="184">
        <v>6.7119</v>
      </c>
      <c r="H379" s="184">
        <v>11.149900000000001</v>
      </c>
      <c r="I379" s="184">
        <v>9.4914000000000005</v>
      </c>
      <c r="J379" s="184">
        <v>9.4663000000000004</v>
      </c>
      <c r="K379" s="184">
        <v>5.7965</v>
      </c>
      <c r="L379" s="184">
        <v>7.0572999999999997</v>
      </c>
      <c r="M379" s="184">
        <v>4.3319000000000001</v>
      </c>
      <c r="N379" s="184">
        <v>4.9226000000000001</v>
      </c>
      <c r="O379" s="184">
        <v>2.9817999999999998</v>
      </c>
      <c r="P379" s="184">
        <v>4.8747999999999996</v>
      </c>
      <c r="Q379" s="184">
        <v>6.6466000000000003</v>
      </c>
      <c r="R379" s="184">
        <v>7.3121999999999998</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44445</v>
      </c>
      <c r="E380" s="184">
        <v>24.129899999999999</v>
      </c>
      <c r="F380" s="184">
        <v>5.5994000000000002</v>
      </c>
      <c r="G380" s="184">
        <v>5.5994000000000002</v>
      </c>
      <c r="H380" s="184">
        <v>8.7447999999999997</v>
      </c>
      <c r="I380" s="184">
        <v>9.0532000000000004</v>
      </c>
      <c r="J380" s="184">
        <v>9.657</v>
      </c>
      <c r="K380" s="184">
        <v>6.8834</v>
      </c>
      <c r="L380" s="184">
        <v>7.9576000000000002</v>
      </c>
      <c r="M380" s="184">
        <v>6.4002999999999997</v>
      </c>
      <c r="N380" s="184">
        <v>6.4462999999999999</v>
      </c>
      <c r="O380" s="184">
        <v>7.3741000000000003</v>
      </c>
      <c r="P380" s="184">
        <v>7.1083999999999996</v>
      </c>
      <c r="Q380" s="184">
        <v>8.0837000000000003</v>
      </c>
      <c r="R380" s="184">
        <v>6.8324999999999996</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44445</v>
      </c>
      <c r="E381" s="184">
        <v>26.1708</v>
      </c>
      <c r="F381" s="184">
        <v>6.6051000000000002</v>
      </c>
      <c r="G381" s="184">
        <v>6.6051000000000002</v>
      </c>
      <c r="H381" s="184">
        <v>9.7611000000000008</v>
      </c>
      <c r="I381" s="184">
        <v>10.020300000000001</v>
      </c>
      <c r="J381" s="184">
        <v>10.6501</v>
      </c>
      <c r="K381" s="184">
        <v>7.8871000000000002</v>
      </c>
      <c r="L381" s="184">
        <v>9.0030000000000001</v>
      </c>
      <c r="M381" s="184">
        <v>7.4828000000000001</v>
      </c>
      <c r="N381" s="184">
        <v>7.5608000000000004</v>
      </c>
      <c r="O381" s="184">
        <v>8.4303000000000008</v>
      </c>
      <c r="P381" s="184">
        <v>8.1263000000000005</v>
      </c>
      <c r="Q381" s="184">
        <v>9.1150000000000002</v>
      </c>
      <c r="R381" s="184">
        <v>7.9069000000000003</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44445</v>
      </c>
      <c r="E382" s="184">
        <v>22.867999999999999</v>
      </c>
      <c r="F382" s="184">
        <v>4.2577999999999996</v>
      </c>
      <c r="G382" s="184">
        <v>4.2577999999999996</v>
      </c>
      <c r="H382" s="184">
        <v>10.9678</v>
      </c>
      <c r="I382" s="184">
        <v>8.7164999999999999</v>
      </c>
      <c r="J382" s="184">
        <v>8.6303000000000001</v>
      </c>
      <c r="K382" s="184">
        <v>5.4880000000000004</v>
      </c>
      <c r="L382" s="184">
        <v>6.3624000000000001</v>
      </c>
      <c r="M382" s="184">
        <v>4.4725999999999999</v>
      </c>
      <c r="N382" s="184">
        <v>5.8670999999999998</v>
      </c>
      <c r="O382" s="184">
        <v>4.1662999999999997</v>
      </c>
      <c r="P382" s="184">
        <v>5.2031000000000001</v>
      </c>
      <c r="Q382" s="184">
        <v>7.1852999999999998</v>
      </c>
      <c r="R382" s="184">
        <v>4.1615000000000002</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44445</v>
      </c>
      <c r="E383" s="184">
        <v>24.042999999999999</v>
      </c>
      <c r="F383" s="184">
        <v>5.0625</v>
      </c>
      <c r="G383" s="184">
        <v>5.0625</v>
      </c>
      <c r="H383" s="184">
        <v>11.7593</v>
      </c>
      <c r="I383" s="184">
        <v>9.5119000000000007</v>
      </c>
      <c r="J383" s="184">
        <v>9.4334000000000007</v>
      </c>
      <c r="K383" s="184">
        <v>6.2990000000000004</v>
      </c>
      <c r="L383" s="184">
        <v>7.1883999999999997</v>
      </c>
      <c r="M383" s="184">
        <v>5.2986000000000004</v>
      </c>
      <c r="N383" s="184">
        <v>6.9409999999999998</v>
      </c>
      <c r="O383" s="184">
        <v>5.0037000000000003</v>
      </c>
      <c r="P383" s="184">
        <v>5.9592999999999998</v>
      </c>
      <c r="Q383" s="184">
        <v>7.4653999999999998</v>
      </c>
      <c r="R383" s="184">
        <v>5.0846999999999998</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44445</v>
      </c>
      <c r="E384" s="184">
        <v>27.011600000000001</v>
      </c>
      <c r="F384" s="184">
        <v>5.0018000000000002</v>
      </c>
      <c r="G384" s="184">
        <v>5.0018000000000002</v>
      </c>
      <c r="H384" s="184">
        <v>10.464399999999999</v>
      </c>
      <c r="I384" s="184">
        <v>10.047599999999999</v>
      </c>
      <c r="J384" s="184">
        <v>11.599</v>
      </c>
      <c r="K384" s="184">
        <v>31.8187</v>
      </c>
      <c r="L384" s="184">
        <v>20.4587</v>
      </c>
      <c r="M384" s="184">
        <v>16.2927</v>
      </c>
      <c r="N384" s="184">
        <v>15.5373</v>
      </c>
      <c r="O384" s="184">
        <v>3.0764</v>
      </c>
      <c r="P384" s="184">
        <v>4.5571999999999999</v>
      </c>
      <c r="Q384" s="184">
        <v>6.2864000000000004</v>
      </c>
      <c r="R384" s="184">
        <v>2.8275999999999999</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44445</v>
      </c>
      <c r="E385" s="184">
        <v>28.929099999999998</v>
      </c>
      <c r="F385" s="184">
        <v>5.6802999999999999</v>
      </c>
      <c r="G385" s="184">
        <v>5.6802999999999999</v>
      </c>
      <c r="H385" s="184">
        <v>11.0905</v>
      </c>
      <c r="I385" s="184">
        <v>10.677899999999999</v>
      </c>
      <c r="J385" s="184">
        <v>12.2341</v>
      </c>
      <c r="K385" s="184">
        <v>32.493400000000001</v>
      </c>
      <c r="L385" s="184">
        <v>21.146599999999999</v>
      </c>
      <c r="M385" s="184">
        <v>16.990200000000002</v>
      </c>
      <c r="N385" s="184">
        <v>16.2547</v>
      </c>
      <c r="O385" s="184">
        <v>3.75</v>
      </c>
      <c r="P385" s="184">
        <v>5.3429000000000002</v>
      </c>
      <c r="Q385" s="184">
        <v>7.4477000000000002</v>
      </c>
      <c r="R385" s="184">
        <v>3.4754999999999998</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44445</v>
      </c>
      <c r="E386" s="184">
        <v>0.12239999999999999</v>
      </c>
      <c r="F386" s="184">
        <v>9.9481999999999999</v>
      </c>
      <c r="G386" s="184">
        <v>9.9481999999999999</v>
      </c>
      <c r="H386" s="184">
        <v>8.5340000000000007</v>
      </c>
      <c r="I386" s="184">
        <v>10.6938</v>
      </c>
      <c r="J386" s="184">
        <v>10.677300000000001</v>
      </c>
      <c r="K386" s="184">
        <v>10.758900000000001</v>
      </c>
      <c r="L386" s="184">
        <v>11.244899999999999</v>
      </c>
      <c r="M386" s="184">
        <v>-24.333300000000001</v>
      </c>
      <c r="N386" s="184">
        <v>-20.046700000000001</v>
      </c>
      <c r="O386" s="184"/>
      <c r="P386" s="184"/>
      <c r="Q386" s="184">
        <v>-10.690099999999999</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44445</v>
      </c>
      <c r="E387" s="184">
        <v>0.12989999999999999</v>
      </c>
      <c r="F387" s="184">
        <v>9.3734000000000002</v>
      </c>
      <c r="G387" s="184">
        <v>9.3734000000000002</v>
      </c>
      <c r="H387" s="184">
        <v>12.0701</v>
      </c>
      <c r="I387" s="184">
        <v>12.098100000000001</v>
      </c>
      <c r="J387" s="184">
        <v>10.978300000000001</v>
      </c>
      <c r="K387" s="184">
        <v>11.0679</v>
      </c>
      <c r="L387" s="184">
        <v>11.407299999999999</v>
      </c>
      <c r="M387" s="184">
        <v>-24.2715</v>
      </c>
      <c r="N387" s="184">
        <v>-20.049900000000001</v>
      </c>
      <c r="O387" s="184"/>
      <c r="P387" s="184"/>
      <c r="Q387" s="184">
        <v>-10.6381</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44445</v>
      </c>
      <c r="E390" s="184">
        <v>16.132899999999999</v>
      </c>
      <c r="F390" s="184">
        <v>3.3191999999999999</v>
      </c>
      <c r="G390" s="184">
        <v>3.3191999999999999</v>
      </c>
      <c r="H390" s="184">
        <v>5.3384</v>
      </c>
      <c r="I390" s="184">
        <v>5.0194000000000001</v>
      </c>
      <c r="J390" s="184">
        <v>5.2415000000000003</v>
      </c>
      <c r="K390" s="184">
        <v>4.4969999999999999</v>
      </c>
      <c r="L390" s="184">
        <v>6.8025000000000002</v>
      </c>
      <c r="M390" s="184">
        <v>8.8285</v>
      </c>
      <c r="N390" s="184">
        <v>9.7733000000000008</v>
      </c>
      <c r="O390" s="184">
        <v>3.5687000000000002</v>
      </c>
      <c r="P390" s="184">
        <v>5.2262000000000004</v>
      </c>
      <c r="Q390" s="184">
        <v>7.1319999999999997</v>
      </c>
      <c r="R390" s="184">
        <v>3.3069999999999999</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44445</v>
      </c>
      <c r="E391" s="184">
        <v>15.003299999999999</v>
      </c>
      <c r="F391" s="184">
        <v>2.3521999999999998</v>
      </c>
      <c r="G391" s="184">
        <v>2.3521999999999998</v>
      </c>
      <c r="H391" s="184">
        <v>4.3826999999999998</v>
      </c>
      <c r="I391" s="184">
        <v>4.0377000000000001</v>
      </c>
      <c r="J391" s="184">
        <v>4.2610000000000001</v>
      </c>
      <c r="K391" s="184">
        <v>3.4413</v>
      </c>
      <c r="L391" s="184">
        <v>5.6654999999999998</v>
      </c>
      <c r="M391" s="184">
        <v>7.6398000000000001</v>
      </c>
      <c r="N391" s="184">
        <v>8.5625</v>
      </c>
      <c r="O391" s="184">
        <v>2.4681999999999999</v>
      </c>
      <c r="P391" s="184">
        <v>4.0982000000000003</v>
      </c>
      <c r="Q391" s="184">
        <v>6.0175999999999998</v>
      </c>
      <c r="R391" s="184">
        <v>2.1589999999999998</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44445</v>
      </c>
      <c r="E396" s="184">
        <v>37.309100000000001</v>
      </c>
      <c r="F396" s="184">
        <v>5.0240999999999998</v>
      </c>
      <c r="G396" s="184">
        <v>5.0240999999999998</v>
      </c>
      <c r="H396" s="184">
        <v>11.696099999999999</v>
      </c>
      <c r="I396" s="184">
        <v>9.9115000000000002</v>
      </c>
      <c r="J396" s="184">
        <v>10.786799999999999</v>
      </c>
      <c r="K396" s="184">
        <v>7.681</v>
      </c>
      <c r="L396" s="184">
        <v>8.2059999999999995</v>
      </c>
      <c r="M396" s="184">
        <v>6.3617999999999997</v>
      </c>
      <c r="N396" s="184">
        <v>7.9271000000000003</v>
      </c>
      <c r="O396" s="184">
        <v>8.2712000000000003</v>
      </c>
      <c r="P396" s="184">
        <v>7.9583000000000004</v>
      </c>
      <c r="Q396" s="184">
        <v>9.1759000000000004</v>
      </c>
      <c r="R396" s="184">
        <v>8.4920000000000009</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44445</v>
      </c>
      <c r="E397" s="184">
        <v>35.402999999999999</v>
      </c>
      <c r="F397" s="184">
        <v>4.4005000000000001</v>
      </c>
      <c r="G397" s="184">
        <v>4.4005000000000001</v>
      </c>
      <c r="H397" s="184">
        <v>11.0549</v>
      </c>
      <c r="I397" s="184">
        <v>9.2749000000000006</v>
      </c>
      <c r="J397" s="184">
        <v>10.150499999999999</v>
      </c>
      <c r="K397" s="184">
        <v>7.0395000000000003</v>
      </c>
      <c r="L397" s="184">
        <v>7.5522</v>
      </c>
      <c r="M397" s="184">
        <v>5.6965000000000003</v>
      </c>
      <c r="N397" s="184">
        <v>7.2438000000000002</v>
      </c>
      <c r="O397" s="184">
        <v>7.5873999999999997</v>
      </c>
      <c r="P397" s="184">
        <v>7.2004999999999999</v>
      </c>
      <c r="Q397" s="184">
        <v>7.6459000000000001</v>
      </c>
      <c r="R397" s="184">
        <v>7.8177000000000003</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44445</v>
      </c>
      <c r="E404" s="184">
        <v>0.65390000000000004</v>
      </c>
      <c r="F404" s="184">
        <v>11.173999999999999</v>
      </c>
      <c r="G404" s="184">
        <v>11.173999999999999</v>
      </c>
      <c r="H404" s="184">
        <v>11.1877</v>
      </c>
      <c r="I404" s="184">
        <v>10.809699999999999</v>
      </c>
      <c r="J404" s="184">
        <v>10.903700000000001</v>
      </c>
      <c r="K404" s="184">
        <v>11.0541</v>
      </c>
      <c r="L404" s="184">
        <v>11.3598</v>
      </c>
      <c r="M404" s="184">
        <v>-23.553699999999999</v>
      </c>
      <c r="N404" s="184">
        <v>-15.960800000000001</v>
      </c>
      <c r="O404" s="184"/>
      <c r="P404" s="184"/>
      <c r="Q404" s="184">
        <v>-41.838200000000001</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44445</v>
      </c>
      <c r="E405" s="184">
        <v>0.5958</v>
      </c>
      <c r="F405" s="184">
        <v>10.2189</v>
      </c>
      <c r="G405" s="184">
        <v>10.2189</v>
      </c>
      <c r="H405" s="184">
        <v>10.523300000000001</v>
      </c>
      <c r="I405" s="184">
        <v>10.544600000000001</v>
      </c>
      <c r="J405" s="184">
        <v>10.7691</v>
      </c>
      <c r="K405" s="184">
        <v>11.059799999999999</v>
      </c>
      <c r="L405" s="184">
        <v>11.3462</v>
      </c>
      <c r="M405" s="184">
        <v>-23.836400000000001</v>
      </c>
      <c r="N405" s="184">
        <v>-16.1845</v>
      </c>
      <c r="O405" s="184"/>
      <c r="P405" s="184"/>
      <c r="Q405" s="184">
        <v>-42.247</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44445</v>
      </c>
      <c r="E406" s="184">
        <v>12.8451</v>
      </c>
      <c r="F406" s="184">
        <v>4.1689999999999996</v>
      </c>
      <c r="G406" s="184">
        <v>4.1689999999999996</v>
      </c>
      <c r="H406" s="184">
        <v>8.7423000000000002</v>
      </c>
      <c r="I406" s="184">
        <v>8.0214999999999996</v>
      </c>
      <c r="J406" s="184">
        <v>8.8286999999999995</v>
      </c>
      <c r="K406" s="184">
        <v>6.5974000000000004</v>
      </c>
      <c r="L406" s="184">
        <v>6.9650999999999996</v>
      </c>
      <c r="M406" s="184">
        <v>5.7888999999999999</v>
      </c>
      <c r="N406" s="184">
        <v>7.0679999999999996</v>
      </c>
      <c r="O406" s="184">
        <v>-9.3422000000000001</v>
      </c>
      <c r="P406" s="184">
        <v>-2.7871999999999999</v>
      </c>
      <c r="Q406" s="184">
        <v>2.7804000000000002</v>
      </c>
      <c r="R406" s="184">
        <v>-14.882099999999999</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44445</v>
      </c>
      <c r="E407" s="184">
        <v>11.6853</v>
      </c>
      <c r="F407" s="184">
        <v>3.7494999999999998</v>
      </c>
      <c r="G407" s="184">
        <v>3.7494999999999998</v>
      </c>
      <c r="H407" s="184">
        <v>8.2234999999999996</v>
      </c>
      <c r="I407" s="184">
        <v>7.5182000000000002</v>
      </c>
      <c r="J407" s="184">
        <v>8.2492000000000001</v>
      </c>
      <c r="K407" s="184">
        <v>5.8761999999999999</v>
      </c>
      <c r="L407" s="184">
        <v>6.1780999999999997</v>
      </c>
      <c r="M407" s="184">
        <v>4.9756</v>
      </c>
      <c r="N407" s="184">
        <v>6.2104999999999997</v>
      </c>
      <c r="O407" s="184">
        <v>-10.142300000000001</v>
      </c>
      <c r="P407" s="184">
        <v>-3.7387999999999999</v>
      </c>
      <c r="Q407" s="184">
        <v>1.7849999999999999</v>
      </c>
      <c r="R407" s="184">
        <v>-15.5784</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5.9906300000000012</v>
      </c>
      <c r="G408" s="186">
        <v>5.9906300000000012</v>
      </c>
      <c r="H408" s="186">
        <v>9.8692925000000002</v>
      </c>
      <c r="I408" s="186">
        <v>9.9842400000000016</v>
      </c>
      <c r="J408" s="186">
        <v>9.6411449999999999</v>
      </c>
      <c r="K408" s="186">
        <v>7.5586699999999993</v>
      </c>
      <c r="L408" s="186">
        <v>8.9956100000000028</v>
      </c>
      <c r="M408" s="186">
        <v>4.4213199999999988</v>
      </c>
      <c r="N408" s="186">
        <v>5.7819374999999997</v>
      </c>
      <c r="O408" s="186">
        <v>2.377479411764706</v>
      </c>
      <c r="P408" s="186">
        <v>4.0119999999999996</v>
      </c>
      <c r="Q408" s="186">
        <v>1.8190950000000001</v>
      </c>
      <c r="R408" s="186">
        <v>3.049964705882354</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5.4234</v>
      </c>
      <c r="G409" s="186">
        <v>5.4234</v>
      </c>
      <c r="H409" s="186">
        <v>9.7473500000000008</v>
      </c>
      <c r="I409" s="186">
        <v>9.7117000000000004</v>
      </c>
      <c r="J409" s="186">
        <v>10.17475</v>
      </c>
      <c r="K409" s="186">
        <v>6.6999999999999993</v>
      </c>
      <c r="L409" s="186">
        <v>8.0817999999999994</v>
      </c>
      <c r="M409" s="186">
        <v>6.6696499999999999</v>
      </c>
      <c r="N409" s="186">
        <v>7.7894500000000004</v>
      </c>
      <c r="O409" s="186">
        <v>5.1592500000000001</v>
      </c>
      <c r="P409" s="186">
        <v>6.00265</v>
      </c>
      <c r="Q409" s="186">
        <v>7.1586499999999997</v>
      </c>
      <c r="R409" s="186">
        <v>6.0327999999999999</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44445</v>
      </c>
      <c r="E412" s="184">
        <v>1148.4711</v>
      </c>
      <c r="F412" s="184">
        <v>4.3502999999999998</v>
      </c>
      <c r="G412" s="184">
        <v>4.3502999999999998</v>
      </c>
      <c r="H412" s="184">
        <v>7.6837999999999997</v>
      </c>
      <c r="I412" s="184">
        <v>5.9420999999999999</v>
      </c>
      <c r="J412" s="184">
        <v>7.4058000000000002</v>
      </c>
      <c r="K412" s="184">
        <v>6.0472000000000001</v>
      </c>
      <c r="L412" s="184">
        <v>7.0984999999999996</v>
      </c>
      <c r="M412" s="184">
        <v>4.8023999999999996</v>
      </c>
      <c r="N412" s="184">
        <v>5.8849</v>
      </c>
      <c r="O412" s="184"/>
      <c r="P412" s="184"/>
      <c r="Q412" s="184">
        <v>8.5077999999999996</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44445</v>
      </c>
      <c r="E413" s="184">
        <v>1171.7602999999999</v>
      </c>
      <c r="F413" s="184">
        <v>1.4319999999999999</v>
      </c>
      <c r="G413" s="184">
        <v>1.4319999999999999</v>
      </c>
      <c r="H413" s="184">
        <v>21.3813</v>
      </c>
      <c r="I413" s="184">
        <v>18.451000000000001</v>
      </c>
      <c r="J413" s="184">
        <v>15.655900000000001</v>
      </c>
      <c r="K413" s="184">
        <v>5.4615</v>
      </c>
      <c r="L413" s="184">
        <v>11.297499999999999</v>
      </c>
      <c r="M413" s="184">
        <v>5.0362</v>
      </c>
      <c r="N413" s="184">
        <v>5.9730999999999996</v>
      </c>
      <c r="O413" s="184"/>
      <c r="P413" s="184"/>
      <c r="Q413" s="184">
        <v>9.8058999999999994</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44445</v>
      </c>
      <c r="E414" s="184">
        <v>22.3751</v>
      </c>
      <c r="F414" s="184">
        <v>6.9097</v>
      </c>
      <c r="G414" s="184">
        <v>6.9097</v>
      </c>
      <c r="H414" s="184">
        <v>26.0199</v>
      </c>
      <c r="I414" s="184">
        <v>19.829899999999999</v>
      </c>
      <c r="J414" s="184">
        <v>15.882199999999999</v>
      </c>
      <c r="K414" s="184">
        <v>3.6966000000000001</v>
      </c>
      <c r="L414" s="184">
        <v>7.4390999999999998</v>
      </c>
      <c r="M414" s="184">
        <v>2.1137000000000001</v>
      </c>
      <c r="N414" s="184">
        <v>3.4502000000000002</v>
      </c>
      <c r="O414" s="184">
        <v>10.0899</v>
      </c>
      <c r="P414" s="184">
        <v>7.0103999999999997</v>
      </c>
      <c r="Q414" s="184">
        <v>7.9325000000000001</v>
      </c>
      <c r="R414" s="184">
        <v>6.4463999999999997</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44445</v>
      </c>
      <c r="E415" s="184">
        <v>22.745799999999999</v>
      </c>
      <c r="F415" s="184">
        <v>8.4037000000000006</v>
      </c>
      <c r="G415" s="184">
        <v>8.4037000000000006</v>
      </c>
      <c r="H415" s="184">
        <v>26.728300000000001</v>
      </c>
      <c r="I415" s="184">
        <v>20.307300000000001</v>
      </c>
      <c r="J415" s="184">
        <v>16.268599999999999</v>
      </c>
      <c r="K415" s="184">
        <v>3.3784999999999998</v>
      </c>
      <c r="L415" s="184">
        <v>7.4318999999999997</v>
      </c>
      <c r="M415" s="184">
        <v>2.3203</v>
      </c>
      <c r="N415" s="184">
        <v>3.5920999999999998</v>
      </c>
      <c r="O415" s="184">
        <v>10.392799999999999</v>
      </c>
      <c r="P415" s="184">
        <v>7.2657999999999996</v>
      </c>
      <c r="Q415" s="184">
        <v>7.8167999999999997</v>
      </c>
      <c r="R415" s="184">
        <v>6.5693000000000001</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44445</v>
      </c>
      <c r="E416" s="184">
        <v>205.5787</v>
      </c>
      <c r="F416" s="184">
        <v>4.9911000000000003</v>
      </c>
      <c r="G416" s="184">
        <v>4.9911000000000003</v>
      </c>
      <c r="H416" s="184">
        <v>30.7822</v>
      </c>
      <c r="I416" s="184">
        <v>20.907699999999998</v>
      </c>
      <c r="J416" s="184">
        <v>11.4031</v>
      </c>
      <c r="K416" s="184">
        <v>-2.2100000000000002E-2</v>
      </c>
      <c r="L416" s="184">
        <v>5.9413</v>
      </c>
      <c r="M416" s="184">
        <v>2.0421999999999998</v>
      </c>
      <c r="N416" s="184">
        <v>3.1825999999999999</v>
      </c>
      <c r="O416" s="184">
        <v>8.9091000000000005</v>
      </c>
      <c r="P416" s="184">
        <v>6.2275999999999998</v>
      </c>
      <c r="Q416" s="184">
        <v>6.8076999999999996</v>
      </c>
      <c r="R416" s="184">
        <v>5.4143999999999997</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5.2173600000000002</v>
      </c>
      <c r="G417" s="186">
        <v>5.2173600000000002</v>
      </c>
      <c r="H417" s="186">
        <v>22.519100000000002</v>
      </c>
      <c r="I417" s="186">
        <v>17.087599999999998</v>
      </c>
      <c r="J417" s="186">
        <v>13.323119999999999</v>
      </c>
      <c r="K417" s="186">
        <v>3.7123400000000002</v>
      </c>
      <c r="L417" s="186">
        <v>7.8416600000000001</v>
      </c>
      <c r="M417" s="186">
        <v>3.2629599999999996</v>
      </c>
      <c r="N417" s="186">
        <v>4.4165800000000006</v>
      </c>
      <c r="O417" s="186">
        <v>9.7972666666666672</v>
      </c>
      <c r="P417" s="186">
        <v>6.8345999999999991</v>
      </c>
      <c r="Q417" s="186">
        <v>8.1741399999999977</v>
      </c>
      <c r="R417" s="186">
        <v>6.1433666666666662</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4.9911000000000003</v>
      </c>
      <c r="G418" s="186">
        <v>4.9911000000000003</v>
      </c>
      <c r="H418" s="186">
        <v>26.0199</v>
      </c>
      <c r="I418" s="186">
        <v>19.829899999999999</v>
      </c>
      <c r="J418" s="186">
        <v>15.655900000000001</v>
      </c>
      <c r="K418" s="186">
        <v>3.6966000000000001</v>
      </c>
      <c r="L418" s="186">
        <v>7.4318999999999997</v>
      </c>
      <c r="M418" s="186">
        <v>2.3203</v>
      </c>
      <c r="N418" s="186">
        <v>3.5920999999999998</v>
      </c>
      <c r="O418" s="186">
        <v>10.0899</v>
      </c>
      <c r="P418" s="186">
        <v>7.0103999999999997</v>
      </c>
      <c r="Q418" s="186">
        <v>7.9325000000000001</v>
      </c>
      <c r="R418" s="186">
        <v>6.4463999999999997</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44445</v>
      </c>
      <c r="E421" s="184">
        <v>30.009</v>
      </c>
      <c r="F421" s="184">
        <v>3.5283000000000002</v>
      </c>
      <c r="G421" s="184">
        <v>3.5283000000000002</v>
      </c>
      <c r="H421" s="184">
        <v>8.0747999999999998</v>
      </c>
      <c r="I421" s="184">
        <v>6.5148000000000001</v>
      </c>
      <c r="J421" s="184">
        <v>7.2995999999999999</v>
      </c>
      <c r="K421" s="184">
        <v>2.0068999999999999</v>
      </c>
      <c r="L421" s="184">
        <v>7.6044</v>
      </c>
      <c r="M421" s="184">
        <v>5.5266999999999999</v>
      </c>
      <c r="N421" s="184">
        <v>6.1010999999999997</v>
      </c>
      <c r="O421" s="184">
        <v>7.9600999999999997</v>
      </c>
      <c r="P421" s="184">
        <v>6.8360000000000003</v>
      </c>
      <c r="Q421" s="184">
        <v>7.7614000000000001</v>
      </c>
      <c r="R421" s="184">
        <v>7.4683999999999999</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44445</v>
      </c>
      <c r="E422" s="184">
        <v>31.2592</v>
      </c>
      <c r="F422" s="184">
        <v>4.0103</v>
      </c>
      <c r="G422" s="184">
        <v>4.0103</v>
      </c>
      <c r="H422" s="184">
        <v>8.5546000000000006</v>
      </c>
      <c r="I422" s="184">
        <v>7.008</v>
      </c>
      <c r="J422" s="184">
        <v>7.7916999999999996</v>
      </c>
      <c r="K422" s="184">
        <v>2.5004</v>
      </c>
      <c r="L422" s="184">
        <v>7.9112</v>
      </c>
      <c r="M422" s="184">
        <v>5.9021999999999997</v>
      </c>
      <c r="N422" s="184">
        <v>6.5179</v>
      </c>
      <c r="O422" s="184">
        <v>8.5081000000000007</v>
      </c>
      <c r="P422" s="184">
        <v>7.3756000000000004</v>
      </c>
      <c r="Q422" s="184">
        <v>8.1648999999999994</v>
      </c>
      <c r="R422" s="184">
        <v>8.0042000000000009</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44445</v>
      </c>
      <c r="E423" s="184">
        <v>42.749099999999999</v>
      </c>
      <c r="F423" s="184">
        <v>20.269200000000001</v>
      </c>
      <c r="G423" s="184">
        <v>20.269200000000001</v>
      </c>
      <c r="H423" s="184">
        <v>65.1952</v>
      </c>
      <c r="I423" s="184">
        <v>72.634500000000003</v>
      </c>
      <c r="J423" s="184">
        <v>21.553899999999999</v>
      </c>
      <c r="K423" s="184">
        <v>24.409600000000001</v>
      </c>
      <c r="L423" s="184">
        <v>24.731100000000001</v>
      </c>
      <c r="M423" s="184">
        <v>28.568899999999999</v>
      </c>
      <c r="N423" s="184">
        <v>33.8733</v>
      </c>
      <c r="O423" s="184">
        <v>13.740399999999999</v>
      </c>
      <c r="P423" s="184">
        <v>12.1004</v>
      </c>
      <c r="Q423" s="184">
        <v>10.122999999999999</v>
      </c>
      <c r="R423" s="184">
        <v>23.025400000000001</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44445</v>
      </c>
      <c r="E424" s="184">
        <v>21.6677</v>
      </c>
      <c r="F424" s="184">
        <v>21.0932</v>
      </c>
      <c r="G424" s="184">
        <v>21.0932</v>
      </c>
      <c r="H424" s="184">
        <v>66.066199999999995</v>
      </c>
      <c r="I424" s="184">
        <v>73.486999999999995</v>
      </c>
      <c r="J424" s="184">
        <v>22.240600000000001</v>
      </c>
      <c r="K424" s="184">
        <v>25.037400000000002</v>
      </c>
      <c r="L424" s="184">
        <v>25.035900000000002</v>
      </c>
      <c r="M424" s="184">
        <v>29.065200000000001</v>
      </c>
      <c r="N424" s="184">
        <v>34.506700000000002</v>
      </c>
      <c r="O424" s="184">
        <v>14.252000000000001</v>
      </c>
      <c r="P424" s="184">
        <v>12.4193</v>
      </c>
      <c r="Q424" s="184">
        <v>12.001899999999999</v>
      </c>
      <c r="R424" s="184">
        <v>23.513100000000001</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44445</v>
      </c>
      <c r="E425" s="184">
        <v>23.842400000000001</v>
      </c>
      <c r="F425" s="184">
        <v>10.1122</v>
      </c>
      <c r="G425" s="184">
        <v>10.1122</v>
      </c>
      <c r="H425" s="184">
        <v>40.842199999999998</v>
      </c>
      <c r="I425" s="184">
        <v>45.108199999999997</v>
      </c>
      <c r="J425" s="184">
        <v>19.533899999999999</v>
      </c>
      <c r="K425" s="184">
        <v>15.301</v>
      </c>
      <c r="L425" s="184">
        <v>14.908099999999999</v>
      </c>
      <c r="M425" s="184">
        <v>15.5367</v>
      </c>
      <c r="N425" s="184">
        <v>18.512699999999999</v>
      </c>
      <c r="O425" s="184">
        <v>9.6645000000000003</v>
      </c>
      <c r="P425" s="184">
        <v>8.4495000000000005</v>
      </c>
      <c r="Q425" s="184">
        <v>8.7689000000000004</v>
      </c>
      <c r="R425" s="184">
        <v>14.092499999999999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44445</v>
      </c>
      <c r="E426" s="184">
        <v>24.946200000000001</v>
      </c>
      <c r="F426" s="184">
        <v>10.6904</v>
      </c>
      <c r="G426" s="184">
        <v>10.6904</v>
      </c>
      <c r="H426" s="184">
        <v>41.441200000000002</v>
      </c>
      <c r="I426" s="184">
        <v>45.738599999999998</v>
      </c>
      <c r="J426" s="184">
        <v>20.2165</v>
      </c>
      <c r="K426" s="184">
        <v>16.026299999999999</v>
      </c>
      <c r="L426" s="184">
        <v>15.6007</v>
      </c>
      <c r="M426" s="184">
        <v>16.260200000000001</v>
      </c>
      <c r="N426" s="184">
        <v>19.241800000000001</v>
      </c>
      <c r="O426" s="184">
        <v>10.253299999999999</v>
      </c>
      <c r="P426" s="184">
        <v>9.0347000000000008</v>
      </c>
      <c r="Q426" s="184">
        <v>9.1425000000000001</v>
      </c>
      <c r="R426" s="184">
        <v>14.7121</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44445</v>
      </c>
      <c r="E427" s="184">
        <v>27.834</v>
      </c>
      <c r="F427" s="184">
        <v>17.2468</v>
      </c>
      <c r="G427" s="184">
        <v>17.2468</v>
      </c>
      <c r="H427" s="184">
        <v>69.189700000000002</v>
      </c>
      <c r="I427" s="184">
        <v>77.8964</v>
      </c>
      <c r="J427" s="184">
        <v>29.9878</v>
      </c>
      <c r="K427" s="184">
        <v>23.195900000000002</v>
      </c>
      <c r="L427" s="184">
        <v>20.426100000000002</v>
      </c>
      <c r="M427" s="184">
        <v>23.3659</v>
      </c>
      <c r="N427" s="184">
        <v>28.238600000000002</v>
      </c>
      <c r="O427" s="184">
        <v>11.8322</v>
      </c>
      <c r="P427" s="184">
        <v>10.272600000000001</v>
      </c>
      <c r="Q427" s="184">
        <v>10.41</v>
      </c>
      <c r="R427" s="184">
        <v>19.0367</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44445</v>
      </c>
      <c r="E428" s="184">
        <v>29.129300000000001</v>
      </c>
      <c r="F428" s="184">
        <v>18.028600000000001</v>
      </c>
      <c r="G428" s="184">
        <v>18.028600000000001</v>
      </c>
      <c r="H428" s="184">
        <v>70.005399999999995</v>
      </c>
      <c r="I428" s="184">
        <v>78.734099999999998</v>
      </c>
      <c r="J428" s="184">
        <v>30.861000000000001</v>
      </c>
      <c r="K428" s="184">
        <v>24.121400000000001</v>
      </c>
      <c r="L428" s="184">
        <v>21.329599999999999</v>
      </c>
      <c r="M428" s="184">
        <v>24.290400000000002</v>
      </c>
      <c r="N428" s="184">
        <v>29.1846</v>
      </c>
      <c r="O428" s="184">
        <v>12.494899999999999</v>
      </c>
      <c r="P428" s="184">
        <v>10.899800000000001</v>
      </c>
      <c r="Q428" s="184">
        <v>11.1159</v>
      </c>
      <c r="R428" s="184">
        <v>19.7789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44445</v>
      </c>
      <c r="E429" s="184">
        <v>11.400600000000001</v>
      </c>
      <c r="F429" s="184">
        <v>8.2230000000000008</v>
      </c>
      <c r="G429" s="184">
        <v>8.2230000000000008</v>
      </c>
      <c r="H429" s="184">
        <v>15.367000000000001</v>
      </c>
      <c r="I429" s="184">
        <v>12.107699999999999</v>
      </c>
      <c r="J429" s="184">
        <v>10.9344</v>
      </c>
      <c r="K429" s="184">
        <v>7.0041000000000002</v>
      </c>
      <c r="L429" s="184">
        <v>8.0344999999999995</v>
      </c>
      <c r="M429" s="184">
        <v>6.0190999999999999</v>
      </c>
      <c r="N429" s="184">
        <v>6.8577000000000004</v>
      </c>
      <c r="O429" s="184"/>
      <c r="P429" s="184"/>
      <c r="Q429" s="184">
        <v>8.4921000000000006</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44445</v>
      </c>
      <c r="E430" s="184">
        <v>11.3476</v>
      </c>
      <c r="F430" s="184">
        <v>7.8319999999999999</v>
      </c>
      <c r="G430" s="184">
        <v>7.8319999999999999</v>
      </c>
      <c r="H430" s="184">
        <v>14.9306</v>
      </c>
      <c r="I430" s="184">
        <v>11.700699999999999</v>
      </c>
      <c r="J430" s="184">
        <v>10.531599999999999</v>
      </c>
      <c r="K430" s="184">
        <v>6.6581999999999999</v>
      </c>
      <c r="L430" s="184">
        <v>7.7012999999999998</v>
      </c>
      <c r="M430" s="184">
        <v>5.69</v>
      </c>
      <c r="N430" s="184">
        <v>6.5255000000000001</v>
      </c>
      <c r="O430" s="184"/>
      <c r="P430" s="184"/>
      <c r="Q430" s="184">
        <v>8.1782000000000004</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44445</v>
      </c>
      <c r="E431" s="184">
        <v>11.4618</v>
      </c>
      <c r="F431" s="184">
        <v>4.3536999999999999</v>
      </c>
      <c r="G431" s="184">
        <v>4.3536999999999999</v>
      </c>
      <c r="H431" s="184">
        <v>7.6083999999999996</v>
      </c>
      <c r="I431" s="184">
        <v>5.8361000000000001</v>
      </c>
      <c r="J431" s="184">
        <v>7.3285999999999998</v>
      </c>
      <c r="K431" s="184">
        <v>5.9855999999999998</v>
      </c>
      <c r="L431" s="184">
        <v>6.9922000000000004</v>
      </c>
      <c r="M431" s="184">
        <v>4.7374999999999998</v>
      </c>
      <c r="N431" s="184">
        <v>5.8273000000000001</v>
      </c>
      <c r="O431" s="184"/>
      <c r="P431" s="184"/>
      <c r="Q431" s="184">
        <v>8.42</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44445</v>
      </c>
      <c r="E432" s="184">
        <v>11.4618</v>
      </c>
      <c r="F432" s="184">
        <v>4.3536999999999999</v>
      </c>
      <c r="G432" s="184">
        <v>4.3536999999999999</v>
      </c>
      <c r="H432" s="184">
        <v>7.6083999999999996</v>
      </c>
      <c r="I432" s="184">
        <v>5.8361000000000001</v>
      </c>
      <c r="J432" s="184">
        <v>7.3285999999999998</v>
      </c>
      <c r="K432" s="184">
        <v>5.9855999999999998</v>
      </c>
      <c r="L432" s="184">
        <v>6.9922000000000004</v>
      </c>
      <c r="M432" s="184">
        <v>4.7374999999999998</v>
      </c>
      <c r="N432" s="184">
        <v>5.8273000000000001</v>
      </c>
      <c r="O432" s="184"/>
      <c r="P432" s="184"/>
      <c r="Q432" s="184">
        <v>8.42</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44445</v>
      </c>
      <c r="E433" s="184">
        <v>11.698</v>
      </c>
      <c r="F433" s="184">
        <v>1.3522000000000001</v>
      </c>
      <c r="G433" s="184">
        <v>1.3522000000000001</v>
      </c>
      <c r="H433" s="184">
        <v>21.1692</v>
      </c>
      <c r="I433" s="184">
        <v>18.268799999999999</v>
      </c>
      <c r="J433" s="184">
        <v>15.5107</v>
      </c>
      <c r="K433" s="184">
        <v>5.3640999999999996</v>
      </c>
      <c r="L433" s="184">
        <v>11.164400000000001</v>
      </c>
      <c r="M433" s="184">
        <v>4.976</v>
      </c>
      <c r="N433" s="184">
        <v>5.8914</v>
      </c>
      <c r="O433" s="184"/>
      <c r="P433" s="184"/>
      <c r="Q433" s="184">
        <v>9.7383000000000006</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44445</v>
      </c>
      <c r="E434" s="184">
        <v>11.698</v>
      </c>
      <c r="F434" s="184">
        <v>1.3522000000000001</v>
      </c>
      <c r="G434" s="184">
        <v>1.3522000000000001</v>
      </c>
      <c r="H434" s="184">
        <v>21.1692</v>
      </c>
      <c r="I434" s="184">
        <v>18.268799999999999</v>
      </c>
      <c r="J434" s="184">
        <v>15.5107</v>
      </c>
      <c r="K434" s="184">
        <v>5.3640999999999996</v>
      </c>
      <c r="L434" s="184">
        <v>11.164400000000001</v>
      </c>
      <c r="M434" s="184">
        <v>4.976</v>
      </c>
      <c r="N434" s="184">
        <v>5.8914</v>
      </c>
      <c r="O434" s="184"/>
      <c r="P434" s="184"/>
      <c r="Q434" s="184">
        <v>9.7383000000000006</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44445</v>
      </c>
      <c r="E435" s="184">
        <v>104.00920000000001</v>
      </c>
      <c r="F435" s="184">
        <v>45.156300000000002</v>
      </c>
      <c r="G435" s="184">
        <v>45.156300000000002</v>
      </c>
      <c r="H435" s="184">
        <v>82.552099999999996</v>
      </c>
      <c r="I435" s="184">
        <v>74.846699999999998</v>
      </c>
      <c r="J435" s="184">
        <v>40.023400000000002</v>
      </c>
      <c r="K435" s="184">
        <v>38.352899999999998</v>
      </c>
      <c r="L435" s="184">
        <v>40.171900000000001</v>
      </c>
      <c r="M435" s="184">
        <v>44.000100000000003</v>
      </c>
      <c r="N435" s="184">
        <v>47.051900000000003</v>
      </c>
      <c r="O435" s="184">
        <v>8.6851000000000003</v>
      </c>
      <c r="P435" s="184">
        <v>8.7091999999999992</v>
      </c>
      <c r="Q435" s="184">
        <v>14.0085</v>
      </c>
      <c r="R435" s="184">
        <v>11.6709</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44445</v>
      </c>
      <c r="E436" s="184">
        <v>113.4036</v>
      </c>
      <c r="F436" s="184">
        <v>46.168199999999999</v>
      </c>
      <c r="G436" s="184">
        <v>46.168199999999999</v>
      </c>
      <c r="H436" s="184">
        <v>83.590699999999998</v>
      </c>
      <c r="I436" s="184">
        <v>75.893900000000002</v>
      </c>
      <c r="J436" s="184">
        <v>41.079500000000003</v>
      </c>
      <c r="K436" s="184">
        <v>39.465000000000003</v>
      </c>
      <c r="L436" s="184">
        <v>41.369</v>
      </c>
      <c r="M436" s="184">
        <v>45.410600000000002</v>
      </c>
      <c r="N436" s="184">
        <v>48.595199999999998</v>
      </c>
      <c r="O436" s="184">
        <v>9.8222000000000005</v>
      </c>
      <c r="P436" s="184">
        <v>9.8643999999999998</v>
      </c>
      <c r="Q436" s="184">
        <v>10.9381</v>
      </c>
      <c r="R436" s="184">
        <v>12.8271</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44445</v>
      </c>
      <c r="E437" s="184">
        <v>56.147599999999997</v>
      </c>
      <c r="F437" s="184">
        <v>19.8813</v>
      </c>
      <c r="G437" s="184">
        <v>19.8813</v>
      </c>
      <c r="H437" s="184">
        <v>59.255899999999997</v>
      </c>
      <c r="I437" s="184">
        <v>58.984999999999999</v>
      </c>
      <c r="J437" s="184">
        <v>38.068100000000001</v>
      </c>
      <c r="K437" s="184">
        <v>26.264399999999998</v>
      </c>
      <c r="L437" s="184">
        <v>25.796099999999999</v>
      </c>
      <c r="M437" s="184">
        <v>34.315600000000003</v>
      </c>
      <c r="N437" s="184">
        <v>36.6892</v>
      </c>
      <c r="O437" s="184">
        <v>6.1981000000000002</v>
      </c>
      <c r="P437" s="184">
        <v>6.8082000000000003</v>
      </c>
      <c r="Q437" s="184">
        <v>10.191800000000001</v>
      </c>
      <c r="R437" s="184">
        <v>8.7094000000000005</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44445</v>
      </c>
      <c r="E438" s="184">
        <v>59.501600000000003</v>
      </c>
      <c r="F438" s="184">
        <v>20.6462</v>
      </c>
      <c r="G438" s="184">
        <v>20.6462</v>
      </c>
      <c r="H438" s="184">
        <v>60.028100000000002</v>
      </c>
      <c r="I438" s="184">
        <v>59.759399999999999</v>
      </c>
      <c r="J438" s="184">
        <v>38.850099999999998</v>
      </c>
      <c r="K438" s="184">
        <v>27.0626</v>
      </c>
      <c r="L438" s="184">
        <v>26.692</v>
      </c>
      <c r="M438" s="184">
        <v>35.284399999999998</v>
      </c>
      <c r="N438" s="184">
        <v>37.679699999999997</v>
      </c>
      <c r="O438" s="184">
        <v>6.8973000000000004</v>
      </c>
      <c r="P438" s="184">
        <v>7.5865</v>
      </c>
      <c r="Q438" s="184">
        <v>9.5690000000000008</v>
      </c>
      <c r="R438" s="184">
        <v>9.4359999999999999</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44445</v>
      </c>
      <c r="E439" s="184">
        <v>35.356200000000001</v>
      </c>
      <c r="F439" s="184">
        <v>10.6425</v>
      </c>
      <c r="G439" s="184">
        <v>10.6425</v>
      </c>
      <c r="H439" s="184">
        <v>36.130200000000002</v>
      </c>
      <c r="I439" s="184">
        <v>35.048699999999997</v>
      </c>
      <c r="J439" s="184">
        <v>30.3688</v>
      </c>
      <c r="K439" s="184">
        <v>20.466999999999999</v>
      </c>
      <c r="L439" s="184">
        <v>21.046199999999999</v>
      </c>
      <c r="M439" s="184">
        <v>25.859000000000002</v>
      </c>
      <c r="N439" s="184">
        <v>26.6433</v>
      </c>
      <c r="O439" s="184">
        <v>0.68710000000000004</v>
      </c>
      <c r="P439" s="184">
        <v>3.3441999999999998</v>
      </c>
      <c r="Q439" s="184">
        <v>7.3620000000000001</v>
      </c>
      <c r="R439" s="184">
        <v>-0.83750000000000002</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44445</v>
      </c>
      <c r="E440" s="184">
        <v>37.514800000000001</v>
      </c>
      <c r="F440" s="184">
        <v>11.4267</v>
      </c>
      <c r="G440" s="184">
        <v>11.4267</v>
      </c>
      <c r="H440" s="184">
        <v>36.911900000000003</v>
      </c>
      <c r="I440" s="184">
        <v>35.838799999999999</v>
      </c>
      <c r="J440" s="184">
        <v>31.162700000000001</v>
      </c>
      <c r="K440" s="184">
        <v>21.279800000000002</v>
      </c>
      <c r="L440" s="184">
        <v>21.957799999999999</v>
      </c>
      <c r="M440" s="184">
        <v>26.840299999999999</v>
      </c>
      <c r="N440" s="184">
        <v>27.636800000000001</v>
      </c>
      <c r="O440" s="184">
        <v>1.393</v>
      </c>
      <c r="P440" s="184">
        <v>4.1092000000000004</v>
      </c>
      <c r="Q440" s="184">
        <v>6.6341999999999999</v>
      </c>
      <c r="R440" s="184">
        <v>-0.15870000000000001</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44445</v>
      </c>
      <c r="E441" s="184">
        <v>45.879300000000001</v>
      </c>
      <c r="F441" s="184">
        <v>3.3422999999999998</v>
      </c>
      <c r="G441" s="184">
        <v>3.3422999999999998</v>
      </c>
      <c r="H441" s="184">
        <v>27.546299999999999</v>
      </c>
      <c r="I441" s="184">
        <v>29.022400000000001</v>
      </c>
      <c r="J441" s="184">
        <v>10.8782</v>
      </c>
      <c r="K441" s="184">
        <v>8.5246999999999993</v>
      </c>
      <c r="L441" s="184">
        <v>8.2754999999999992</v>
      </c>
      <c r="M441" s="184">
        <v>11.614699999999999</v>
      </c>
      <c r="N441" s="184">
        <v>13.6503</v>
      </c>
      <c r="O441" s="184">
        <v>7.9096000000000002</v>
      </c>
      <c r="P441" s="184">
        <v>7.7060000000000004</v>
      </c>
      <c r="Q441" s="184">
        <v>9.2766999999999999</v>
      </c>
      <c r="R441" s="184">
        <v>9.8545999999999996</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44445</v>
      </c>
      <c r="E442" s="184">
        <v>47.707700000000003</v>
      </c>
      <c r="F442" s="184">
        <v>3.9542000000000002</v>
      </c>
      <c r="G442" s="184">
        <v>3.9542000000000002</v>
      </c>
      <c r="H442" s="184">
        <v>28.164000000000001</v>
      </c>
      <c r="I442" s="184">
        <v>29.641100000000002</v>
      </c>
      <c r="J442" s="184">
        <v>11.4985</v>
      </c>
      <c r="K442" s="184">
        <v>9.1335999999999995</v>
      </c>
      <c r="L442" s="184">
        <v>8.9032</v>
      </c>
      <c r="M442" s="184">
        <v>12.29</v>
      </c>
      <c r="N442" s="184">
        <v>14.3691</v>
      </c>
      <c r="O442" s="184">
        <v>8.4762000000000004</v>
      </c>
      <c r="P442" s="184">
        <v>8.2134999999999998</v>
      </c>
      <c r="Q442" s="184">
        <v>9.1545000000000005</v>
      </c>
      <c r="R442" s="184">
        <v>10.5197</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44445</v>
      </c>
      <c r="E443" s="184">
        <v>13.887</v>
      </c>
      <c r="F443" s="184">
        <v>36.9968</v>
      </c>
      <c r="G443" s="184">
        <v>36.9968</v>
      </c>
      <c r="H443" s="184">
        <v>62.699100000000001</v>
      </c>
      <c r="I443" s="184">
        <v>65.867699999999999</v>
      </c>
      <c r="J443" s="184">
        <v>30.370899999999999</v>
      </c>
      <c r="K443" s="184">
        <v>25.262699999999999</v>
      </c>
      <c r="L443" s="184">
        <v>34.474499999999999</v>
      </c>
      <c r="M443" s="184">
        <v>33.006599999999999</v>
      </c>
      <c r="N443" s="184">
        <v>33.182899999999997</v>
      </c>
      <c r="O443" s="184">
        <v>3.9887000000000001</v>
      </c>
      <c r="P443" s="184">
        <v>4.2717999999999998</v>
      </c>
      <c r="Q443" s="184">
        <v>4.9638</v>
      </c>
      <c r="R443" s="184">
        <v>4.6749000000000001</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44445</v>
      </c>
      <c r="E444" s="184">
        <v>15.0924</v>
      </c>
      <c r="F444" s="184">
        <v>38.007199999999997</v>
      </c>
      <c r="G444" s="184">
        <v>38.007199999999997</v>
      </c>
      <c r="H444" s="184">
        <v>63.682200000000002</v>
      </c>
      <c r="I444" s="184">
        <v>66.829800000000006</v>
      </c>
      <c r="J444" s="184">
        <v>31.405200000000001</v>
      </c>
      <c r="K444" s="184">
        <v>26.403099999999998</v>
      </c>
      <c r="L444" s="184">
        <v>35.589399999999998</v>
      </c>
      <c r="M444" s="184">
        <v>34.147799999999997</v>
      </c>
      <c r="N444" s="184">
        <v>34.312199999999997</v>
      </c>
      <c r="O444" s="184">
        <v>4.7853000000000003</v>
      </c>
      <c r="P444" s="184">
        <v>5.3696999999999999</v>
      </c>
      <c r="Q444" s="184">
        <v>6.2607999999999997</v>
      </c>
      <c r="R444" s="184">
        <v>5.4413999999999998</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44445</v>
      </c>
      <c r="E445" s="184">
        <v>27.784600000000001</v>
      </c>
      <c r="F445" s="184">
        <v>27.078099999999999</v>
      </c>
      <c r="G445" s="184">
        <v>27.078099999999999</v>
      </c>
      <c r="H445" s="184">
        <v>63.232399999999998</v>
      </c>
      <c r="I445" s="184">
        <v>75.533100000000005</v>
      </c>
      <c r="J445" s="184">
        <v>18.303000000000001</v>
      </c>
      <c r="K445" s="184">
        <v>24.382400000000001</v>
      </c>
      <c r="L445" s="184">
        <v>25.026</v>
      </c>
      <c r="M445" s="184">
        <v>29.2499</v>
      </c>
      <c r="N445" s="184">
        <v>32.780799999999999</v>
      </c>
      <c r="O445" s="184">
        <v>13.293900000000001</v>
      </c>
      <c r="P445" s="184">
        <v>11.779199999999999</v>
      </c>
      <c r="Q445" s="184">
        <v>11.3986</v>
      </c>
      <c r="R445" s="184">
        <v>20.2241</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44445</v>
      </c>
      <c r="E446" s="184">
        <v>25.935199999999998</v>
      </c>
      <c r="F446" s="184">
        <v>26.2803</v>
      </c>
      <c r="G446" s="184">
        <v>26.2803</v>
      </c>
      <c r="H446" s="184">
        <v>62.4619</v>
      </c>
      <c r="I446" s="184">
        <v>74.753299999999996</v>
      </c>
      <c r="J446" s="184">
        <v>17.540700000000001</v>
      </c>
      <c r="K446" s="184">
        <v>23.583500000000001</v>
      </c>
      <c r="L446" s="184">
        <v>24.348800000000001</v>
      </c>
      <c r="M446" s="184">
        <v>28.476199999999999</v>
      </c>
      <c r="N446" s="184">
        <v>31.915700000000001</v>
      </c>
      <c r="O446" s="184">
        <v>12.4481</v>
      </c>
      <c r="P446" s="184">
        <v>10.8589</v>
      </c>
      <c r="Q446" s="184">
        <v>10.449299999999999</v>
      </c>
      <c r="R446" s="184">
        <v>19.339300000000001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44445</v>
      </c>
      <c r="E447" s="184">
        <v>17.3889</v>
      </c>
      <c r="F447" s="184">
        <v>9.3828999999999994</v>
      </c>
      <c r="G447" s="184">
        <v>9.3828999999999994</v>
      </c>
      <c r="H447" s="184">
        <v>29.371200000000002</v>
      </c>
      <c r="I447" s="184">
        <v>26.611799999999999</v>
      </c>
      <c r="J447" s="184">
        <v>18.877800000000001</v>
      </c>
      <c r="K447" s="184">
        <v>8.8758999999999997</v>
      </c>
      <c r="L447" s="184">
        <v>8.9267000000000003</v>
      </c>
      <c r="M447" s="184">
        <v>6.3357999999999999</v>
      </c>
      <c r="N447" s="184">
        <v>8.3354999999999997</v>
      </c>
      <c r="O447" s="184">
        <v>7.1727999999999996</v>
      </c>
      <c r="P447" s="184">
        <v>6.3114999999999997</v>
      </c>
      <c r="Q447" s="184">
        <v>7.8079000000000001</v>
      </c>
      <c r="R447" s="184">
        <v>7.8265000000000002</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44445</v>
      </c>
      <c r="E448" s="184">
        <v>17.9223</v>
      </c>
      <c r="F448" s="184">
        <v>10.1234</v>
      </c>
      <c r="G448" s="184">
        <v>10.1234</v>
      </c>
      <c r="H448" s="184">
        <v>30.081</v>
      </c>
      <c r="I448" s="184">
        <v>27.355899999999998</v>
      </c>
      <c r="J448" s="184">
        <v>19.629899999999999</v>
      </c>
      <c r="K448" s="184">
        <v>9.6362000000000005</v>
      </c>
      <c r="L448" s="184">
        <v>9.7090999999999994</v>
      </c>
      <c r="M448" s="184">
        <v>7.1272000000000002</v>
      </c>
      <c r="N448" s="184">
        <v>9.1502999999999997</v>
      </c>
      <c r="O448" s="184">
        <v>7.8646000000000003</v>
      </c>
      <c r="P448" s="184">
        <v>6.8296999999999999</v>
      </c>
      <c r="Q448" s="184">
        <v>8.2514000000000003</v>
      </c>
      <c r="R448" s="184">
        <v>8.6379999999999999</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44445</v>
      </c>
      <c r="E449" s="184">
        <v>76.840100000000007</v>
      </c>
      <c r="F449" s="184">
        <v>4.4351000000000003</v>
      </c>
      <c r="G449" s="184">
        <v>4.4351000000000003</v>
      </c>
      <c r="H449" s="184">
        <v>43.580599999999997</v>
      </c>
      <c r="I449" s="184">
        <v>60.653799999999997</v>
      </c>
      <c r="J449" s="184">
        <v>18.149799999999999</v>
      </c>
      <c r="K449" s="184">
        <v>17.996099999999998</v>
      </c>
      <c r="L449" s="184">
        <v>19.717700000000001</v>
      </c>
      <c r="M449" s="184">
        <v>23.165299999999998</v>
      </c>
      <c r="N449" s="184">
        <v>28.480799999999999</v>
      </c>
      <c r="O449" s="184">
        <v>13.582100000000001</v>
      </c>
      <c r="P449" s="184">
        <v>12.366199999999999</v>
      </c>
      <c r="Q449" s="184">
        <v>12.1875</v>
      </c>
      <c r="R449" s="184">
        <v>17.373000000000001</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44445</v>
      </c>
      <c r="E450" s="184">
        <v>81.364099999999993</v>
      </c>
      <c r="F450" s="184">
        <v>5.7149000000000001</v>
      </c>
      <c r="G450" s="184">
        <v>5.7149000000000001</v>
      </c>
      <c r="H450" s="184">
        <v>44.864699999999999</v>
      </c>
      <c r="I450" s="184">
        <v>61.947600000000001</v>
      </c>
      <c r="J450" s="184">
        <v>19.422699999999999</v>
      </c>
      <c r="K450" s="184">
        <v>19.307200000000002</v>
      </c>
      <c r="L450" s="184">
        <v>21.145399999999999</v>
      </c>
      <c r="M450" s="184">
        <v>24.712</v>
      </c>
      <c r="N450" s="184">
        <v>30.166399999999999</v>
      </c>
      <c r="O450" s="184">
        <v>14.830299999999999</v>
      </c>
      <c r="P450" s="184">
        <v>13.197900000000001</v>
      </c>
      <c r="Q450" s="184">
        <v>12.536899999999999</v>
      </c>
      <c r="R450" s="184">
        <v>18.876899999999999</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44445</v>
      </c>
      <c r="E451" s="184">
        <v>35.317799999999998</v>
      </c>
      <c r="F451" s="184">
        <v>5.9626000000000001</v>
      </c>
      <c r="G451" s="184">
        <v>5.9626000000000001</v>
      </c>
      <c r="H451" s="184">
        <v>14.256500000000001</v>
      </c>
      <c r="I451" s="184">
        <v>12.7516</v>
      </c>
      <c r="J451" s="184">
        <v>11.309100000000001</v>
      </c>
      <c r="K451" s="184">
        <v>6.2061000000000002</v>
      </c>
      <c r="L451" s="184">
        <v>6.3895</v>
      </c>
      <c r="M451" s="184">
        <v>5.4233000000000002</v>
      </c>
      <c r="N451" s="184">
        <v>6.1821999999999999</v>
      </c>
      <c r="O451" s="184">
        <v>8.0348000000000006</v>
      </c>
      <c r="P451" s="184">
        <v>7.5434999999999999</v>
      </c>
      <c r="Q451" s="184">
        <v>7.3754999999999997</v>
      </c>
      <c r="R451" s="184">
        <v>7.9173</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44445</v>
      </c>
      <c r="E452" s="184">
        <v>36.4221</v>
      </c>
      <c r="F452" s="184">
        <v>6.2832999999999997</v>
      </c>
      <c r="G452" s="184">
        <v>6.2832999999999997</v>
      </c>
      <c r="H452" s="184">
        <v>14.6004</v>
      </c>
      <c r="I452" s="184">
        <v>13.086</v>
      </c>
      <c r="J452" s="184">
        <v>11.645099999999999</v>
      </c>
      <c r="K452" s="184">
        <v>6.5378999999999996</v>
      </c>
      <c r="L452" s="184">
        <v>6.6638999999999999</v>
      </c>
      <c r="M452" s="184">
        <v>5.6673</v>
      </c>
      <c r="N452" s="184">
        <v>6.4298000000000002</v>
      </c>
      <c r="O452" s="184">
        <v>8.4882000000000009</v>
      </c>
      <c r="P452" s="184">
        <v>8.0319000000000003</v>
      </c>
      <c r="Q452" s="184">
        <v>8.9049999999999994</v>
      </c>
      <c r="R452" s="184">
        <v>8.1974</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44445</v>
      </c>
      <c r="E453" s="184">
        <v>43.312800000000003</v>
      </c>
      <c r="F453" s="184">
        <v>8.5173000000000005</v>
      </c>
      <c r="G453" s="184">
        <v>8.5173000000000005</v>
      </c>
      <c r="H453" s="184">
        <v>29.881699999999999</v>
      </c>
      <c r="I453" s="184">
        <v>28.5151</v>
      </c>
      <c r="J453" s="184">
        <v>12.769500000000001</v>
      </c>
      <c r="K453" s="184">
        <v>11.430899999999999</v>
      </c>
      <c r="L453" s="184">
        <v>13.7058</v>
      </c>
      <c r="M453" s="184">
        <v>13.1145</v>
      </c>
      <c r="N453" s="184">
        <v>15.574</v>
      </c>
      <c r="O453" s="184">
        <v>9.7716999999999992</v>
      </c>
      <c r="P453" s="184">
        <v>8.4360999999999997</v>
      </c>
      <c r="Q453" s="184">
        <v>8.6182999999999996</v>
      </c>
      <c r="R453" s="184">
        <v>10.8841</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44445</v>
      </c>
      <c r="E454" s="184">
        <v>45.3444</v>
      </c>
      <c r="F454" s="184">
        <v>9.2370999999999999</v>
      </c>
      <c r="G454" s="184">
        <v>9.2370999999999999</v>
      </c>
      <c r="H454" s="184">
        <v>30.5825</v>
      </c>
      <c r="I454" s="184">
        <v>29.209900000000001</v>
      </c>
      <c r="J454" s="184">
        <v>13.4598</v>
      </c>
      <c r="K454" s="184">
        <v>12.1282</v>
      </c>
      <c r="L454" s="184">
        <v>14.338900000000001</v>
      </c>
      <c r="M454" s="184">
        <v>13.7217</v>
      </c>
      <c r="N454" s="184">
        <v>16.190000000000001</v>
      </c>
      <c r="O454" s="184">
        <v>10.3779</v>
      </c>
      <c r="P454" s="184">
        <v>8.9934999999999992</v>
      </c>
      <c r="Q454" s="184">
        <v>9.4324999999999992</v>
      </c>
      <c r="R454" s="184">
        <v>11.5307</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44445</v>
      </c>
      <c r="E455" s="184">
        <v>36.416499999999999</v>
      </c>
      <c r="F455" s="184">
        <v>3.5089999999999999</v>
      </c>
      <c r="G455" s="184">
        <v>3.5089999999999999</v>
      </c>
      <c r="H455" s="184">
        <v>8.2891999999999992</v>
      </c>
      <c r="I455" s="184">
        <v>6.9413999999999998</v>
      </c>
      <c r="J455" s="184">
        <v>7.9553000000000003</v>
      </c>
      <c r="K455" s="184">
        <v>5.6117999999999997</v>
      </c>
      <c r="L455" s="184">
        <v>6.5307000000000004</v>
      </c>
      <c r="M455" s="184">
        <v>4.1723999999999997</v>
      </c>
      <c r="N455" s="184">
        <v>5.1050000000000004</v>
      </c>
      <c r="O455" s="184">
        <v>9.2507999999999999</v>
      </c>
      <c r="P455" s="184">
        <v>7.9977999999999998</v>
      </c>
      <c r="Q455" s="184">
        <v>8.6577000000000002</v>
      </c>
      <c r="R455" s="184">
        <v>8.1286000000000005</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44445</v>
      </c>
      <c r="E456" s="184">
        <v>35.118600000000001</v>
      </c>
      <c r="F456" s="184">
        <v>3.1535000000000002</v>
      </c>
      <c r="G456" s="184">
        <v>3.1535000000000002</v>
      </c>
      <c r="H456" s="184">
        <v>7.9406999999999996</v>
      </c>
      <c r="I456" s="184">
        <v>6.5941000000000001</v>
      </c>
      <c r="J456" s="184">
        <v>7.5990000000000002</v>
      </c>
      <c r="K456" s="184">
        <v>5.2557999999999998</v>
      </c>
      <c r="L456" s="184">
        <v>6.1654999999999998</v>
      </c>
      <c r="M456" s="184">
        <v>3.7987000000000002</v>
      </c>
      <c r="N456" s="184">
        <v>4.7198000000000002</v>
      </c>
      <c r="O456" s="184">
        <v>8.8453999999999997</v>
      </c>
      <c r="P456" s="184">
        <v>7.5658000000000003</v>
      </c>
      <c r="Q456" s="184">
        <v>7.6727999999999996</v>
      </c>
      <c r="R456" s="184">
        <v>7.7205000000000004</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44445</v>
      </c>
      <c r="E457" s="184">
        <v>26.9941</v>
      </c>
      <c r="F457" s="184">
        <v>10.014099999999999</v>
      </c>
      <c r="G457" s="184">
        <v>10.014099999999999</v>
      </c>
      <c r="H457" s="184">
        <v>42.805999999999997</v>
      </c>
      <c r="I457" s="184">
        <v>42.372100000000003</v>
      </c>
      <c r="J457" s="184">
        <v>23.9163</v>
      </c>
      <c r="K457" s="184">
        <v>15.1226</v>
      </c>
      <c r="L457" s="184">
        <v>12.005800000000001</v>
      </c>
      <c r="M457" s="184">
        <v>11.6693</v>
      </c>
      <c r="N457" s="184">
        <v>12.7933</v>
      </c>
      <c r="O457" s="184">
        <v>8.4654000000000007</v>
      </c>
      <c r="P457" s="184">
        <v>8.3942999999999994</v>
      </c>
      <c r="Q457" s="184">
        <v>9.2851999999999997</v>
      </c>
      <c r="R457" s="184">
        <v>10.3612</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44445</v>
      </c>
      <c r="E458" s="184">
        <v>25.757400000000001</v>
      </c>
      <c r="F458" s="184">
        <v>9.3125</v>
      </c>
      <c r="G458" s="184">
        <v>9.3125</v>
      </c>
      <c r="H458" s="184">
        <v>42.100200000000001</v>
      </c>
      <c r="I458" s="184">
        <v>41.669499999999999</v>
      </c>
      <c r="J458" s="184">
        <v>23.2133</v>
      </c>
      <c r="K458" s="184">
        <v>14.4283</v>
      </c>
      <c r="L458" s="184">
        <v>11.3033</v>
      </c>
      <c r="M458" s="184">
        <v>10.9396</v>
      </c>
      <c r="N458" s="184">
        <v>12.031499999999999</v>
      </c>
      <c r="O458" s="184">
        <v>7.6837999999999997</v>
      </c>
      <c r="P458" s="184">
        <v>7.6595000000000004</v>
      </c>
      <c r="Q458" s="184">
        <v>8.5170999999999992</v>
      </c>
      <c r="R458" s="184">
        <v>9.6144999999999996</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44445</v>
      </c>
      <c r="E459" s="184">
        <v>30.378699999999998</v>
      </c>
      <c r="F459" s="184">
        <v>16.683599999999998</v>
      </c>
      <c r="G459" s="184">
        <v>16.683599999999998</v>
      </c>
      <c r="H459" s="184">
        <v>65.452100000000002</v>
      </c>
      <c r="I459" s="184">
        <v>74.403300000000002</v>
      </c>
      <c r="J459" s="184">
        <v>31.5426</v>
      </c>
      <c r="K459" s="184">
        <v>26.424299999999999</v>
      </c>
      <c r="L459" s="184">
        <v>21.538</v>
      </c>
      <c r="M459" s="184">
        <v>22.0748</v>
      </c>
      <c r="N459" s="184">
        <v>24.046399999999998</v>
      </c>
      <c r="O459" s="184">
        <v>9.9290000000000003</v>
      </c>
      <c r="P459" s="184">
        <v>9.4253</v>
      </c>
      <c r="Q459" s="184">
        <v>10.176600000000001</v>
      </c>
      <c r="R459" s="184">
        <v>15.3284</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44445</v>
      </c>
      <c r="E460" s="184">
        <v>29.059699999999999</v>
      </c>
      <c r="F460" s="184">
        <v>15.9306</v>
      </c>
      <c r="G460" s="184">
        <v>15.9306</v>
      </c>
      <c r="H460" s="184">
        <v>64.670599999999993</v>
      </c>
      <c r="I460" s="184">
        <v>73.615499999999997</v>
      </c>
      <c r="J460" s="184">
        <v>30.749199999999998</v>
      </c>
      <c r="K460" s="184">
        <v>25.6065</v>
      </c>
      <c r="L460" s="184">
        <v>20.7301</v>
      </c>
      <c r="M460" s="184">
        <v>21.216799999999999</v>
      </c>
      <c r="N460" s="184">
        <v>23.139700000000001</v>
      </c>
      <c r="O460" s="184">
        <v>9.1635000000000009</v>
      </c>
      <c r="P460" s="184">
        <v>8.7251999999999992</v>
      </c>
      <c r="Q460" s="184">
        <v>9.6539000000000001</v>
      </c>
      <c r="R460" s="184">
        <v>14.5282</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44445</v>
      </c>
      <c r="E461" s="184">
        <v>132.66999999999999</v>
      </c>
      <c r="F461" s="184">
        <v>17.173300000000001</v>
      </c>
      <c r="G461" s="184">
        <v>17.173300000000001</v>
      </c>
      <c r="H461" s="184">
        <v>94.8416</v>
      </c>
      <c r="I461" s="184">
        <v>102.7628</v>
      </c>
      <c r="J461" s="184">
        <v>35.556399999999996</v>
      </c>
      <c r="K461" s="184">
        <v>33.655799999999999</v>
      </c>
      <c r="L461" s="184">
        <v>31.047799999999999</v>
      </c>
      <c r="M461" s="184">
        <v>31.889399999999998</v>
      </c>
      <c r="N461" s="184">
        <v>38.206299999999999</v>
      </c>
      <c r="O461" s="184">
        <v>19.636299999999999</v>
      </c>
      <c r="P461" s="184">
        <v>14.6854</v>
      </c>
      <c r="Q461" s="184">
        <v>16.334</v>
      </c>
      <c r="R461" s="184">
        <v>26.491399999999999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44445</v>
      </c>
      <c r="E462" s="184">
        <v>138.65600000000001</v>
      </c>
      <c r="F462" s="184">
        <v>17.750800000000002</v>
      </c>
      <c r="G462" s="184">
        <v>17.750800000000002</v>
      </c>
      <c r="H462" s="184">
        <v>95.507000000000005</v>
      </c>
      <c r="I462" s="184">
        <v>103.4944</v>
      </c>
      <c r="J462" s="184">
        <v>36.3277</v>
      </c>
      <c r="K462" s="184">
        <v>34.515799999999999</v>
      </c>
      <c r="L462" s="184">
        <v>31.9666</v>
      </c>
      <c r="M462" s="184">
        <v>32.7667</v>
      </c>
      <c r="N462" s="184">
        <v>39.1676</v>
      </c>
      <c r="O462" s="184">
        <v>20.387499999999999</v>
      </c>
      <c r="P462" s="184">
        <v>15.519399999999999</v>
      </c>
      <c r="Q462" s="184">
        <v>15.679</v>
      </c>
      <c r="R462" s="184">
        <v>27.188400000000001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44445</v>
      </c>
      <c r="E463" s="184">
        <v>23.4407</v>
      </c>
      <c r="F463" s="184">
        <v>23.036999999999999</v>
      </c>
      <c r="G463" s="184">
        <v>23.036999999999999</v>
      </c>
      <c r="H463" s="184">
        <v>38.272599999999997</v>
      </c>
      <c r="I463" s="184">
        <v>37.078899999999997</v>
      </c>
      <c r="J463" s="184">
        <v>17.784800000000001</v>
      </c>
      <c r="K463" s="184">
        <v>10.2403</v>
      </c>
      <c r="L463" s="184">
        <v>12.529199999999999</v>
      </c>
      <c r="M463" s="184">
        <v>11.630100000000001</v>
      </c>
      <c r="N463" s="184">
        <v>14.520200000000001</v>
      </c>
      <c r="O463" s="184">
        <v>9.7638999999999996</v>
      </c>
      <c r="P463" s="184">
        <v>8.5022000000000002</v>
      </c>
      <c r="Q463" s="184">
        <v>9.7444000000000006</v>
      </c>
      <c r="R463" s="184">
        <v>11.828200000000001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44445</v>
      </c>
      <c r="E464" s="184">
        <v>23.227799999999998</v>
      </c>
      <c r="F464" s="184">
        <v>22.670200000000001</v>
      </c>
      <c r="G464" s="184">
        <v>22.670200000000001</v>
      </c>
      <c r="H464" s="184">
        <v>37.897100000000002</v>
      </c>
      <c r="I464" s="184">
        <v>36.707799999999999</v>
      </c>
      <c r="J464" s="184">
        <v>17.4071</v>
      </c>
      <c r="K464" s="184">
        <v>9.8614999999999995</v>
      </c>
      <c r="L464" s="184">
        <v>12.135300000000001</v>
      </c>
      <c r="M464" s="184">
        <v>11.226900000000001</v>
      </c>
      <c r="N464" s="184">
        <v>14.0974</v>
      </c>
      <c r="O464" s="184">
        <v>9.4741</v>
      </c>
      <c r="P464" s="184">
        <v>8.2921999999999993</v>
      </c>
      <c r="Q464" s="184">
        <v>9.5787999999999993</v>
      </c>
      <c r="R464" s="184">
        <v>11.4876</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14.111752272727278</v>
      </c>
      <c r="G465" s="186">
        <v>14.111752272727278</v>
      </c>
      <c r="H465" s="186">
        <v>42.23801363636364</v>
      </c>
      <c r="I465" s="186">
        <v>44.248436363636365</v>
      </c>
      <c r="J465" s="186">
        <v>20.988502272727271</v>
      </c>
      <c r="K465" s="186">
        <v>16.635988636363638</v>
      </c>
      <c r="L465" s="186">
        <v>17.495359090909094</v>
      </c>
      <c r="M465" s="186">
        <v>18.199984090909098</v>
      </c>
      <c r="N465" s="186">
        <v>20.587286363636363</v>
      </c>
      <c r="O465" s="186">
        <v>9.6318999999999999</v>
      </c>
      <c r="P465" s="186">
        <v>8.8022657894736849</v>
      </c>
      <c r="Q465" s="186">
        <v>9.5703909090909054</v>
      </c>
      <c r="R465" s="186">
        <v>12.506668421052632</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10.117799999999999</v>
      </c>
      <c r="G466" s="186">
        <v>10.117799999999999</v>
      </c>
      <c r="H466" s="186">
        <v>39.557400000000001</v>
      </c>
      <c r="I466" s="186">
        <v>39.374200000000002</v>
      </c>
      <c r="J466" s="186">
        <v>19.15025</v>
      </c>
      <c r="K466" s="186">
        <v>15.2118</v>
      </c>
      <c r="L466" s="186">
        <v>14.6235</v>
      </c>
      <c r="M466" s="186">
        <v>14.629200000000001</v>
      </c>
      <c r="N466" s="186">
        <v>17.35135</v>
      </c>
      <c r="O466" s="186">
        <v>9.2071500000000004</v>
      </c>
      <c r="P466" s="186">
        <v>8.4151999999999987</v>
      </c>
      <c r="Q466" s="186">
        <v>9.2809500000000007</v>
      </c>
      <c r="R466" s="186">
        <v>11.18585</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44445</v>
      </c>
      <c r="E469" s="184">
        <v>248.68</v>
      </c>
      <c r="F469" s="184">
        <v>0.18940000000000001</v>
      </c>
      <c r="G469" s="184">
        <v>0.18940000000000001</v>
      </c>
      <c r="H469" s="184">
        <v>2.3458999999999999</v>
      </c>
      <c r="I469" s="184">
        <v>5.5606999999999998</v>
      </c>
      <c r="J469" s="184">
        <v>1.8595999999999999</v>
      </c>
      <c r="K469" s="184">
        <v>12.240500000000001</v>
      </c>
      <c r="L469" s="184">
        <v>26.715900000000001</v>
      </c>
      <c r="M469" s="184">
        <v>37.377099999999999</v>
      </c>
      <c r="N469" s="184">
        <v>53.5062</v>
      </c>
      <c r="O469" s="184">
        <v>12.345800000000001</v>
      </c>
      <c r="P469" s="184">
        <v>10.6968</v>
      </c>
      <c r="Q469" s="184">
        <v>18.877800000000001</v>
      </c>
      <c r="R469" s="184">
        <v>28.8123</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44445</v>
      </c>
      <c r="E470" s="184">
        <v>265.13</v>
      </c>
      <c r="F470" s="184">
        <v>0.19650000000000001</v>
      </c>
      <c r="G470" s="184">
        <v>0.19650000000000001</v>
      </c>
      <c r="H470" s="184">
        <v>2.3549000000000002</v>
      </c>
      <c r="I470" s="184">
        <v>5.5873999999999997</v>
      </c>
      <c r="J470" s="184">
        <v>1.9104000000000001</v>
      </c>
      <c r="K470" s="184">
        <v>12.4194</v>
      </c>
      <c r="L470" s="184">
        <v>27.105799999999999</v>
      </c>
      <c r="M470" s="184">
        <v>38.030999999999999</v>
      </c>
      <c r="N470" s="184">
        <v>54.5227</v>
      </c>
      <c r="O470" s="184">
        <v>13.097899999999999</v>
      </c>
      <c r="P470" s="184">
        <v>11.489800000000001</v>
      </c>
      <c r="Q470" s="184">
        <v>12.4802</v>
      </c>
      <c r="R470" s="184">
        <v>29.6614</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44445</v>
      </c>
      <c r="E471" s="184">
        <v>13.795999999999999</v>
      </c>
      <c r="F471" s="184">
        <v>0.26889999999999997</v>
      </c>
      <c r="G471" s="184">
        <v>0.26889999999999997</v>
      </c>
      <c r="H471" s="184">
        <v>2.6640999999999999</v>
      </c>
      <c r="I471" s="184">
        <v>5.9844999999999997</v>
      </c>
      <c r="J471" s="184">
        <v>5.8705999999999996</v>
      </c>
      <c r="K471" s="184">
        <v>15.360799999999999</v>
      </c>
      <c r="L471" s="184">
        <v>24.131699999999999</v>
      </c>
      <c r="M471" s="184"/>
      <c r="N471" s="184"/>
      <c r="O471" s="184"/>
      <c r="P471" s="184"/>
      <c r="Q471" s="184">
        <v>37.96</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44445</v>
      </c>
      <c r="E472" s="184">
        <v>13.631</v>
      </c>
      <c r="F472" s="184">
        <v>0.25740000000000002</v>
      </c>
      <c r="G472" s="184">
        <v>0.25740000000000002</v>
      </c>
      <c r="H472" s="184">
        <v>2.6353</v>
      </c>
      <c r="I472" s="184">
        <v>5.9211999999999998</v>
      </c>
      <c r="J472" s="184">
        <v>5.7240000000000002</v>
      </c>
      <c r="K472" s="184">
        <v>14.8744</v>
      </c>
      <c r="L472" s="184">
        <v>23.101199999999999</v>
      </c>
      <c r="M472" s="184"/>
      <c r="N472" s="184"/>
      <c r="O472" s="184"/>
      <c r="P472" s="184"/>
      <c r="Q472" s="184">
        <v>36.31</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44445</v>
      </c>
      <c r="E473" s="184">
        <v>24.93</v>
      </c>
      <c r="F473" s="184">
        <v>8.0299999999999996E-2</v>
      </c>
      <c r="G473" s="184">
        <v>8.0299999999999996E-2</v>
      </c>
      <c r="H473" s="184">
        <v>1.4238999999999999</v>
      </c>
      <c r="I473" s="184">
        <v>4.5720999999999998</v>
      </c>
      <c r="J473" s="184">
        <v>3.0590999999999999</v>
      </c>
      <c r="K473" s="184">
        <v>13.215299999999999</v>
      </c>
      <c r="L473" s="184">
        <v>21.788</v>
      </c>
      <c r="M473" s="184">
        <v>44.270800000000001</v>
      </c>
      <c r="N473" s="184">
        <v>66.421899999999994</v>
      </c>
      <c r="O473" s="184">
        <v>12.061400000000001</v>
      </c>
      <c r="P473" s="184">
        <v>12.2897</v>
      </c>
      <c r="Q473" s="184">
        <v>13.301</v>
      </c>
      <c r="R473" s="184">
        <v>26.699400000000001</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44445</v>
      </c>
      <c r="E474" s="184">
        <v>26.36</v>
      </c>
      <c r="F474" s="184">
        <v>7.5899999999999995E-2</v>
      </c>
      <c r="G474" s="184">
        <v>7.5899999999999995E-2</v>
      </c>
      <c r="H474" s="184">
        <v>1.4626999999999999</v>
      </c>
      <c r="I474" s="184">
        <v>4.6032000000000002</v>
      </c>
      <c r="J474" s="184">
        <v>3.1703000000000001</v>
      </c>
      <c r="K474" s="184">
        <v>13.5228</v>
      </c>
      <c r="L474" s="184">
        <v>22.376999999999999</v>
      </c>
      <c r="M474" s="184">
        <v>45.3142</v>
      </c>
      <c r="N474" s="184">
        <v>68.005099999999999</v>
      </c>
      <c r="O474" s="184">
        <v>13.0055</v>
      </c>
      <c r="P474" s="184">
        <v>13.1942</v>
      </c>
      <c r="Q474" s="184">
        <v>14.168200000000001</v>
      </c>
      <c r="R474" s="184">
        <v>27.793800000000001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44445</v>
      </c>
      <c r="E475" s="184">
        <v>17.350000000000001</v>
      </c>
      <c r="F475" s="184">
        <v>0.34699999999999998</v>
      </c>
      <c r="G475" s="184">
        <v>0.34699999999999998</v>
      </c>
      <c r="H475" s="184">
        <v>2.4807999999999999</v>
      </c>
      <c r="I475" s="184">
        <v>5.2790999999999997</v>
      </c>
      <c r="J475" s="184">
        <v>5.5353000000000003</v>
      </c>
      <c r="K475" s="184">
        <v>11.647399999999999</v>
      </c>
      <c r="L475" s="184">
        <v>19.326000000000001</v>
      </c>
      <c r="M475" s="184">
        <v>30.353100000000001</v>
      </c>
      <c r="N475" s="184">
        <v>48.290599999999998</v>
      </c>
      <c r="O475" s="184"/>
      <c r="P475" s="184"/>
      <c r="Q475" s="184">
        <v>22.525500000000001</v>
      </c>
      <c r="R475" s="184">
        <v>30.438099999999999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44445</v>
      </c>
      <c r="E476" s="184">
        <v>16.72</v>
      </c>
      <c r="F476" s="184">
        <v>0.36009999999999998</v>
      </c>
      <c r="G476" s="184">
        <v>0.36009999999999998</v>
      </c>
      <c r="H476" s="184">
        <v>2.5137999999999998</v>
      </c>
      <c r="I476" s="184">
        <v>5.2896999999999998</v>
      </c>
      <c r="J476" s="184">
        <v>5.4889999999999999</v>
      </c>
      <c r="K476" s="184">
        <v>11.3924</v>
      </c>
      <c r="L476" s="184">
        <v>18.75</v>
      </c>
      <c r="M476" s="184">
        <v>29.411799999999999</v>
      </c>
      <c r="N476" s="184">
        <v>46.924399999999999</v>
      </c>
      <c r="O476" s="184"/>
      <c r="P476" s="184"/>
      <c r="Q476" s="184">
        <v>20.866</v>
      </c>
      <c r="R476" s="184">
        <v>28.8749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44445</v>
      </c>
      <c r="E477" s="184">
        <v>86.3</v>
      </c>
      <c r="F477" s="184">
        <v>0.15090000000000001</v>
      </c>
      <c r="G477" s="184">
        <v>0.15090000000000001</v>
      </c>
      <c r="H477" s="184">
        <v>2.2269999999999999</v>
      </c>
      <c r="I477" s="184">
        <v>5.0644999999999998</v>
      </c>
      <c r="J477" s="184">
        <v>5.1157000000000004</v>
      </c>
      <c r="K477" s="184">
        <v>14.213900000000001</v>
      </c>
      <c r="L477" s="184">
        <v>21.686399999999999</v>
      </c>
      <c r="M477" s="184">
        <v>37.5518</v>
      </c>
      <c r="N477" s="184">
        <v>58.639699999999998</v>
      </c>
      <c r="O477" s="184">
        <v>15.948499999999999</v>
      </c>
      <c r="P477" s="184">
        <v>16.5276</v>
      </c>
      <c r="Q477" s="184">
        <v>13.5983</v>
      </c>
      <c r="R477" s="184">
        <v>32.042299999999997</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44445</v>
      </c>
      <c r="E478" s="184">
        <v>90.27</v>
      </c>
      <c r="F478" s="184">
        <v>0.15529999999999999</v>
      </c>
      <c r="G478" s="184">
        <v>0.15529999999999999</v>
      </c>
      <c r="H478" s="184">
        <v>2.2425999999999999</v>
      </c>
      <c r="I478" s="184">
        <v>5.0994999999999999</v>
      </c>
      <c r="J478" s="184">
        <v>5.1608000000000001</v>
      </c>
      <c r="K478" s="184">
        <v>14.3527</v>
      </c>
      <c r="L478" s="184">
        <v>21.97</v>
      </c>
      <c r="M478" s="184">
        <v>38.027500000000003</v>
      </c>
      <c r="N478" s="184">
        <v>59.375</v>
      </c>
      <c r="O478" s="184">
        <v>16.6341</v>
      </c>
      <c r="P478" s="184">
        <v>17.1114</v>
      </c>
      <c r="Q478" s="184">
        <v>15.1769</v>
      </c>
      <c r="R478" s="184">
        <v>32.703899999999997</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44445</v>
      </c>
      <c r="E479" s="184">
        <v>76.872</v>
      </c>
      <c r="F479" s="184">
        <v>0.1203</v>
      </c>
      <c r="G479" s="184">
        <v>0.1203</v>
      </c>
      <c r="H479" s="184">
        <v>1.7276</v>
      </c>
      <c r="I479" s="184">
        <v>3.4664999999999999</v>
      </c>
      <c r="J479" s="184">
        <v>1.5804</v>
      </c>
      <c r="K479" s="184">
        <v>10.317</v>
      </c>
      <c r="L479" s="184">
        <v>21.0703</v>
      </c>
      <c r="M479" s="184">
        <v>43.390099999999997</v>
      </c>
      <c r="N479" s="184">
        <v>69.307400000000001</v>
      </c>
      <c r="O479" s="184">
        <v>17.0731</v>
      </c>
      <c r="P479" s="184">
        <v>15.213200000000001</v>
      </c>
      <c r="Q479" s="184">
        <v>14.2448</v>
      </c>
      <c r="R479" s="184">
        <v>31.094899999999999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44445</v>
      </c>
      <c r="E480" s="184">
        <v>81.591700000000003</v>
      </c>
      <c r="F480" s="184">
        <v>0.12620000000000001</v>
      </c>
      <c r="G480" s="184">
        <v>0.12620000000000001</v>
      </c>
      <c r="H480" s="184">
        <v>1.7412000000000001</v>
      </c>
      <c r="I480" s="184">
        <v>3.4937999999999998</v>
      </c>
      <c r="J480" s="184">
        <v>1.6405000000000001</v>
      </c>
      <c r="K480" s="184">
        <v>10.514900000000001</v>
      </c>
      <c r="L480" s="184">
        <v>21.504100000000001</v>
      </c>
      <c r="M480" s="184">
        <v>44.200600000000001</v>
      </c>
      <c r="N480" s="184">
        <v>70.684299999999993</v>
      </c>
      <c r="O480" s="184">
        <v>18.036799999999999</v>
      </c>
      <c r="P480" s="184">
        <v>16.111899999999999</v>
      </c>
      <c r="Q480" s="184">
        <v>15.4811</v>
      </c>
      <c r="R480" s="184">
        <v>32.320599999999999</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44445</v>
      </c>
      <c r="E481" s="184">
        <v>113.17619999999999</v>
      </c>
      <c r="F481" s="184">
        <v>0.36299999999999999</v>
      </c>
      <c r="G481" s="184">
        <v>0.36299999999999999</v>
      </c>
      <c r="H481" s="184">
        <v>2.6429</v>
      </c>
      <c r="I481" s="184">
        <v>5.3624000000000001</v>
      </c>
      <c r="J481" s="184">
        <v>6.3452999999999999</v>
      </c>
      <c r="K481" s="184">
        <v>16.763200000000001</v>
      </c>
      <c r="L481" s="184">
        <v>28.648900000000001</v>
      </c>
      <c r="M481" s="184">
        <v>44.6051</v>
      </c>
      <c r="N481" s="184">
        <v>63.426400000000001</v>
      </c>
      <c r="O481" s="184">
        <v>17.583200000000001</v>
      </c>
      <c r="P481" s="184">
        <v>16.3626</v>
      </c>
      <c r="Q481" s="184">
        <v>14.5442</v>
      </c>
      <c r="R481" s="184">
        <v>31.284199999999998</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44445</v>
      </c>
      <c r="E482" s="184">
        <v>107.3485</v>
      </c>
      <c r="F482" s="184">
        <v>0.35830000000000001</v>
      </c>
      <c r="G482" s="184">
        <v>0.35830000000000001</v>
      </c>
      <c r="H482" s="184">
        <v>2.6313</v>
      </c>
      <c r="I482" s="184">
        <v>5.3381999999999996</v>
      </c>
      <c r="J482" s="184">
        <v>6.2914000000000003</v>
      </c>
      <c r="K482" s="184">
        <v>16.59</v>
      </c>
      <c r="L482" s="184">
        <v>28.2758</v>
      </c>
      <c r="M482" s="184">
        <v>43.979300000000002</v>
      </c>
      <c r="N482" s="184">
        <v>62.486800000000002</v>
      </c>
      <c r="O482" s="184">
        <v>16.9025</v>
      </c>
      <c r="P482" s="184">
        <v>15.6629</v>
      </c>
      <c r="Q482" s="184">
        <v>15.617000000000001</v>
      </c>
      <c r="R482" s="184">
        <v>30.5534</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0.21782142857142855</v>
      </c>
      <c r="G483" s="186">
        <v>0.21782142857142855</v>
      </c>
      <c r="H483" s="186">
        <v>2.2209999999999996</v>
      </c>
      <c r="I483" s="186">
        <v>5.044485714285714</v>
      </c>
      <c r="J483" s="186">
        <v>4.1966000000000001</v>
      </c>
      <c r="K483" s="186">
        <v>13.387478571428574</v>
      </c>
      <c r="L483" s="186">
        <v>23.317935714285714</v>
      </c>
      <c r="M483" s="186">
        <v>39.709366666666675</v>
      </c>
      <c r="N483" s="186">
        <v>60.132541666666661</v>
      </c>
      <c r="O483" s="186">
        <v>15.268879999999999</v>
      </c>
      <c r="P483" s="186">
        <v>14.466010000000002</v>
      </c>
      <c r="Q483" s="186">
        <v>18.939357142857141</v>
      </c>
      <c r="R483" s="186">
        <v>30.18993333333334</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0.19295000000000001</v>
      </c>
      <c r="G484" s="186">
        <v>0.19295000000000001</v>
      </c>
      <c r="H484" s="186">
        <v>2.3504</v>
      </c>
      <c r="I484" s="186">
        <v>5.2843999999999998</v>
      </c>
      <c r="J484" s="186">
        <v>5.1382500000000002</v>
      </c>
      <c r="K484" s="186">
        <v>13.36905</v>
      </c>
      <c r="L484" s="186">
        <v>22.173499999999997</v>
      </c>
      <c r="M484" s="186">
        <v>40.710549999999998</v>
      </c>
      <c r="N484" s="186">
        <v>60.930900000000001</v>
      </c>
      <c r="O484" s="186">
        <v>16.2913</v>
      </c>
      <c r="P484" s="186">
        <v>15.43805</v>
      </c>
      <c r="Q484" s="186">
        <v>15.329000000000001</v>
      </c>
      <c r="R484" s="186">
        <v>30.495750000000001</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44445</v>
      </c>
      <c r="E487" s="184">
        <v>37.293799999999997</v>
      </c>
      <c r="F487" s="184">
        <v>8.8475000000000001</v>
      </c>
      <c r="G487" s="184">
        <v>8.8475000000000001</v>
      </c>
      <c r="H487" s="184">
        <v>15.847300000000001</v>
      </c>
      <c r="I487" s="184">
        <v>12.665699999999999</v>
      </c>
      <c r="J487" s="184">
        <v>12.2044</v>
      </c>
      <c r="K487" s="184">
        <v>6.5644999999999998</v>
      </c>
      <c r="L487" s="184">
        <v>8.6685999999999996</v>
      </c>
      <c r="M487" s="184">
        <v>6.4283999999999999</v>
      </c>
      <c r="N487" s="184">
        <v>6.7728999999999999</v>
      </c>
      <c r="O487" s="184">
        <v>6.2192999999999996</v>
      </c>
      <c r="P487" s="184">
        <v>5.1003999999999996</v>
      </c>
      <c r="Q487" s="184">
        <v>7.7949000000000002</v>
      </c>
      <c r="R487" s="184">
        <v>4.3201000000000001</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44445</v>
      </c>
      <c r="E488" s="184">
        <v>24.592400000000001</v>
      </c>
      <c r="F488" s="184">
        <v>8.2676999999999996</v>
      </c>
      <c r="G488" s="184">
        <v>8.2676999999999996</v>
      </c>
      <c r="H488" s="184">
        <v>15.2469</v>
      </c>
      <c r="I488" s="184">
        <v>12.0456</v>
      </c>
      <c r="J488" s="184">
        <v>11.584300000000001</v>
      </c>
      <c r="K488" s="184">
        <v>5.9443000000000001</v>
      </c>
      <c r="L488" s="184">
        <v>8.1328999999999994</v>
      </c>
      <c r="M488" s="184">
        <v>5.8642000000000003</v>
      </c>
      <c r="N488" s="184">
        <v>6.1784999999999997</v>
      </c>
      <c r="O488" s="184">
        <v>5.617</v>
      </c>
      <c r="P488" s="184">
        <v>4.5084999999999997</v>
      </c>
      <c r="Q488" s="184">
        <v>7.5129000000000001</v>
      </c>
      <c r="R488" s="184">
        <v>3.7305999999999999</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44445</v>
      </c>
      <c r="E489" s="184">
        <v>35.557299999999998</v>
      </c>
      <c r="F489" s="184">
        <v>8.2518999999999991</v>
      </c>
      <c r="G489" s="184">
        <v>8.2518999999999991</v>
      </c>
      <c r="H489" s="184">
        <v>15.2515</v>
      </c>
      <c r="I489" s="184">
        <v>12.065799999999999</v>
      </c>
      <c r="J489" s="184">
        <v>11.600199999999999</v>
      </c>
      <c r="K489" s="184">
        <v>5.9553000000000003</v>
      </c>
      <c r="L489" s="184">
        <v>8.1407000000000007</v>
      </c>
      <c r="M489" s="184">
        <v>5.8741000000000003</v>
      </c>
      <c r="N489" s="184">
        <v>6.19</v>
      </c>
      <c r="O489" s="184">
        <v>5.6230000000000002</v>
      </c>
      <c r="P489" s="184">
        <v>4.5119999999999996</v>
      </c>
      <c r="Q489" s="184">
        <v>7.7697000000000003</v>
      </c>
      <c r="R489" s="184">
        <v>3.7389999999999999</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44445</v>
      </c>
      <c r="E490" s="184">
        <v>1.4522999999999999</v>
      </c>
      <c r="F490" s="184">
        <v>0</v>
      </c>
      <c r="G490" s="184">
        <v>0</v>
      </c>
      <c r="H490" s="184">
        <v>0</v>
      </c>
      <c r="I490" s="184">
        <v>0</v>
      </c>
      <c r="J490" s="184">
        <v>0</v>
      </c>
      <c r="K490" s="184">
        <v>0</v>
      </c>
      <c r="L490" s="184">
        <v>0</v>
      </c>
      <c r="M490" s="184">
        <v>0</v>
      </c>
      <c r="N490" s="184">
        <v>0</v>
      </c>
      <c r="O490" s="184"/>
      <c r="P490" s="184"/>
      <c r="Q490" s="184">
        <v>-14.2234</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44445</v>
      </c>
      <c r="E491" s="184">
        <v>0.96740000000000004</v>
      </c>
      <c r="F491" s="184">
        <v>0</v>
      </c>
      <c r="G491" s="184">
        <v>0</v>
      </c>
      <c r="H491" s="184">
        <v>0</v>
      </c>
      <c r="I491" s="184">
        <v>0</v>
      </c>
      <c r="J491" s="184">
        <v>0</v>
      </c>
      <c r="K491" s="184">
        <v>0</v>
      </c>
      <c r="L491" s="184">
        <v>0</v>
      </c>
      <c r="M491" s="184">
        <v>0</v>
      </c>
      <c r="N491" s="184">
        <v>0</v>
      </c>
      <c r="O491" s="184"/>
      <c r="P491" s="184"/>
      <c r="Q491" s="184">
        <v>-14.2203</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44445</v>
      </c>
      <c r="E492" s="184">
        <v>1.3985000000000001</v>
      </c>
      <c r="F492" s="184">
        <v>0</v>
      </c>
      <c r="G492" s="184">
        <v>0</v>
      </c>
      <c r="H492" s="184">
        <v>0</v>
      </c>
      <c r="I492" s="184">
        <v>0</v>
      </c>
      <c r="J492" s="184">
        <v>0</v>
      </c>
      <c r="K492" s="184">
        <v>0</v>
      </c>
      <c r="L492" s="184">
        <v>0</v>
      </c>
      <c r="M492" s="184">
        <v>0</v>
      </c>
      <c r="N492" s="184">
        <v>0</v>
      </c>
      <c r="O492" s="184"/>
      <c r="P492" s="184"/>
      <c r="Q492" s="184">
        <v>-14.2216</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44445</v>
      </c>
      <c r="E493" s="184">
        <v>25.619399999999999</v>
      </c>
      <c r="F493" s="184">
        <v>2.5649999999999999</v>
      </c>
      <c r="G493" s="184">
        <v>2.5649999999999999</v>
      </c>
      <c r="H493" s="184">
        <v>25.565799999999999</v>
      </c>
      <c r="I493" s="184">
        <v>21.816199999999998</v>
      </c>
      <c r="J493" s="184">
        <v>16.785399999999999</v>
      </c>
      <c r="K493" s="184">
        <v>5.1882000000000001</v>
      </c>
      <c r="L493" s="184">
        <v>10.6706</v>
      </c>
      <c r="M493" s="184">
        <v>4.2230999999999996</v>
      </c>
      <c r="N493" s="184">
        <v>5.0487000000000002</v>
      </c>
      <c r="O493" s="184">
        <v>10.568199999999999</v>
      </c>
      <c r="P493" s="184">
        <v>8.6471999999999998</v>
      </c>
      <c r="Q493" s="184">
        <v>9.4938000000000002</v>
      </c>
      <c r="R493" s="184">
        <v>9.0094999999999992</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44445</v>
      </c>
      <c r="E494" s="184">
        <v>23.639399999999998</v>
      </c>
      <c r="F494" s="184">
        <v>2.1105</v>
      </c>
      <c r="G494" s="184">
        <v>2.1105</v>
      </c>
      <c r="H494" s="184">
        <v>25.133900000000001</v>
      </c>
      <c r="I494" s="184">
        <v>21.427199999999999</v>
      </c>
      <c r="J494" s="184">
        <v>16.377199999999998</v>
      </c>
      <c r="K494" s="184">
        <v>4.7687999999999997</v>
      </c>
      <c r="L494" s="184">
        <v>10.241099999999999</v>
      </c>
      <c r="M494" s="184">
        <v>3.8001</v>
      </c>
      <c r="N494" s="184">
        <v>4.6154999999999999</v>
      </c>
      <c r="O494" s="184">
        <v>9.9433000000000007</v>
      </c>
      <c r="P494" s="184">
        <v>7.8985000000000003</v>
      </c>
      <c r="Q494" s="184">
        <v>8.6502999999999997</v>
      </c>
      <c r="R494" s="184">
        <v>8.5137999999999998</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44445</v>
      </c>
      <c r="E495" s="184">
        <v>18.800999999999998</v>
      </c>
      <c r="F495" s="184">
        <v>7.8353000000000002</v>
      </c>
      <c r="G495" s="184">
        <v>7.8353000000000002</v>
      </c>
      <c r="H495" s="184">
        <v>19.542300000000001</v>
      </c>
      <c r="I495" s="184">
        <v>15.3996</v>
      </c>
      <c r="J495" s="184">
        <v>14.6785</v>
      </c>
      <c r="K495" s="184">
        <v>6.4073000000000002</v>
      </c>
      <c r="L495" s="184">
        <v>7.6456999999999997</v>
      </c>
      <c r="M495" s="184">
        <v>6.8634000000000004</v>
      </c>
      <c r="N495" s="184">
        <v>7.2565999999999997</v>
      </c>
      <c r="O495" s="184">
        <v>4.5843999999999996</v>
      </c>
      <c r="P495" s="184">
        <v>4.8266</v>
      </c>
      <c r="Q495" s="184">
        <v>7.1097000000000001</v>
      </c>
      <c r="R495" s="184">
        <v>6.6306000000000003</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44445</v>
      </c>
      <c r="E496" s="184">
        <v>19.892900000000001</v>
      </c>
      <c r="F496" s="184">
        <v>8.2011000000000003</v>
      </c>
      <c r="G496" s="184">
        <v>8.2011000000000003</v>
      </c>
      <c r="H496" s="184">
        <v>19.918099999999999</v>
      </c>
      <c r="I496" s="184">
        <v>15.769500000000001</v>
      </c>
      <c r="J496" s="184">
        <v>15.052099999999999</v>
      </c>
      <c r="K496" s="184">
        <v>6.7763</v>
      </c>
      <c r="L496" s="184">
        <v>8.0001999999999995</v>
      </c>
      <c r="M496" s="184">
        <v>7.2190000000000003</v>
      </c>
      <c r="N496" s="184">
        <v>7.6172000000000004</v>
      </c>
      <c r="O496" s="184">
        <v>4.9927999999999999</v>
      </c>
      <c r="P496" s="184">
        <v>5.3461999999999996</v>
      </c>
      <c r="Q496" s="184">
        <v>7.5990000000000002</v>
      </c>
      <c r="R496" s="184">
        <v>7.0105000000000004</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44445</v>
      </c>
      <c r="E497" s="184">
        <v>36.551200000000001</v>
      </c>
      <c r="F497" s="184">
        <v>16.9331</v>
      </c>
      <c r="G497" s="184">
        <v>16.9331</v>
      </c>
      <c r="H497" s="184">
        <v>32.152200000000001</v>
      </c>
      <c r="I497" s="184">
        <v>22.148599999999998</v>
      </c>
      <c r="J497" s="184">
        <v>13.386799999999999</v>
      </c>
      <c r="K497" s="184">
        <v>3.2576999999999998</v>
      </c>
      <c r="L497" s="184">
        <v>5.7100999999999997</v>
      </c>
      <c r="M497" s="184">
        <v>1.2229000000000001</v>
      </c>
      <c r="N497" s="184">
        <v>2.7635999999999998</v>
      </c>
      <c r="O497" s="184">
        <v>7.0735999999999999</v>
      </c>
      <c r="P497" s="184">
        <v>6.0320999999999998</v>
      </c>
      <c r="Q497" s="184">
        <v>7.9397000000000002</v>
      </c>
      <c r="R497" s="184">
        <v>5.5411000000000001</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44445</v>
      </c>
      <c r="E498" s="184">
        <v>39.1663</v>
      </c>
      <c r="F498" s="184">
        <v>18.293199999999999</v>
      </c>
      <c r="G498" s="184">
        <v>18.293199999999999</v>
      </c>
      <c r="H498" s="184">
        <v>33.4968</v>
      </c>
      <c r="I498" s="184">
        <v>23.5014</v>
      </c>
      <c r="J498" s="184">
        <v>14.7537</v>
      </c>
      <c r="K498" s="184">
        <v>4.6096000000000004</v>
      </c>
      <c r="L498" s="184">
        <v>7.0871000000000004</v>
      </c>
      <c r="M498" s="184">
        <v>2.5400999999999998</v>
      </c>
      <c r="N498" s="184">
        <v>4.0678000000000001</v>
      </c>
      <c r="O498" s="184">
        <v>8.2015999999999991</v>
      </c>
      <c r="P498" s="184">
        <v>7.0730000000000004</v>
      </c>
      <c r="Q498" s="184">
        <v>8.5629000000000008</v>
      </c>
      <c r="R498" s="184">
        <v>6.6406000000000001</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44445</v>
      </c>
      <c r="E499" s="184">
        <v>25.613700000000001</v>
      </c>
      <c r="F499" s="184">
        <v>17.743600000000001</v>
      </c>
      <c r="G499" s="184">
        <v>17.743600000000001</v>
      </c>
      <c r="H499" s="184">
        <v>32.982700000000001</v>
      </c>
      <c r="I499" s="184">
        <v>22.991099999999999</v>
      </c>
      <c r="J499" s="184">
        <v>14.245799999999999</v>
      </c>
      <c r="K499" s="184">
        <v>4.1058000000000003</v>
      </c>
      <c r="L499" s="184">
        <v>6.5744999999999996</v>
      </c>
      <c r="M499" s="184">
        <v>2.0293000000000001</v>
      </c>
      <c r="N499" s="184">
        <v>3.5464000000000002</v>
      </c>
      <c r="O499" s="184">
        <v>7.6886000000000001</v>
      </c>
      <c r="P499" s="184">
        <v>6.6172000000000004</v>
      </c>
      <c r="Q499" s="184">
        <v>7.7695999999999996</v>
      </c>
      <c r="R499" s="184">
        <v>6.1036000000000001</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44445</v>
      </c>
      <c r="E500" s="184">
        <v>25.628699999999998</v>
      </c>
      <c r="F500" s="184">
        <v>5.3667999999999996</v>
      </c>
      <c r="G500" s="184">
        <v>5.3667999999999996</v>
      </c>
      <c r="H500" s="184">
        <v>15.3653</v>
      </c>
      <c r="I500" s="184">
        <v>11.853999999999999</v>
      </c>
      <c r="J500" s="184">
        <v>9.2418999999999993</v>
      </c>
      <c r="K500" s="184">
        <v>4.7169999999999996</v>
      </c>
      <c r="L500" s="184">
        <v>4.7313000000000001</v>
      </c>
      <c r="M500" s="184">
        <v>2.3443000000000001</v>
      </c>
      <c r="N500" s="184">
        <v>3.5026999999999999</v>
      </c>
      <c r="O500" s="184">
        <v>8.3271999999999995</v>
      </c>
      <c r="P500" s="184">
        <v>7.0674000000000001</v>
      </c>
      <c r="Q500" s="184">
        <v>8.5538000000000007</v>
      </c>
      <c r="R500" s="184">
        <v>6.3947000000000003</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44445</v>
      </c>
      <c r="E501" s="184">
        <v>24.2212</v>
      </c>
      <c r="F501" s="184">
        <v>4.3213999999999997</v>
      </c>
      <c r="G501" s="184">
        <v>4.3213999999999997</v>
      </c>
      <c r="H501" s="184">
        <v>14.2904</v>
      </c>
      <c r="I501" s="184">
        <v>10.786799999999999</v>
      </c>
      <c r="J501" s="184">
        <v>8.1646000000000001</v>
      </c>
      <c r="K501" s="184">
        <v>3.6179999999999999</v>
      </c>
      <c r="L501" s="184">
        <v>3.6486999999999998</v>
      </c>
      <c r="M501" s="184">
        <v>1.3023</v>
      </c>
      <c r="N501" s="184">
        <v>2.4843999999999999</v>
      </c>
      <c r="O501" s="184">
        <v>7.3684000000000003</v>
      </c>
      <c r="P501" s="184">
        <v>6.2309999999999999</v>
      </c>
      <c r="Q501" s="184">
        <v>7.4683999999999999</v>
      </c>
      <c r="R501" s="184">
        <v>5.4341999999999997</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44445</v>
      </c>
      <c r="E502" s="184">
        <v>2786.8244</v>
      </c>
      <c r="F502" s="184">
        <v>10.7742</v>
      </c>
      <c r="G502" s="184">
        <v>10.7742</v>
      </c>
      <c r="H502" s="184">
        <v>28.664200000000001</v>
      </c>
      <c r="I502" s="184">
        <v>21.618200000000002</v>
      </c>
      <c r="J502" s="184">
        <v>17.4755</v>
      </c>
      <c r="K502" s="184">
        <v>7.5457000000000001</v>
      </c>
      <c r="L502" s="184">
        <v>9.2276000000000007</v>
      </c>
      <c r="M502" s="184">
        <v>3.3422999999999998</v>
      </c>
      <c r="N502" s="184">
        <v>4.9821</v>
      </c>
      <c r="O502" s="184">
        <v>10.5129</v>
      </c>
      <c r="P502" s="184">
        <v>7.7047999999999996</v>
      </c>
      <c r="Q502" s="184">
        <v>8.8508999999999993</v>
      </c>
      <c r="R502" s="184">
        <v>9.8074999999999992</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44445</v>
      </c>
      <c r="E503" s="184">
        <v>2680.8042999999998</v>
      </c>
      <c r="F503" s="184">
        <v>10.1432</v>
      </c>
      <c r="G503" s="184">
        <v>10.1432</v>
      </c>
      <c r="H503" s="184">
        <v>28.0307</v>
      </c>
      <c r="I503" s="184">
        <v>20.983000000000001</v>
      </c>
      <c r="J503" s="184">
        <v>16.836200000000002</v>
      </c>
      <c r="K503" s="184">
        <v>6.9268000000000001</v>
      </c>
      <c r="L503" s="184">
        <v>8.5828000000000007</v>
      </c>
      <c r="M503" s="184">
        <v>2.6888000000000001</v>
      </c>
      <c r="N503" s="184">
        <v>4.3109999999999999</v>
      </c>
      <c r="O503" s="184">
        <v>9.8320000000000007</v>
      </c>
      <c r="P503" s="184">
        <v>7.1559999999999997</v>
      </c>
      <c r="Q503" s="184">
        <v>7.1188000000000002</v>
      </c>
      <c r="R503" s="184">
        <v>9.1083999999999996</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44445</v>
      </c>
      <c r="E504" s="184">
        <v>72.611999999999995</v>
      </c>
      <c r="F504" s="184">
        <v>11.925000000000001</v>
      </c>
      <c r="G504" s="184">
        <v>11.925000000000001</v>
      </c>
      <c r="H504" s="184">
        <v>18.245999999999999</v>
      </c>
      <c r="I504" s="184">
        <v>14.5723</v>
      </c>
      <c r="J504" s="184">
        <v>12.2751</v>
      </c>
      <c r="K504" s="184">
        <v>1.8845000000000001</v>
      </c>
      <c r="L504" s="184">
        <v>8.5505999999999993</v>
      </c>
      <c r="M504" s="184">
        <v>10.6418</v>
      </c>
      <c r="N504" s="184">
        <v>12.2531</v>
      </c>
      <c r="O504" s="184">
        <v>4.9856999999999996</v>
      </c>
      <c r="P504" s="184">
        <v>6.2009999999999996</v>
      </c>
      <c r="Q504" s="184">
        <v>8.4200999999999997</v>
      </c>
      <c r="R504" s="184">
        <v>3.1349</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44445</v>
      </c>
      <c r="E505" s="184">
        <v>77.620500000000007</v>
      </c>
      <c r="F505" s="184">
        <v>11.924300000000001</v>
      </c>
      <c r="G505" s="184">
        <v>11.924300000000001</v>
      </c>
      <c r="H505" s="184">
        <v>18.2484</v>
      </c>
      <c r="I505" s="184">
        <v>14.574400000000001</v>
      </c>
      <c r="J505" s="184">
        <v>12.275499999999999</v>
      </c>
      <c r="K505" s="184">
        <v>1.8839999999999999</v>
      </c>
      <c r="L505" s="184">
        <v>8.5815000000000001</v>
      </c>
      <c r="M505" s="184">
        <v>10.948600000000001</v>
      </c>
      <c r="N505" s="184">
        <v>12.7164</v>
      </c>
      <c r="O505" s="184">
        <v>5.7468000000000004</v>
      </c>
      <c r="P505" s="184">
        <v>7.0491000000000001</v>
      </c>
      <c r="Q505" s="184">
        <v>8.2547999999999995</v>
      </c>
      <c r="R505" s="184">
        <v>3.7833999999999999</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44445</v>
      </c>
      <c r="E512" s="184">
        <v>73.101600000000005</v>
      </c>
      <c r="F512" s="184">
        <v>3.7791999999999999</v>
      </c>
      <c r="G512" s="184">
        <v>3.7791999999999999</v>
      </c>
      <c r="H512" s="184">
        <v>16.687200000000001</v>
      </c>
      <c r="I512" s="184">
        <v>12.5535</v>
      </c>
      <c r="J512" s="184">
        <v>11.8123</v>
      </c>
      <c r="K512" s="184">
        <v>26.376899999999999</v>
      </c>
      <c r="L512" s="184">
        <v>15.9589</v>
      </c>
      <c r="M512" s="184">
        <v>10.326700000000001</v>
      </c>
      <c r="N512" s="184">
        <v>9.7116000000000007</v>
      </c>
      <c r="O512" s="184">
        <v>7.5940000000000003</v>
      </c>
      <c r="P512" s="184">
        <v>5.8452999999999999</v>
      </c>
      <c r="Q512" s="184">
        <v>8.5031999999999996</v>
      </c>
      <c r="R512" s="184">
        <v>9.3058999999999994</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44445</v>
      </c>
      <c r="E513" s="184">
        <v>77.789199999999994</v>
      </c>
      <c r="F513" s="184">
        <v>4.4122000000000003</v>
      </c>
      <c r="G513" s="184">
        <v>4.4122000000000003</v>
      </c>
      <c r="H513" s="184">
        <v>17.331299999999999</v>
      </c>
      <c r="I513" s="184">
        <v>13.1911</v>
      </c>
      <c r="J513" s="184">
        <v>12.443300000000001</v>
      </c>
      <c r="K513" s="184">
        <v>27.029399999999999</v>
      </c>
      <c r="L513" s="184">
        <v>16.477799999999998</v>
      </c>
      <c r="M513" s="184">
        <v>10.882400000000001</v>
      </c>
      <c r="N513" s="184">
        <v>10.3058</v>
      </c>
      <c r="O513" s="184">
        <v>8.2746999999999993</v>
      </c>
      <c r="P513" s="184">
        <v>6.5156999999999998</v>
      </c>
      <c r="Q513" s="184">
        <v>8.4445999999999994</v>
      </c>
      <c r="R513" s="184">
        <v>10.025600000000001</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44445</v>
      </c>
      <c r="E514" s="184">
        <v>73.101600000000005</v>
      </c>
      <c r="F514" s="184">
        <v>3.7791999999999999</v>
      </c>
      <c r="G514" s="184">
        <v>3.7791999999999999</v>
      </c>
      <c r="H514" s="184">
        <v>16.687200000000001</v>
      </c>
      <c r="I514" s="184">
        <v>12.5535</v>
      </c>
      <c r="J514" s="184">
        <v>11.8123</v>
      </c>
      <c r="K514" s="184">
        <v>26.376899999999999</v>
      </c>
      <c r="L514" s="184">
        <v>15.9589</v>
      </c>
      <c r="M514" s="184">
        <v>10.326700000000001</v>
      </c>
      <c r="N514" s="184">
        <v>9.7116000000000007</v>
      </c>
      <c r="O514" s="184">
        <v>7.5940000000000003</v>
      </c>
      <c r="P514" s="184">
        <v>5.8452999999999999</v>
      </c>
      <c r="Q514" s="184">
        <v>8.5031999999999996</v>
      </c>
      <c r="R514" s="184">
        <v>9.3058999999999994</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44445</v>
      </c>
      <c r="E515" s="184">
        <v>73.101600000000005</v>
      </c>
      <c r="F515" s="184">
        <v>3.7791999999999999</v>
      </c>
      <c r="G515" s="184">
        <v>3.7791999999999999</v>
      </c>
      <c r="H515" s="184">
        <v>16.687200000000001</v>
      </c>
      <c r="I515" s="184">
        <v>12.5535</v>
      </c>
      <c r="J515" s="184">
        <v>11.8123</v>
      </c>
      <c r="K515" s="184">
        <v>26.376899999999999</v>
      </c>
      <c r="L515" s="184">
        <v>15.9589</v>
      </c>
      <c r="M515" s="184">
        <v>10.326700000000001</v>
      </c>
      <c r="N515" s="184">
        <v>9.7116000000000007</v>
      </c>
      <c r="O515" s="184">
        <v>7.5940000000000003</v>
      </c>
      <c r="P515" s="184">
        <v>5.8452999999999999</v>
      </c>
      <c r="Q515" s="184">
        <v>8.5031999999999996</v>
      </c>
      <c r="R515" s="184">
        <v>9.3058999999999994</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44445</v>
      </c>
      <c r="E516" s="184">
        <v>28.774999999999999</v>
      </c>
      <c r="F516" s="184">
        <v>9.6056000000000008</v>
      </c>
      <c r="G516" s="184">
        <v>9.6056000000000008</v>
      </c>
      <c r="H516" s="184">
        <v>23.737200000000001</v>
      </c>
      <c r="I516" s="184">
        <v>19.709399999999999</v>
      </c>
      <c r="J516" s="184">
        <v>15.6813</v>
      </c>
      <c r="K516" s="184">
        <v>4.7922000000000002</v>
      </c>
      <c r="L516" s="184">
        <v>6.5559000000000003</v>
      </c>
      <c r="M516" s="184">
        <v>2.1128999999999998</v>
      </c>
      <c r="N516" s="184">
        <v>3.6516000000000002</v>
      </c>
      <c r="O516" s="184">
        <v>8.1813000000000002</v>
      </c>
      <c r="P516" s="184">
        <v>5.9877000000000002</v>
      </c>
      <c r="Q516" s="184">
        <v>7.8818000000000001</v>
      </c>
      <c r="R516" s="184">
        <v>5.5125999999999999</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44445</v>
      </c>
      <c r="E517" s="184">
        <v>30.755099999999999</v>
      </c>
      <c r="F517" s="184">
        <v>10.3735</v>
      </c>
      <c r="G517" s="184">
        <v>10.3735</v>
      </c>
      <c r="H517" s="184">
        <v>24.511800000000001</v>
      </c>
      <c r="I517" s="184">
        <v>20.505099999999999</v>
      </c>
      <c r="J517" s="184">
        <v>16.475000000000001</v>
      </c>
      <c r="K517" s="184">
        <v>5.5877999999999997</v>
      </c>
      <c r="L517" s="184">
        <v>7.3693999999999997</v>
      </c>
      <c r="M517" s="184">
        <v>2.9146000000000001</v>
      </c>
      <c r="N517" s="184">
        <v>4.4695</v>
      </c>
      <c r="O517" s="184">
        <v>9.0200999999999993</v>
      </c>
      <c r="P517" s="184">
        <v>6.7984</v>
      </c>
      <c r="Q517" s="184">
        <v>7.7599</v>
      </c>
      <c r="R517" s="184">
        <v>6.3415999999999997</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44445</v>
      </c>
      <c r="E518" s="184">
        <v>27.654599999999999</v>
      </c>
      <c r="F518" s="184">
        <v>9.3340999999999994</v>
      </c>
      <c r="G518" s="184">
        <v>9.3340999999999994</v>
      </c>
      <c r="H518" s="184">
        <v>23.4665</v>
      </c>
      <c r="I518" s="184">
        <v>19.461200000000002</v>
      </c>
      <c r="J518" s="184">
        <v>15.4246</v>
      </c>
      <c r="K518" s="184">
        <v>4.5385</v>
      </c>
      <c r="L518" s="184">
        <v>6.2998000000000003</v>
      </c>
      <c r="M518" s="184">
        <v>1.8627</v>
      </c>
      <c r="N518" s="184">
        <v>3.3963000000000001</v>
      </c>
      <c r="O518" s="184">
        <v>7.9164000000000003</v>
      </c>
      <c r="P518" s="184">
        <v>5.7251000000000003</v>
      </c>
      <c r="Q518" s="184">
        <v>7.5747</v>
      </c>
      <c r="R518" s="184">
        <v>5.2568000000000001</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44445</v>
      </c>
      <c r="E519" s="184">
        <v>28.820699999999999</v>
      </c>
      <c r="F519" s="184">
        <v>8.4489000000000001</v>
      </c>
      <c r="G519" s="184">
        <v>8.4489000000000001</v>
      </c>
      <c r="H519" s="184">
        <v>23.808900000000001</v>
      </c>
      <c r="I519" s="184">
        <v>18.392900000000001</v>
      </c>
      <c r="J519" s="184">
        <v>14.4702</v>
      </c>
      <c r="K519" s="184">
        <v>6.5862999999999996</v>
      </c>
      <c r="L519" s="184">
        <v>7.3242000000000003</v>
      </c>
      <c r="M519" s="184">
        <v>5.0209000000000001</v>
      </c>
      <c r="N519" s="184">
        <v>6.1643999999999997</v>
      </c>
      <c r="O519" s="184">
        <v>9.4532000000000007</v>
      </c>
      <c r="P519" s="184">
        <v>8.3255999999999997</v>
      </c>
      <c r="Q519" s="184">
        <v>9.5237999999999996</v>
      </c>
      <c r="R519" s="184">
        <v>8.9807000000000006</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44445</v>
      </c>
      <c r="E520" s="184">
        <v>30.277799999999999</v>
      </c>
      <c r="F520" s="184">
        <v>9.2492000000000001</v>
      </c>
      <c r="G520" s="184">
        <v>9.2492000000000001</v>
      </c>
      <c r="H520" s="184">
        <v>24.6219</v>
      </c>
      <c r="I520" s="184">
        <v>19.195900000000002</v>
      </c>
      <c r="J520" s="184">
        <v>15.2761</v>
      </c>
      <c r="K520" s="184">
        <v>7.3916000000000004</v>
      </c>
      <c r="L520" s="184">
        <v>8.1449999999999996</v>
      </c>
      <c r="M520" s="184">
        <v>5.8418000000000001</v>
      </c>
      <c r="N520" s="184">
        <v>6.9866999999999999</v>
      </c>
      <c r="O520" s="184">
        <v>10.227</v>
      </c>
      <c r="P520" s="184">
        <v>9.0853000000000002</v>
      </c>
      <c r="Q520" s="184">
        <v>10.6991</v>
      </c>
      <c r="R520" s="184">
        <v>9.7598000000000003</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44445</v>
      </c>
      <c r="E521" s="184">
        <v>17.699000000000002</v>
      </c>
      <c r="F521" s="184">
        <v>7.2222</v>
      </c>
      <c r="G521" s="184">
        <v>7.2222</v>
      </c>
      <c r="H521" s="184">
        <v>17.795999999999999</v>
      </c>
      <c r="I521" s="184">
        <v>12.164899999999999</v>
      </c>
      <c r="J521" s="184">
        <v>12.348699999999999</v>
      </c>
      <c r="K521" s="184">
        <v>4.7995999999999999</v>
      </c>
      <c r="L521" s="184">
        <v>6.3430999999999997</v>
      </c>
      <c r="M521" s="184">
        <v>4.3521000000000001</v>
      </c>
      <c r="N521" s="184">
        <v>5.4032</v>
      </c>
      <c r="O521" s="184">
        <v>7.4619999999999997</v>
      </c>
      <c r="P521" s="184">
        <v>5.1482000000000001</v>
      </c>
      <c r="Q521" s="184">
        <v>6.1619000000000002</v>
      </c>
      <c r="R521" s="184">
        <v>7.0170000000000003</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44445</v>
      </c>
      <c r="E522" s="184">
        <v>18.984100000000002</v>
      </c>
      <c r="F522" s="184">
        <v>8.0164000000000009</v>
      </c>
      <c r="G522" s="184">
        <v>8.0164000000000009</v>
      </c>
      <c r="H522" s="184">
        <v>18.550799999999999</v>
      </c>
      <c r="I522" s="184">
        <v>12.918100000000001</v>
      </c>
      <c r="J522" s="184">
        <v>13.1068</v>
      </c>
      <c r="K522" s="184">
        <v>5.5579999999999998</v>
      </c>
      <c r="L522" s="184">
        <v>7.1119000000000003</v>
      </c>
      <c r="M522" s="184">
        <v>5.1140999999999996</v>
      </c>
      <c r="N522" s="184">
        <v>6.1881000000000004</v>
      </c>
      <c r="O522" s="184">
        <v>8.3841999999999999</v>
      </c>
      <c r="P522" s="184">
        <v>6.2767999999999997</v>
      </c>
      <c r="Q522" s="184">
        <v>6.6639999999999997</v>
      </c>
      <c r="R522" s="184">
        <v>7.8346</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44445</v>
      </c>
      <c r="E523" s="184">
        <v>29.808599999999998</v>
      </c>
      <c r="F523" s="184">
        <v>3.552</v>
      </c>
      <c r="G523" s="184">
        <v>3.552</v>
      </c>
      <c r="H523" s="184">
        <v>17.216899999999999</v>
      </c>
      <c r="I523" s="184">
        <v>14.6797</v>
      </c>
      <c r="J523" s="184">
        <v>13.3019</v>
      </c>
      <c r="K523" s="184">
        <v>6.4908999999999999</v>
      </c>
      <c r="L523" s="184">
        <v>8.7546999999999997</v>
      </c>
      <c r="M523" s="184">
        <v>3.1082000000000001</v>
      </c>
      <c r="N523" s="184">
        <v>5.0716000000000001</v>
      </c>
      <c r="O523" s="184">
        <v>11.057499999999999</v>
      </c>
      <c r="P523" s="184">
        <v>8.7963000000000005</v>
      </c>
      <c r="Q523" s="184">
        <v>9.4059000000000008</v>
      </c>
      <c r="R523" s="184">
        <v>8.5647000000000002</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44445</v>
      </c>
      <c r="E524" s="184">
        <v>27.717400000000001</v>
      </c>
      <c r="F524" s="184">
        <v>2.6781999999999999</v>
      </c>
      <c r="G524" s="184">
        <v>2.6781999999999999</v>
      </c>
      <c r="H524" s="184">
        <v>16.342500000000001</v>
      </c>
      <c r="I524" s="184">
        <v>13.796200000000001</v>
      </c>
      <c r="J524" s="184">
        <v>12.4146</v>
      </c>
      <c r="K524" s="184">
        <v>5.6021000000000001</v>
      </c>
      <c r="L524" s="184">
        <v>7.8136999999999999</v>
      </c>
      <c r="M524" s="184">
        <v>2.1844999999999999</v>
      </c>
      <c r="N524" s="184">
        <v>4.1475</v>
      </c>
      <c r="O524" s="184">
        <v>10.1919</v>
      </c>
      <c r="P524" s="184">
        <v>7.9436</v>
      </c>
      <c r="Q524" s="184">
        <v>8.3088999999999995</v>
      </c>
      <c r="R524" s="184">
        <v>7.6672000000000002</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44445</v>
      </c>
      <c r="E525" s="184">
        <v>18.3459</v>
      </c>
      <c r="F525" s="184">
        <v>5.5732999999999997</v>
      </c>
      <c r="G525" s="184">
        <v>5.5732999999999997</v>
      </c>
      <c r="H525" s="184">
        <v>15.0502</v>
      </c>
      <c r="I525" s="184">
        <v>12.164300000000001</v>
      </c>
      <c r="J525" s="184">
        <v>12.7477</v>
      </c>
      <c r="K525" s="184">
        <v>8.3167000000000009</v>
      </c>
      <c r="L525" s="184">
        <v>9.9952000000000005</v>
      </c>
      <c r="M525" s="184">
        <v>6.6924999999999999</v>
      </c>
      <c r="N525" s="184">
        <v>7.6943000000000001</v>
      </c>
      <c r="O525" s="184">
        <v>8.1746999999999996</v>
      </c>
      <c r="P525" s="184">
        <v>7.6395999999999997</v>
      </c>
      <c r="Q525" s="184">
        <v>7.673</v>
      </c>
      <c r="R525" s="184">
        <v>7.9946000000000002</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44445</v>
      </c>
      <c r="E526" s="184">
        <v>17.5563</v>
      </c>
      <c r="F526" s="184">
        <v>5.3384999999999998</v>
      </c>
      <c r="G526" s="184">
        <v>5.3384999999999998</v>
      </c>
      <c r="H526" s="184">
        <v>14.803000000000001</v>
      </c>
      <c r="I526" s="184">
        <v>11.919499999999999</v>
      </c>
      <c r="J526" s="184">
        <v>12.498100000000001</v>
      </c>
      <c r="K526" s="184">
        <v>8.0620999999999992</v>
      </c>
      <c r="L526" s="184">
        <v>9.7149000000000001</v>
      </c>
      <c r="M526" s="184">
        <v>6.3320999999999996</v>
      </c>
      <c r="N526" s="184">
        <v>7.2823000000000002</v>
      </c>
      <c r="O526" s="184">
        <v>7.5766999999999998</v>
      </c>
      <c r="P526" s="184">
        <v>7.0407000000000002</v>
      </c>
      <c r="Q526" s="184">
        <v>7.0974000000000004</v>
      </c>
      <c r="R526" s="184">
        <v>7.4485000000000001</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44445</v>
      </c>
      <c r="E527" s="184">
        <v>1233.3458000000001</v>
      </c>
      <c r="F527" s="184">
        <v>8.0244</v>
      </c>
      <c r="G527" s="184">
        <v>8.0244</v>
      </c>
      <c r="H527" s="184">
        <v>19.2057</v>
      </c>
      <c r="I527" s="184">
        <v>13.224600000000001</v>
      </c>
      <c r="J527" s="184">
        <v>13.3771</v>
      </c>
      <c r="K527" s="184">
        <v>6.9314</v>
      </c>
      <c r="L527" s="184">
        <v>7.4356999999999998</v>
      </c>
      <c r="M527" s="184">
        <v>4.6829999999999998</v>
      </c>
      <c r="N527" s="184">
        <v>6.2130999999999998</v>
      </c>
      <c r="O527" s="184"/>
      <c r="P527" s="184"/>
      <c r="Q527" s="184">
        <v>7.8983999999999996</v>
      </c>
      <c r="R527" s="184">
        <v>6.6308999999999996</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44445</v>
      </c>
      <c r="E528" s="184">
        <v>1215.8811000000001</v>
      </c>
      <c r="F528" s="184">
        <v>7.4974999999999996</v>
      </c>
      <c r="G528" s="184">
        <v>7.4974999999999996</v>
      </c>
      <c r="H528" s="184">
        <v>18.683399999999999</v>
      </c>
      <c r="I528" s="184">
        <v>12.7049</v>
      </c>
      <c r="J528" s="184">
        <v>12.855600000000001</v>
      </c>
      <c r="K528" s="184">
        <v>6.4051</v>
      </c>
      <c r="L528" s="184">
        <v>6.8986000000000001</v>
      </c>
      <c r="M528" s="184">
        <v>4.1501000000000001</v>
      </c>
      <c r="N528" s="184">
        <v>5.6641000000000004</v>
      </c>
      <c r="O528" s="184"/>
      <c r="P528" s="184"/>
      <c r="Q528" s="184">
        <v>7.3419999999999996</v>
      </c>
      <c r="R528" s="184">
        <v>6.0777000000000001</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44445</v>
      </c>
      <c r="E529" s="184">
        <v>34.691400000000002</v>
      </c>
      <c r="F529" s="184">
        <v>4.6311999999999998</v>
      </c>
      <c r="G529" s="184">
        <v>4.6311999999999998</v>
      </c>
      <c r="H529" s="184">
        <v>12.2636</v>
      </c>
      <c r="I529" s="184">
        <v>10.109500000000001</v>
      </c>
      <c r="J529" s="184">
        <v>10.004899999999999</v>
      </c>
      <c r="K529" s="184">
        <v>5.2294</v>
      </c>
      <c r="L529" s="184">
        <v>6.7596999999999996</v>
      </c>
      <c r="M529" s="184">
        <v>3.8711000000000002</v>
      </c>
      <c r="N529" s="184">
        <v>4.8204000000000002</v>
      </c>
      <c r="O529" s="184">
        <v>6.7567000000000004</v>
      </c>
      <c r="P529" s="184">
        <v>7.3040000000000003</v>
      </c>
      <c r="Q529" s="184">
        <v>8.0990000000000002</v>
      </c>
      <c r="R529" s="184">
        <v>6.3532000000000002</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44445</v>
      </c>
      <c r="E530" s="184">
        <v>33.043900000000001</v>
      </c>
      <c r="F530" s="184">
        <v>3.8673000000000002</v>
      </c>
      <c r="G530" s="184">
        <v>3.8673000000000002</v>
      </c>
      <c r="H530" s="184">
        <v>11.529</v>
      </c>
      <c r="I530" s="184">
        <v>9.3673000000000002</v>
      </c>
      <c r="J530" s="184">
        <v>9.2690000000000001</v>
      </c>
      <c r="K530" s="184">
        <v>4.4897</v>
      </c>
      <c r="L530" s="184">
        <v>6.0061</v>
      </c>
      <c r="M530" s="184">
        <v>3.1219999999999999</v>
      </c>
      <c r="N530" s="184">
        <v>4.0575999999999999</v>
      </c>
      <c r="O530" s="184">
        <v>6.0972</v>
      </c>
      <c r="P530" s="184">
        <v>6.6729000000000003</v>
      </c>
      <c r="Q530" s="184">
        <v>6.7824999999999998</v>
      </c>
      <c r="R530" s="184">
        <v>5.6327999999999996</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44445</v>
      </c>
      <c r="E531" s="184">
        <v>31.598299999999998</v>
      </c>
      <c r="F531" s="184">
        <v>9.8264999999999993</v>
      </c>
      <c r="G531" s="184">
        <v>9.8264999999999993</v>
      </c>
      <c r="H531" s="184">
        <v>27.871200000000002</v>
      </c>
      <c r="I531" s="184">
        <v>22.116900000000001</v>
      </c>
      <c r="J531" s="184">
        <v>16.366299999999999</v>
      </c>
      <c r="K531" s="184">
        <v>7.93</v>
      </c>
      <c r="L531" s="184">
        <v>9.1454000000000004</v>
      </c>
      <c r="M531" s="184">
        <v>4.2702999999999998</v>
      </c>
      <c r="N531" s="184">
        <v>6.1001000000000003</v>
      </c>
      <c r="O531" s="184">
        <v>10.470599999999999</v>
      </c>
      <c r="P531" s="184">
        <v>8.9545999999999992</v>
      </c>
      <c r="Q531" s="184">
        <v>9.6522000000000006</v>
      </c>
      <c r="R531" s="184">
        <v>8.7500999999999998</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44445</v>
      </c>
      <c r="E532" s="184">
        <v>29.921399999999998</v>
      </c>
      <c r="F532" s="184">
        <v>9.0744000000000007</v>
      </c>
      <c r="G532" s="184">
        <v>9.0744000000000007</v>
      </c>
      <c r="H532" s="184">
        <v>27.116700000000002</v>
      </c>
      <c r="I532" s="184">
        <v>21.382100000000001</v>
      </c>
      <c r="J532" s="184">
        <v>15.6221</v>
      </c>
      <c r="K532" s="184">
        <v>7.1795999999999998</v>
      </c>
      <c r="L532" s="184">
        <v>8.3764000000000003</v>
      </c>
      <c r="M532" s="184">
        <v>3.5173999999999999</v>
      </c>
      <c r="N532" s="184">
        <v>5.3341000000000003</v>
      </c>
      <c r="O532" s="184">
        <v>9.7296999999999993</v>
      </c>
      <c r="P532" s="184">
        <v>8.2773000000000003</v>
      </c>
      <c r="Q532" s="184">
        <v>8.5977999999999994</v>
      </c>
      <c r="R532" s="184">
        <v>8.0050000000000008</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44445</v>
      </c>
      <c r="E533" s="184">
        <v>25.213000000000001</v>
      </c>
      <c r="F533" s="184">
        <v>1.7374000000000001</v>
      </c>
      <c r="G533" s="184">
        <v>1.7374000000000001</v>
      </c>
      <c r="H533" s="184">
        <v>14.6417</v>
      </c>
      <c r="I533" s="184">
        <v>12.7707</v>
      </c>
      <c r="J533" s="184">
        <v>11.225</v>
      </c>
      <c r="K533" s="184">
        <v>5.6467999999999998</v>
      </c>
      <c r="L533" s="184">
        <v>7.3445999999999998</v>
      </c>
      <c r="M533" s="184">
        <v>2.3108</v>
      </c>
      <c r="N533" s="184">
        <v>4.0246000000000004</v>
      </c>
      <c r="O533" s="184">
        <v>9.1117000000000008</v>
      </c>
      <c r="P533" s="184">
        <v>7.6824000000000003</v>
      </c>
      <c r="Q533" s="184">
        <v>8.8545999999999996</v>
      </c>
      <c r="R533" s="184">
        <v>7.1040999999999999</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44445</v>
      </c>
      <c r="E534" s="184">
        <v>23.812899999999999</v>
      </c>
      <c r="F534" s="184">
        <v>0.9708</v>
      </c>
      <c r="G534" s="184">
        <v>0.9708</v>
      </c>
      <c r="H534" s="184">
        <v>13.8977</v>
      </c>
      <c r="I534" s="184">
        <v>12.043900000000001</v>
      </c>
      <c r="J534" s="184">
        <v>10.4908</v>
      </c>
      <c r="K534" s="184">
        <v>4.9157999999999999</v>
      </c>
      <c r="L534" s="184">
        <v>6.5991</v>
      </c>
      <c r="M534" s="184">
        <v>1.5820000000000001</v>
      </c>
      <c r="N534" s="184">
        <v>3.2953000000000001</v>
      </c>
      <c r="O534" s="184">
        <v>8.3407999999999998</v>
      </c>
      <c r="P534" s="184">
        <v>6.8513000000000002</v>
      </c>
      <c r="Q534" s="184">
        <v>5.9425999999999997</v>
      </c>
      <c r="R534" s="184">
        <v>6.3784999999999998</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44445</v>
      </c>
      <c r="E535" s="184">
        <v>12.2456</v>
      </c>
      <c r="F535" s="184">
        <v>8.2521000000000004</v>
      </c>
      <c r="G535" s="184">
        <v>8.2521000000000004</v>
      </c>
      <c r="H535" s="184">
        <v>23.310300000000002</v>
      </c>
      <c r="I535" s="184">
        <v>15.893800000000001</v>
      </c>
      <c r="J535" s="184">
        <v>12.5747</v>
      </c>
      <c r="K535" s="184">
        <v>5.5609999999999999</v>
      </c>
      <c r="L535" s="184">
        <v>5.9160000000000004</v>
      </c>
      <c r="M535" s="184">
        <v>4.5129999999999999</v>
      </c>
      <c r="N535" s="184">
        <v>5.1402999999999999</v>
      </c>
      <c r="O535" s="184">
        <v>6.9333999999999998</v>
      </c>
      <c r="P535" s="184"/>
      <c r="Q535" s="184">
        <v>6.8692000000000002</v>
      </c>
      <c r="R535" s="184">
        <v>6.3391999999999999</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44445</v>
      </c>
      <c r="E536" s="184">
        <v>11.8399</v>
      </c>
      <c r="F536" s="184">
        <v>7.0945999999999998</v>
      </c>
      <c r="G536" s="184">
        <v>7.0945999999999998</v>
      </c>
      <c r="H536" s="184">
        <v>22.202200000000001</v>
      </c>
      <c r="I536" s="184">
        <v>14.7705</v>
      </c>
      <c r="J536" s="184">
        <v>11.446999999999999</v>
      </c>
      <c r="K536" s="184">
        <v>4.4416000000000002</v>
      </c>
      <c r="L536" s="184">
        <v>4.7980999999999998</v>
      </c>
      <c r="M536" s="184">
        <v>3.4062000000000001</v>
      </c>
      <c r="N536" s="184">
        <v>4.0183999999999997</v>
      </c>
      <c r="O536" s="184">
        <v>5.7621000000000002</v>
      </c>
      <c r="P536" s="184"/>
      <c r="Q536" s="184">
        <v>5.6948999999999996</v>
      </c>
      <c r="R536" s="184">
        <v>5.1664000000000003</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44445</v>
      </c>
      <c r="E537" s="184">
        <v>14.1911</v>
      </c>
      <c r="F537" s="184">
        <v>4.7172000000000001</v>
      </c>
      <c r="G537" s="184">
        <v>4.7172000000000001</v>
      </c>
      <c r="H537" s="184">
        <v>15.6998</v>
      </c>
      <c r="I537" s="184">
        <v>12.3674</v>
      </c>
      <c r="J537" s="184">
        <v>10.8688</v>
      </c>
      <c r="K537" s="184">
        <v>5.3986999999999998</v>
      </c>
      <c r="L537" s="184">
        <v>6.3766999999999996</v>
      </c>
      <c r="M537" s="184">
        <v>3.7351000000000001</v>
      </c>
      <c r="N537" s="184">
        <v>4.5590000000000002</v>
      </c>
      <c r="O537" s="184">
        <v>10.192399999999999</v>
      </c>
      <c r="P537" s="184"/>
      <c r="Q537" s="184">
        <v>8.1691000000000003</v>
      </c>
      <c r="R537" s="184">
        <v>7.8311000000000002</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44445</v>
      </c>
      <c r="E538" s="184">
        <v>13.4444</v>
      </c>
      <c r="F538" s="184">
        <v>3.802</v>
      </c>
      <c r="G538" s="184">
        <v>3.802</v>
      </c>
      <c r="H538" s="184">
        <v>14.7407</v>
      </c>
      <c r="I538" s="184">
        <v>11.413500000000001</v>
      </c>
      <c r="J538" s="184">
        <v>9.8999000000000006</v>
      </c>
      <c r="K538" s="184">
        <v>4.4314</v>
      </c>
      <c r="L538" s="184">
        <v>5.3912000000000004</v>
      </c>
      <c r="M538" s="184">
        <v>2.7564000000000002</v>
      </c>
      <c r="N538" s="184">
        <v>3.5726</v>
      </c>
      <c r="O538" s="184">
        <v>9.0203000000000007</v>
      </c>
      <c r="P538" s="184"/>
      <c r="Q538" s="184">
        <v>6.8653000000000004</v>
      </c>
      <c r="R538" s="184">
        <v>6.8033999999999999</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44445</v>
      </c>
      <c r="E539" s="184">
        <v>29.6069</v>
      </c>
      <c r="F539" s="184">
        <v>21.035399999999999</v>
      </c>
      <c r="G539" s="184">
        <v>21.035399999999999</v>
      </c>
      <c r="H539" s="184">
        <v>35.498699999999999</v>
      </c>
      <c r="I539" s="184">
        <v>27.4252</v>
      </c>
      <c r="J539" s="184">
        <v>20.509799999999998</v>
      </c>
      <c r="K539" s="184">
        <v>5.4379</v>
      </c>
      <c r="L539" s="184">
        <v>9.2783999999999995</v>
      </c>
      <c r="M539" s="184">
        <v>3.2000999999999999</v>
      </c>
      <c r="N539" s="184">
        <v>3.4946000000000002</v>
      </c>
      <c r="O539" s="184">
        <v>8.5114999999999998</v>
      </c>
      <c r="P539" s="184">
        <v>6.5651999999999999</v>
      </c>
      <c r="Q539" s="184">
        <v>6.6662999999999997</v>
      </c>
      <c r="R539" s="184">
        <v>6.6848999999999998</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44445</v>
      </c>
      <c r="E540" s="184">
        <v>31.2803</v>
      </c>
      <c r="F540" s="184">
        <v>21.4693</v>
      </c>
      <c r="G540" s="184">
        <v>21.4693</v>
      </c>
      <c r="H540" s="184">
        <v>35.901699999999998</v>
      </c>
      <c r="I540" s="184">
        <v>27.832100000000001</v>
      </c>
      <c r="J540" s="184">
        <v>20.924900000000001</v>
      </c>
      <c r="K540" s="184">
        <v>5.8529999999999998</v>
      </c>
      <c r="L540" s="184">
        <v>9.7075999999999993</v>
      </c>
      <c r="M540" s="184">
        <v>3.6293000000000002</v>
      </c>
      <c r="N540" s="184">
        <v>3.9346000000000001</v>
      </c>
      <c r="O540" s="184">
        <v>9.1457999999999995</v>
      </c>
      <c r="P540" s="184">
        <v>7.2169999999999996</v>
      </c>
      <c r="Q540" s="184">
        <v>8.5084</v>
      </c>
      <c r="R540" s="184">
        <v>7.2302999999999997</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44445</v>
      </c>
      <c r="E541" s="184">
        <v>2132.2573000000002</v>
      </c>
      <c r="F541" s="184">
        <v>4.4893999999999998</v>
      </c>
      <c r="G541" s="184">
        <v>4.4893999999999998</v>
      </c>
      <c r="H541" s="184">
        <v>19.9175</v>
      </c>
      <c r="I541" s="184">
        <v>17.107099999999999</v>
      </c>
      <c r="J541" s="184">
        <v>12.798500000000001</v>
      </c>
      <c r="K541" s="184">
        <v>4.9840999999999998</v>
      </c>
      <c r="L541" s="184">
        <v>6.8846999999999996</v>
      </c>
      <c r="M541" s="184">
        <v>2.9159000000000002</v>
      </c>
      <c r="N541" s="184">
        <v>3.9577</v>
      </c>
      <c r="O541" s="184">
        <v>8.6827000000000005</v>
      </c>
      <c r="P541" s="184">
        <v>7.6345000000000001</v>
      </c>
      <c r="Q541" s="184">
        <v>8.1559000000000008</v>
      </c>
      <c r="R541" s="184">
        <v>6.194</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44445</v>
      </c>
      <c r="E542" s="184">
        <v>2308.5403999999999</v>
      </c>
      <c r="F542" s="184">
        <v>5.7088000000000001</v>
      </c>
      <c r="G542" s="184">
        <v>5.7088000000000001</v>
      </c>
      <c r="H542" s="184">
        <v>21.140499999999999</v>
      </c>
      <c r="I542" s="184">
        <v>18.217500000000001</v>
      </c>
      <c r="J542" s="184">
        <v>13.7911</v>
      </c>
      <c r="K542" s="184">
        <v>6.1063999999999998</v>
      </c>
      <c r="L542" s="184">
        <v>8.0861999999999998</v>
      </c>
      <c r="M542" s="184">
        <v>4.1228999999999996</v>
      </c>
      <c r="N542" s="184">
        <v>5.1136999999999997</v>
      </c>
      <c r="O542" s="184">
        <v>9.6562000000000001</v>
      </c>
      <c r="P542" s="184">
        <v>8.7194000000000003</v>
      </c>
      <c r="Q542" s="184">
        <v>8.9746000000000006</v>
      </c>
      <c r="R542" s="184">
        <v>7.3023999999999996</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44445</v>
      </c>
      <c r="E547" s="184">
        <v>16.7821</v>
      </c>
      <c r="F547" s="184">
        <v>10.5213</v>
      </c>
      <c r="G547" s="184">
        <v>10.5213</v>
      </c>
      <c r="H547" s="184">
        <v>27.6432</v>
      </c>
      <c r="I547" s="184">
        <v>21.300599999999999</v>
      </c>
      <c r="J547" s="184">
        <v>13.583399999999999</v>
      </c>
      <c r="K547" s="184">
        <v>6.0316999999999998</v>
      </c>
      <c r="L547" s="184">
        <v>7.2142999999999997</v>
      </c>
      <c r="M547" s="184">
        <v>4.0084</v>
      </c>
      <c r="N547" s="184">
        <v>4.3006000000000002</v>
      </c>
      <c r="O547" s="184">
        <v>8.9420999999999999</v>
      </c>
      <c r="P547" s="184">
        <v>7.6451000000000002</v>
      </c>
      <c r="Q547" s="184">
        <v>8.5553000000000008</v>
      </c>
      <c r="R547" s="184">
        <v>7.0712000000000002</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44445</v>
      </c>
      <c r="E548" s="184">
        <v>16.698899999999998</v>
      </c>
      <c r="F548" s="184">
        <v>10.4278</v>
      </c>
      <c r="G548" s="184">
        <v>10.4278</v>
      </c>
      <c r="H548" s="184">
        <v>27.529199999999999</v>
      </c>
      <c r="I548" s="184">
        <v>21.185400000000001</v>
      </c>
      <c r="J548" s="184">
        <v>13.4643</v>
      </c>
      <c r="K548" s="184">
        <v>5.9112</v>
      </c>
      <c r="L548" s="184">
        <v>7.0903999999999998</v>
      </c>
      <c r="M548" s="184">
        <v>3.8860999999999999</v>
      </c>
      <c r="N548" s="184">
        <v>4.1765999999999996</v>
      </c>
      <c r="O548" s="184">
        <v>8.8108000000000004</v>
      </c>
      <c r="P548" s="184">
        <v>7.5259999999999998</v>
      </c>
      <c r="Q548" s="184">
        <v>8.4376999999999995</v>
      </c>
      <c r="R548" s="184">
        <v>6.9383999999999997</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44445</v>
      </c>
      <c r="E549" s="184">
        <v>29.891300000000001</v>
      </c>
      <c r="F549" s="184">
        <v>11.407500000000001</v>
      </c>
      <c r="G549" s="184">
        <v>11.407500000000001</v>
      </c>
      <c r="H549" s="184">
        <v>22.565300000000001</v>
      </c>
      <c r="I549" s="184">
        <v>17.128599999999999</v>
      </c>
      <c r="J549" s="184">
        <v>11.5832</v>
      </c>
      <c r="K549" s="184">
        <v>5.5404</v>
      </c>
      <c r="L549" s="184">
        <v>6.1375000000000002</v>
      </c>
      <c r="M549" s="184">
        <v>2.8607</v>
      </c>
      <c r="N549" s="184">
        <v>4.0972</v>
      </c>
      <c r="O549" s="184">
        <v>10.204599999999999</v>
      </c>
      <c r="P549" s="184">
        <v>8.4922000000000004</v>
      </c>
      <c r="Q549" s="184">
        <v>8.8030000000000008</v>
      </c>
      <c r="R549" s="184">
        <v>7.5903999999999998</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44445</v>
      </c>
      <c r="E550" s="184">
        <v>28.1614</v>
      </c>
      <c r="F550" s="184">
        <v>10.6806</v>
      </c>
      <c r="G550" s="184">
        <v>10.6806</v>
      </c>
      <c r="H550" s="184">
        <v>21.809799999999999</v>
      </c>
      <c r="I550" s="184">
        <v>16.358799999999999</v>
      </c>
      <c r="J550" s="184">
        <v>10.8057</v>
      </c>
      <c r="K550" s="184">
        <v>4.7609000000000004</v>
      </c>
      <c r="L550" s="184">
        <v>5.3456999999999999</v>
      </c>
      <c r="M550" s="184">
        <v>2.0771999999999999</v>
      </c>
      <c r="N550" s="184">
        <v>3.2988</v>
      </c>
      <c r="O550" s="184">
        <v>9.4389000000000003</v>
      </c>
      <c r="P550" s="184">
        <v>7.7020999999999997</v>
      </c>
      <c r="Q550" s="184">
        <v>6.0380000000000003</v>
      </c>
      <c r="R550" s="184">
        <v>6.8404999999999996</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44445</v>
      </c>
      <c r="E551" s="184">
        <v>36.122599999999998</v>
      </c>
      <c r="F551" s="184">
        <v>4.3802000000000003</v>
      </c>
      <c r="G551" s="184">
        <v>4.3802000000000003</v>
      </c>
      <c r="H551" s="184">
        <v>7.9947999999999997</v>
      </c>
      <c r="I551" s="184">
        <v>7.0923999999999996</v>
      </c>
      <c r="J551" s="184">
        <v>9.1349999999999998</v>
      </c>
      <c r="K551" s="184">
        <v>6.8334000000000001</v>
      </c>
      <c r="L551" s="184">
        <v>7.8373999999999997</v>
      </c>
      <c r="M551" s="184">
        <v>5.3246000000000002</v>
      </c>
      <c r="N551" s="184">
        <v>5.9442000000000004</v>
      </c>
      <c r="O551" s="184">
        <v>8.6151</v>
      </c>
      <c r="P551" s="184">
        <v>7.4476000000000004</v>
      </c>
      <c r="Q551" s="184">
        <v>9.1550999999999991</v>
      </c>
      <c r="R551" s="184">
        <v>7.8349000000000002</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44445</v>
      </c>
      <c r="E552" s="184">
        <v>33.107599999999998</v>
      </c>
      <c r="F552" s="184">
        <v>4.0068999999999999</v>
      </c>
      <c r="G552" s="184">
        <v>4.0068999999999999</v>
      </c>
      <c r="H552" s="184">
        <v>7.5865</v>
      </c>
      <c r="I552" s="184">
        <v>6.6078999999999999</v>
      </c>
      <c r="J552" s="184">
        <v>8.6445000000000007</v>
      </c>
      <c r="K552" s="184">
        <v>6.3814000000000002</v>
      </c>
      <c r="L552" s="184">
        <v>7.2866999999999997</v>
      </c>
      <c r="M552" s="184">
        <v>4.6214000000000004</v>
      </c>
      <c r="N552" s="184">
        <v>5.0674000000000001</v>
      </c>
      <c r="O552" s="184">
        <v>7.5388000000000002</v>
      </c>
      <c r="P552" s="184">
        <v>6.3628</v>
      </c>
      <c r="Q552" s="184">
        <v>6.8685</v>
      </c>
      <c r="R552" s="184">
        <v>6.7843999999999998</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44445</v>
      </c>
      <c r="E553" s="184">
        <v>19.283999999999999</v>
      </c>
      <c r="F553" s="184">
        <v>11.430400000000001</v>
      </c>
      <c r="G553" s="184">
        <v>11.430400000000001</v>
      </c>
      <c r="H553" s="184">
        <v>30.1602</v>
      </c>
      <c r="I553" s="184">
        <v>23.463200000000001</v>
      </c>
      <c r="J553" s="184">
        <v>18.335699999999999</v>
      </c>
      <c r="K553" s="184">
        <v>5.9077999999999999</v>
      </c>
      <c r="L553" s="184">
        <v>8.0924999999999994</v>
      </c>
      <c r="M553" s="184">
        <v>2.4203999999999999</v>
      </c>
      <c r="N553" s="184">
        <v>3.6956000000000002</v>
      </c>
      <c r="O553" s="184">
        <v>8.7666000000000004</v>
      </c>
      <c r="P553" s="184">
        <v>6.1715</v>
      </c>
      <c r="Q553" s="184">
        <v>7.1029999999999998</v>
      </c>
      <c r="R553" s="184">
        <v>6.8305999999999996</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44445</v>
      </c>
      <c r="E554" s="184">
        <v>20.179500000000001</v>
      </c>
      <c r="F554" s="184">
        <v>11.7684</v>
      </c>
      <c r="G554" s="184">
        <v>11.7684</v>
      </c>
      <c r="H554" s="184">
        <v>30.513100000000001</v>
      </c>
      <c r="I554" s="184">
        <v>23.8201</v>
      </c>
      <c r="J554" s="184">
        <v>18.694900000000001</v>
      </c>
      <c r="K554" s="184">
        <v>6.2667000000000002</v>
      </c>
      <c r="L554" s="184">
        <v>8.4269999999999996</v>
      </c>
      <c r="M554" s="184">
        <v>2.6709999999999998</v>
      </c>
      <c r="N554" s="184">
        <v>3.9523999999999999</v>
      </c>
      <c r="O554" s="184">
        <v>9.0303000000000004</v>
      </c>
      <c r="P554" s="184">
        <v>6.5892999999999997</v>
      </c>
      <c r="Q554" s="184">
        <v>7.4301000000000004</v>
      </c>
      <c r="R554" s="184">
        <v>7.1318000000000001</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44445</v>
      </c>
      <c r="E555" s="184">
        <v>0.32840000000000003</v>
      </c>
      <c r="F555" s="184">
        <v>11.124700000000001</v>
      </c>
      <c r="G555" s="184">
        <v>11.124700000000001</v>
      </c>
      <c r="H555" s="184">
        <v>9.5441000000000003</v>
      </c>
      <c r="I555" s="184">
        <v>10.361599999999999</v>
      </c>
      <c r="J555" s="184">
        <v>10.8551</v>
      </c>
      <c r="K555" s="184">
        <v>10.9414</v>
      </c>
      <c r="L555" s="184">
        <v>11.306800000000001</v>
      </c>
      <c r="M555" s="184">
        <v>-23.6721</v>
      </c>
      <c r="N555" s="184">
        <v>-16.072299999999998</v>
      </c>
      <c r="O555" s="184"/>
      <c r="P555" s="184"/>
      <c r="Q555" s="184">
        <v>-7.9660000000000002</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44445</v>
      </c>
      <c r="E556" s="184">
        <v>0.31309999999999999</v>
      </c>
      <c r="F556" s="184">
        <v>7.7766999999999999</v>
      </c>
      <c r="G556" s="184">
        <v>7.7766999999999999</v>
      </c>
      <c r="H556" s="184">
        <v>10.0114</v>
      </c>
      <c r="I556" s="184">
        <v>10.0307</v>
      </c>
      <c r="J556" s="184">
        <v>10.624499999999999</v>
      </c>
      <c r="K556" s="184">
        <v>10.966699999999999</v>
      </c>
      <c r="L556" s="184">
        <v>11.327400000000001</v>
      </c>
      <c r="M556" s="184">
        <v>-23.909500000000001</v>
      </c>
      <c r="N556" s="184">
        <v>-16.261399999999998</v>
      </c>
      <c r="O556" s="184"/>
      <c r="P556" s="184"/>
      <c r="Q556" s="184">
        <v>-8.0998000000000001</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44445</v>
      </c>
      <c r="E557" s="184">
        <v>22.570399999999999</v>
      </c>
      <c r="F557" s="184">
        <v>2.4262000000000001</v>
      </c>
      <c r="G557" s="184">
        <v>2.4262000000000001</v>
      </c>
      <c r="H557" s="184">
        <v>7.8434999999999997</v>
      </c>
      <c r="I557" s="184">
        <v>7.5298999999999996</v>
      </c>
      <c r="J557" s="184">
        <v>7.2062999999999997</v>
      </c>
      <c r="K557" s="184">
        <v>4.1837999999999997</v>
      </c>
      <c r="L557" s="184">
        <v>4.7763999999999998</v>
      </c>
      <c r="M557" s="184">
        <v>2.4218000000000002</v>
      </c>
      <c r="N557" s="184">
        <v>2.9982000000000002</v>
      </c>
      <c r="O557" s="184">
        <v>2.4853999999999998</v>
      </c>
      <c r="P557" s="184">
        <v>4.2477</v>
      </c>
      <c r="Q557" s="184">
        <v>7.0125999999999999</v>
      </c>
      <c r="R557" s="184">
        <v>4.1605999999999996</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44445</v>
      </c>
      <c r="E558" s="184">
        <v>21.376200000000001</v>
      </c>
      <c r="F558" s="184">
        <v>1.8785000000000001</v>
      </c>
      <c r="G558" s="184">
        <v>1.8785000000000001</v>
      </c>
      <c r="H558" s="184">
        <v>7.3281999999999998</v>
      </c>
      <c r="I558" s="184">
        <v>7.0195999999999996</v>
      </c>
      <c r="J558" s="184">
        <v>6.6916000000000002</v>
      </c>
      <c r="K558" s="184">
        <v>3.6414</v>
      </c>
      <c r="L558" s="184">
        <v>4.2138</v>
      </c>
      <c r="M558" s="184">
        <v>1.855</v>
      </c>
      <c r="N558" s="184">
        <v>2.4205999999999999</v>
      </c>
      <c r="O558" s="184">
        <v>1.8547</v>
      </c>
      <c r="P558" s="184">
        <v>3.5474000000000001</v>
      </c>
      <c r="Q558" s="184">
        <v>7.0094000000000003</v>
      </c>
      <c r="R558" s="184">
        <v>3.5615000000000001</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7.5592419354838709</v>
      </c>
      <c r="G559" s="186">
        <v>7.5592419354838709</v>
      </c>
      <c r="H559" s="186">
        <v>19.184367741935478</v>
      </c>
      <c r="I559" s="186">
        <v>15.010064516129031</v>
      </c>
      <c r="J559" s="186">
        <v>12.422775806451614</v>
      </c>
      <c r="K559" s="186">
        <v>6.8120709677419358</v>
      </c>
      <c r="L559" s="186">
        <v>7.7102693548387107</v>
      </c>
      <c r="M559" s="186">
        <v>3.3077774193548386</v>
      </c>
      <c r="N559" s="186">
        <v>4.437437096774195</v>
      </c>
      <c r="O559" s="186">
        <v>8.0015436363636354</v>
      </c>
      <c r="P559" s="186">
        <v>6.7921607843137242</v>
      </c>
      <c r="Q559" s="186">
        <v>6.3278758064516119</v>
      </c>
      <c r="R559" s="186">
        <v>6.8851263157894742</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7.806</v>
      </c>
      <c r="G560" s="186">
        <v>7.806</v>
      </c>
      <c r="H560" s="186">
        <v>18.3996</v>
      </c>
      <c r="I560" s="186">
        <v>14.18425</v>
      </c>
      <c r="J560" s="186">
        <v>12.470700000000001</v>
      </c>
      <c r="K560" s="186">
        <v>5.6244499999999995</v>
      </c>
      <c r="L560" s="186">
        <v>7.4025499999999997</v>
      </c>
      <c r="M560" s="186">
        <v>3.57335</v>
      </c>
      <c r="N560" s="186">
        <v>4.5142500000000005</v>
      </c>
      <c r="O560" s="186">
        <v>8.3271999999999995</v>
      </c>
      <c r="P560" s="186">
        <v>6.8513000000000002</v>
      </c>
      <c r="Q560" s="186">
        <v>7.7823000000000002</v>
      </c>
      <c r="R560" s="186">
        <v>6.8404999999999996</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44445</v>
      </c>
      <c r="E563" s="184">
        <v>51.44</v>
      </c>
      <c r="F563" s="184">
        <v>5.8400000000000001E-2</v>
      </c>
      <c r="G563" s="184">
        <v>5.8400000000000001E-2</v>
      </c>
      <c r="H563" s="184">
        <v>2.4293</v>
      </c>
      <c r="I563" s="184">
        <v>4.8297999999999996</v>
      </c>
      <c r="J563" s="184">
        <v>2.7157</v>
      </c>
      <c r="K563" s="184">
        <v>5.6479999999999997</v>
      </c>
      <c r="L563" s="184">
        <v>5.7347999999999999</v>
      </c>
      <c r="M563" s="184">
        <v>20.637899999999998</v>
      </c>
      <c r="N563" s="184">
        <v>32.919899999999998</v>
      </c>
      <c r="O563" s="184">
        <v>7.3696999999999999</v>
      </c>
      <c r="P563" s="184">
        <v>10.969799999999999</v>
      </c>
      <c r="Q563" s="184">
        <v>11.588699999999999</v>
      </c>
      <c r="R563" s="184">
        <v>20.276800000000001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44445</v>
      </c>
      <c r="E564" s="184">
        <v>55.65</v>
      </c>
      <c r="F564" s="184">
        <v>7.1900000000000006E-2</v>
      </c>
      <c r="G564" s="184">
        <v>7.1900000000000006E-2</v>
      </c>
      <c r="H564" s="184">
        <v>2.4485000000000001</v>
      </c>
      <c r="I564" s="184">
        <v>4.8615000000000004</v>
      </c>
      <c r="J564" s="184">
        <v>2.7700999999999998</v>
      </c>
      <c r="K564" s="184">
        <v>5.8186</v>
      </c>
      <c r="L564" s="184">
        <v>6.101</v>
      </c>
      <c r="M564" s="184">
        <v>21.241800000000001</v>
      </c>
      <c r="N564" s="184">
        <v>33.774000000000001</v>
      </c>
      <c r="O564" s="184">
        <v>8.1285000000000007</v>
      </c>
      <c r="P564" s="184">
        <v>11.948700000000001</v>
      </c>
      <c r="Q564" s="184">
        <v>15.8734</v>
      </c>
      <c r="R564" s="184">
        <v>21.063400000000001</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44445</v>
      </c>
      <c r="E565" s="184">
        <v>42.21</v>
      </c>
      <c r="F565" s="184">
        <v>7.1099999999999997E-2</v>
      </c>
      <c r="G565" s="184">
        <v>7.1099999999999997E-2</v>
      </c>
      <c r="H565" s="184">
        <v>2.4514999999999998</v>
      </c>
      <c r="I565" s="184">
        <v>4.8956</v>
      </c>
      <c r="J565" s="184">
        <v>2.9009999999999998</v>
      </c>
      <c r="K565" s="184">
        <v>5.9753999999999996</v>
      </c>
      <c r="L565" s="184">
        <v>6.4028</v>
      </c>
      <c r="M565" s="184">
        <v>21.258299999999998</v>
      </c>
      <c r="N565" s="184">
        <v>33.575899999999997</v>
      </c>
      <c r="O565" s="184">
        <v>8.3138000000000005</v>
      </c>
      <c r="P565" s="184">
        <v>11.660600000000001</v>
      </c>
      <c r="Q565" s="184">
        <v>11.3553</v>
      </c>
      <c r="R565" s="184">
        <v>21.052299999999999</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44445</v>
      </c>
      <c r="E566" s="184">
        <v>42.21</v>
      </c>
      <c r="F566" s="184">
        <v>7.1099999999999997E-2</v>
      </c>
      <c r="G566" s="184">
        <v>7.1099999999999997E-2</v>
      </c>
      <c r="H566" s="184">
        <v>2.4514999999999998</v>
      </c>
      <c r="I566" s="184">
        <v>4.8956</v>
      </c>
      <c r="J566" s="184">
        <v>2.9009999999999998</v>
      </c>
      <c r="K566" s="184">
        <v>5.9753999999999996</v>
      </c>
      <c r="L566" s="184">
        <v>6.4028</v>
      </c>
      <c r="M566" s="184">
        <v>21.258299999999998</v>
      </c>
      <c r="N566" s="184">
        <v>33.575899999999997</v>
      </c>
      <c r="O566" s="184">
        <v>8.3138000000000005</v>
      </c>
      <c r="P566" s="184">
        <v>11.660600000000001</v>
      </c>
      <c r="Q566" s="184">
        <v>11.3553</v>
      </c>
      <c r="R566" s="184">
        <v>21.052299999999999</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44445</v>
      </c>
      <c r="E567" s="184">
        <v>45.72</v>
      </c>
      <c r="F567" s="184">
        <v>8.7599999999999997E-2</v>
      </c>
      <c r="G567" s="184">
        <v>8.7599999999999997E-2</v>
      </c>
      <c r="H567" s="184">
        <v>2.4882</v>
      </c>
      <c r="I567" s="184">
        <v>4.9587000000000003</v>
      </c>
      <c r="J567" s="184">
        <v>2.9962</v>
      </c>
      <c r="K567" s="184">
        <v>6.2267999999999999</v>
      </c>
      <c r="L567" s="184">
        <v>6.8723999999999998</v>
      </c>
      <c r="M567" s="184">
        <v>22.0502</v>
      </c>
      <c r="N567" s="184">
        <v>34.787700000000001</v>
      </c>
      <c r="O567" s="184">
        <v>9.3684999999999992</v>
      </c>
      <c r="P567" s="184">
        <v>12.7887</v>
      </c>
      <c r="Q567" s="184">
        <v>16.684699999999999</v>
      </c>
      <c r="R567" s="184">
        <v>22.200500000000002</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44445</v>
      </c>
      <c r="E568" s="184">
        <v>81.9726</v>
      </c>
      <c r="F568" s="184">
        <v>-4.6100000000000002E-2</v>
      </c>
      <c r="G568" s="184">
        <v>-4.6100000000000002E-2</v>
      </c>
      <c r="H568" s="184">
        <v>2.4087999999999998</v>
      </c>
      <c r="I568" s="184">
        <v>6.8533999999999997</v>
      </c>
      <c r="J568" s="184">
        <v>8.1245999999999992</v>
      </c>
      <c r="K568" s="184">
        <v>14.515700000000001</v>
      </c>
      <c r="L568" s="184">
        <v>19.7484</v>
      </c>
      <c r="M568" s="184">
        <v>34.334200000000003</v>
      </c>
      <c r="N568" s="184">
        <v>60.313499999999998</v>
      </c>
      <c r="O568" s="184">
        <v>18.910299999999999</v>
      </c>
      <c r="P568" s="184">
        <v>18.343499999999999</v>
      </c>
      <c r="Q568" s="184">
        <v>21.677600000000002</v>
      </c>
      <c r="R568" s="184">
        <v>31.761600000000001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44445</v>
      </c>
      <c r="E569" s="184">
        <v>74.792599999999993</v>
      </c>
      <c r="F569" s="184">
        <v>-5.2400000000000002E-2</v>
      </c>
      <c r="G569" s="184">
        <v>-5.2400000000000002E-2</v>
      </c>
      <c r="H569" s="184">
        <v>2.3938000000000001</v>
      </c>
      <c r="I569" s="184">
        <v>6.8220000000000001</v>
      </c>
      <c r="J569" s="184">
        <v>8.0531000000000006</v>
      </c>
      <c r="K569" s="184">
        <v>14.2699</v>
      </c>
      <c r="L569" s="184">
        <v>19.224599999999999</v>
      </c>
      <c r="M569" s="184">
        <v>33.453800000000001</v>
      </c>
      <c r="N569" s="184">
        <v>58.925899999999999</v>
      </c>
      <c r="O569" s="184">
        <v>17.869599999999998</v>
      </c>
      <c r="P569" s="184">
        <v>17.216799999999999</v>
      </c>
      <c r="Q569" s="184">
        <v>18.772300000000001</v>
      </c>
      <c r="R569" s="184">
        <v>30.6785</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44445</v>
      </c>
      <c r="E570" s="184">
        <v>70.760000000000005</v>
      </c>
      <c r="F570" s="184">
        <v>0.69730000000000003</v>
      </c>
      <c r="G570" s="184">
        <v>0.69730000000000003</v>
      </c>
      <c r="H570" s="184">
        <v>3.5865999999999998</v>
      </c>
      <c r="I570" s="184">
        <v>8.5442999999999998</v>
      </c>
      <c r="J570" s="184">
        <v>7.5217000000000001</v>
      </c>
      <c r="K570" s="184">
        <v>16.9587</v>
      </c>
      <c r="L570" s="184">
        <v>23.0609</v>
      </c>
      <c r="M570" s="184">
        <v>39.2639</v>
      </c>
      <c r="N570" s="184">
        <v>63.682600000000001</v>
      </c>
      <c r="O570" s="184">
        <v>14.5166</v>
      </c>
      <c r="P570" s="184">
        <v>12.1561</v>
      </c>
      <c r="Q570" s="184">
        <v>9.6183999999999994</v>
      </c>
      <c r="R570" s="184">
        <v>31.386700000000001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44445</v>
      </c>
      <c r="E571" s="184">
        <v>77.28</v>
      </c>
      <c r="F571" s="184">
        <v>0.70369999999999999</v>
      </c>
      <c r="G571" s="184">
        <v>0.70369999999999999</v>
      </c>
      <c r="H571" s="184">
        <v>3.5924999999999998</v>
      </c>
      <c r="I571" s="184">
        <v>8.5851000000000006</v>
      </c>
      <c r="J571" s="184">
        <v>7.6022999999999996</v>
      </c>
      <c r="K571" s="184">
        <v>17.1797</v>
      </c>
      <c r="L571" s="184">
        <v>23.509699999999999</v>
      </c>
      <c r="M571" s="184">
        <v>40.025399999999998</v>
      </c>
      <c r="N571" s="184">
        <v>64.881600000000006</v>
      </c>
      <c r="O571" s="184">
        <v>15.374499999999999</v>
      </c>
      <c r="P571" s="184">
        <v>13.081200000000001</v>
      </c>
      <c r="Q571" s="184">
        <v>10.577400000000001</v>
      </c>
      <c r="R571" s="184">
        <v>32.326700000000002</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44445</v>
      </c>
      <c r="E572" s="184">
        <v>59.634</v>
      </c>
      <c r="F572" s="184">
        <v>0.35680000000000001</v>
      </c>
      <c r="G572" s="184">
        <v>0.35680000000000001</v>
      </c>
      <c r="H572" s="184">
        <v>2.5943999999999998</v>
      </c>
      <c r="I572" s="184">
        <v>5.7752999999999997</v>
      </c>
      <c r="J572" s="184">
        <v>3.9735</v>
      </c>
      <c r="K572" s="184">
        <v>10.046099999999999</v>
      </c>
      <c r="L572" s="184">
        <v>14.143000000000001</v>
      </c>
      <c r="M572" s="184">
        <v>28.236899999999999</v>
      </c>
      <c r="N572" s="184">
        <v>47.481099999999998</v>
      </c>
      <c r="O572" s="184">
        <v>16.930700000000002</v>
      </c>
      <c r="P572" s="184">
        <v>13.124000000000001</v>
      </c>
      <c r="Q572" s="184">
        <v>12.062200000000001</v>
      </c>
      <c r="R572" s="184">
        <v>26.59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44445</v>
      </c>
      <c r="E573" s="184">
        <v>64.129000000000005</v>
      </c>
      <c r="F573" s="184">
        <v>0.36780000000000002</v>
      </c>
      <c r="G573" s="184">
        <v>0.36780000000000002</v>
      </c>
      <c r="H573" s="184">
        <v>2.6194999999999999</v>
      </c>
      <c r="I573" s="184">
        <v>5.8287000000000004</v>
      </c>
      <c r="J573" s="184">
        <v>4.0919999999999996</v>
      </c>
      <c r="K573" s="184">
        <v>10.4245</v>
      </c>
      <c r="L573" s="184">
        <v>14.9162</v>
      </c>
      <c r="M573" s="184">
        <v>29.53</v>
      </c>
      <c r="N573" s="184">
        <v>49.442999999999998</v>
      </c>
      <c r="O573" s="184">
        <v>18.3569</v>
      </c>
      <c r="P573" s="184">
        <v>14.430300000000001</v>
      </c>
      <c r="Q573" s="184">
        <v>16.498000000000001</v>
      </c>
      <c r="R573" s="184">
        <v>28.191199999999998</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44445</v>
      </c>
      <c r="E574" s="184">
        <v>17.63</v>
      </c>
      <c r="F574" s="184">
        <v>0.5131</v>
      </c>
      <c r="G574" s="184">
        <v>0.5131</v>
      </c>
      <c r="H574" s="184">
        <v>2.1436999999999999</v>
      </c>
      <c r="I574" s="184">
        <v>5.8223000000000003</v>
      </c>
      <c r="J574" s="184">
        <v>3.8892000000000002</v>
      </c>
      <c r="K574" s="184">
        <v>17.926400000000001</v>
      </c>
      <c r="L574" s="184">
        <v>31.273299999999999</v>
      </c>
      <c r="M574" s="184">
        <v>49.914999999999999</v>
      </c>
      <c r="N574" s="184">
        <v>73.182699999999997</v>
      </c>
      <c r="O574" s="184">
        <v>21.89</v>
      </c>
      <c r="P574" s="184"/>
      <c r="Q574" s="184">
        <v>17.3294</v>
      </c>
      <c r="R574" s="184">
        <v>47.361800000000002</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44445</v>
      </c>
      <c r="E575" s="184">
        <v>17.16</v>
      </c>
      <c r="F575" s="184">
        <v>0.5272</v>
      </c>
      <c r="G575" s="184">
        <v>0.5272</v>
      </c>
      <c r="H575" s="184">
        <v>2.1429</v>
      </c>
      <c r="I575" s="184">
        <v>5.7953000000000001</v>
      </c>
      <c r="J575" s="184">
        <v>3.8740999999999999</v>
      </c>
      <c r="K575" s="184">
        <v>17.857099999999999</v>
      </c>
      <c r="L575" s="184">
        <v>30.892399999999999</v>
      </c>
      <c r="M575" s="184">
        <v>49.217399999999998</v>
      </c>
      <c r="N575" s="184">
        <v>71.943899999999999</v>
      </c>
      <c r="O575" s="184">
        <v>20.963899999999999</v>
      </c>
      <c r="P575" s="184"/>
      <c r="Q575" s="184">
        <v>16.439299999999999</v>
      </c>
      <c r="R575" s="184">
        <v>46.290500000000002</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44445</v>
      </c>
      <c r="E576" s="184">
        <v>21.42</v>
      </c>
      <c r="F576" s="184">
        <v>0.56340000000000001</v>
      </c>
      <c r="G576" s="184">
        <v>0.56340000000000001</v>
      </c>
      <c r="H576" s="184">
        <v>2.3411</v>
      </c>
      <c r="I576" s="184">
        <v>5.83</v>
      </c>
      <c r="J576" s="184">
        <v>3.6284000000000001</v>
      </c>
      <c r="K576" s="184">
        <v>17.434200000000001</v>
      </c>
      <c r="L576" s="184">
        <v>30.929099999999998</v>
      </c>
      <c r="M576" s="184">
        <v>49.164299999999997</v>
      </c>
      <c r="N576" s="184">
        <v>73.7226</v>
      </c>
      <c r="O576" s="184"/>
      <c r="P576" s="184"/>
      <c r="Q576" s="184">
        <v>30.2181</v>
      </c>
      <c r="R576" s="184">
        <v>44.206299999999999</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44445</v>
      </c>
      <c r="E577" s="184">
        <v>20.77</v>
      </c>
      <c r="F577" s="184">
        <v>0.53239999999999998</v>
      </c>
      <c r="G577" s="184">
        <v>0.53239999999999998</v>
      </c>
      <c r="H577" s="184">
        <v>2.3153000000000001</v>
      </c>
      <c r="I577" s="184">
        <v>5.8074000000000003</v>
      </c>
      <c r="J577" s="184">
        <v>3.5394000000000001</v>
      </c>
      <c r="K577" s="184">
        <v>17.212199999999999</v>
      </c>
      <c r="L577" s="184">
        <v>30.382899999999999</v>
      </c>
      <c r="M577" s="184">
        <v>48.145499999999998</v>
      </c>
      <c r="N577" s="184">
        <v>72.079499999999996</v>
      </c>
      <c r="O577" s="184"/>
      <c r="P577" s="184"/>
      <c r="Q577" s="184">
        <v>28.834599999999998</v>
      </c>
      <c r="R577" s="184">
        <v>42.698599999999999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44445</v>
      </c>
      <c r="E578" s="184">
        <v>112.71</v>
      </c>
      <c r="F578" s="184">
        <v>0.56210000000000004</v>
      </c>
      <c r="G578" s="184">
        <v>0.56210000000000004</v>
      </c>
      <c r="H578" s="184">
        <v>2.7907000000000002</v>
      </c>
      <c r="I578" s="184">
        <v>7.0065999999999997</v>
      </c>
      <c r="J578" s="184">
        <v>5.1497000000000002</v>
      </c>
      <c r="K578" s="184">
        <v>17.406300000000002</v>
      </c>
      <c r="L578" s="184">
        <v>28.065000000000001</v>
      </c>
      <c r="M578" s="184">
        <v>46.968299999999999</v>
      </c>
      <c r="N578" s="184">
        <v>71.787800000000004</v>
      </c>
      <c r="O578" s="184">
        <v>23.604199999999999</v>
      </c>
      <c r="P578" s="184">
        <v>20.9955</v>
      </c>
      <c r="Q578" s="184">
        <v>19.854800000000001</v>
      </c>
      <c r="R578" s="184">
        <v>45.343299999999999</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44445</v>
      </c>
      <c r="E579" s="184">
        <v>101.02</v>
      </c>
      <c r="F579" s="184">
        <v>0.55740000000000001</v>
      </c>
      <c r="G579" s="184">
        <v>0.55740000000000001</v>
      </c>
      <c r="H579" s="184">
        <v>2.7774999999999999</v>
      </c>
      <c r="I579" s="184">
        <v>6.9673999999999996</v>
      </c>
      <c r="J579" s="184">
        <v>5.0758999999999999</v>
      </c>
      <c r="K579" s="184">
        <v>17.151800000000001</v>
      </c>
      <c r="L579" s="184">
        <v>27.4057</v>
      </c>
      <c r="M579" s="184">
        <v>45.814100000000003</v>
      </c>
      <c r="N579" s="184">
        <v>69.981499999999997</v>
      </c>
      <c r="O579" s="184">
        <v>22.243600000000001</v>
      </c>
      <c r="P579" s="184">
        <v>19.5427</v>
      </c>
      <c r="Q579" s="184">
        <v>20.258400000000002</v>
      </c>
      <c r="R579" s="184">
        <v>43.806199999999997</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44445</v>
      </c>
      <c r="E580" s="184">
        <v>108.16</v>
      </c>
      <c r="F580" s="184">
        <v>0.55779999999999996</v>
      </c>
      <c r="G580" s="184">
        <v>0.55779999999999996</v>
      </c>
      <c r="H580" s="184">
        <v>2.7746</v>
      </c>
      <c r="I580" s="184">
        <v>6.9725999999999999</v>
      </c>
      <c r="J580" s="184">
        <v>5.0913000000000004</v>
      </c>
      <c r="K580" s="184">
        <v>17.208500000000001</v>
      </c>
      <c r="L580" s="184">
        <v>27.622399999999999</v>
      </c>
      <c r="M580" s="184">
        <v>46.280799999999999</v>
      </c>
      <c r="N580" s="184">
        <v>70.787899999999993</v>
      </c>
      <c r="O580" s="184">
        <v>23.007400000000001</v>
      </c>
      <c r="P580" s="184">
        <v>20.370799999999999</v>
      </c>
      <c r="Q580" s="184">
        <v>20.915299999999998</v>
      </c>
      <c r="R580" s="184">
        <v>44.608800000000002</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44445</v>
      </c>
      <c r="E581" s="184">
        <v>123.13</v>
      </c>
      <c r="F581" s="184">
        <v>0.38319999999999999</v>
      </c>
      <c r="G581" s="184">
        <v>0.38319999999999999</v>
      </c>
      <c r="H581" s="184">
        <v>2.6852999999999998</v>
      </c>
      <c r="I581" s="184">
        <v>6.2198000000000002</v>
      </c>
      <c r="J581" s="184">
        <v>6.5045999999999999</v>
      </c>
      <c r="K581" s="184">
        <v>13.5153</v>
      </c>
      <c r="L581" s="184">
        <v>21.742100000000001</v>
      </c>
      <c r="M581" s="184">
        <v>41.496200000000002</v>
      </c>
      <c r="N581" s="184">
        <v>66.594499999999996</v>
      </c>
      <c r="O581" s="184">
        <v>22.466100000000001</v>
      </c>
      <c r="P581" s="184">
        <v>19.572199999999999</v>
      </c>
      <c r="Q581" s="184">
        <v>17.713699999999999</v>
      </c>
      <c r="R581" s="184">
        <v>38.9467</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44445</v>
      </c>
      <c r="E582" s="184">
        <v>115.57</v>
      </c>
      <c r="F582" s="184">
        <v>0.3735</v>
      </c>
      <c r="G582" s="184">
        <v>0.3735</v>
      </c>
      <c r="H582" s="184">
        <v>2.665</v>
      </c>
      <c r="I582" s="184">
        <v>6.1736000000000004</v>
      </c>
      <c r="J582" s="184">
        <v>6.3985000000000003</v>
      </c>
      <c r="K582" s="184">
        <v>13.1486</v>
      </c>
      <c r="L582" s="184">
        <v>20.977699999999999</v>
      </c>
      <c r="M582" s="184">
        <v>40.220799999999997</v>
      </c>
      <c r="N582" s="184">
        <v>64.653099999999995</v>
      </c>
      <c r="O582" s="184">
        <v>21.218399999999999</v>
      </c>
      <c r="P582" s="184">
        <v>18.469799999999999</v>
      </c>
      <c r="Q582" s="184">
        <v>21.041599999999999</v>
      </c>
      <c r="R582" s="184">
        <v>37.448999999999998</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44445</v>
      </c>
      <c r="E583" s="184">
        <v>86.861000000000004</v>
      </c>
      <c r="F583" s="184">
        <v>5.5300000000000002E-2</v>
      </c>
      <c r="G583" s="184">
        <v>5.5300000000000002E-2</v>
      </c>
      <c r="H583" s="184">
        <v>2.1606000000000001</v>
      </c>
      <c r="I583" s="184">
        <v>5.4561000000000002</v>
      </c>
      <c r="J583" s="184">
        <v>3.8149999999999999</v>
      </c>
      <c r="K583" s="184">
        <v>12.2134</v>
      </c>
      <c r="L583" s="184">
        <v>23.0884</v>
      </c>
      <c r="M583" s="184">
        <v>43.469900000000003</v>
      </c>
      <c r="N583" s="184">
        <v>68.829300000000003</v>
      </c>
      <c r="O583" s="184">
        <v>20.640499999999999</v>
      </c>
      <c r="P583" s="184">
        <v>17.084199999999999</v>
      </c>
      <c r="Q583" s="184">
        <v>19.168800000000001</v>
      </c>
      <c r="R583" s="184">
        <v>33.2119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44445</v>
      </c>
      <c r="E584" s="184">
        <v>81.102000000000004</v>
      </c>
      <c r="F584" s="184">
        <v>4.8099999999999997E-2</v>
      </c>
      <c r="G584" s="184">
        <v>4.8099999999999997E-2</v>
      </c>
      <c r="H584" s="184">
        <v>2.1423000000000001</v>
      </c>
      <c r="I584" s="184">
        <v>5.4189999999999996</v>
      </c>
      <c r="J584" s="184">
        <v>3.7349000000000001</v>
      </c>
      <c r="K584" s="184">
        <v>11.9482</v>
      </c>
      <c r="L584" s="184">
        <v>22.506900000000002</v>
      </c>
      <c r="M584" s="184">
        <v>42.439100000000003</v>
      </c>
      <c r="N584" s="184">
        <v>67.224100000000007</v>
      </c>
      <c r="O584" s="184">
        <v>19.471900000000002</v>
      </c>
      <c r="P584" s="184">
        <v>15.8695</v>
      </c>
      <c r="Q584" s="184">
        <v>15.365500000000001</v>
      </c>
      <c r="R584" s="184">
        <v>31.948699999999999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44445</v>
      </c>
      <c r="E585" s="184">
        <v>77.52</v>
      </c>
      <c r="F585" s="184">
        <v>0.41449999999999998</v>
      </c>
      <c r="G585" s="184">
        <v>0.41449999999999998</v>
      </c>
      <c r="H585" s="184">
        <v>2.2151999999999998</v>
      </c>
      <c r="I585" s="184">
        <v>5.4981</v>
      </c>
      <c r="J585" s="184">
        <v>4.3758999999999997</v>
      </c>
      <c r="K585" s="184">
        <v>12.396699999999999</v>
      </c>
      <c r="L585" s="184">
        <v>17.543600000000001</v>
      </c>
      <c r="M585" s="184">
        <v>35.738</v>
      </c>
      <c r="N585" s="184">
        <v>55.537700000000001</v>
      </c>
      <c r="O585" s="184">
        <v>16.096299999999999</v>
      </c>
      <c r="P585" s="184">
        <v>14.2204</v>
      </c>
      <c r="Q585" s="184">
        <v>15.8353</v>
      </c>
      <c r="R585" s="184">
        <v>28.329000000000001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44445</v>
      </c>
      <c r="E586" s="184">
        <v>69.930000000000007</v>
      </c>
      <c r="F586" s="184">
        <v>0.40200000000000002</v>
      </c>
      <c r="G586" s="184">
        <v>0.40200000000000002</v>
      </c>
      <c r="H586" s="184">
        <v>2.1920000000000002</v>
      </c>
      <c r="I586" s="184">
        <v>5.4273999999999996</v>
      </c>
      <c r="J586" s="184">
        <v>4.2331000000000003</v>
      </c>
      <c r="K586" s="184">
        <v>11.9238</v>
      </c>
      <c r="L586" s="184">
        <v>16.55</v>
      </c>
      <c r="M586" s="184">
        <v>34.0426</v>
      </c>
      <c r="N586" s="184">
        <v>52.952800000000003</v>
      </c>
      <c r="O586" s="184">
        <v>14.124000000000001</v>
      </c>
      <c r="P586" s="184">
        <v>12.5602</v>
      </c>
      <c r="Q586" s="184">
        <v>16.558700000000002</v>
      </c>
      <c r="R586" s="184">
        <v>26.171500000000002</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44445</v>
      </c>
      <c r="E587" s="184">
        <v>829.62990000000002</v>
      </c>
      <c r="F587" s="184">
        <v>0.17710000000000001</v>
      </c>
      <c r="G587" s="184">
        <v>0.17710000000000001</v>
      </c>
      <c r="H587" s="184">
        <v>2.3658000000000001</v>
      </c>
      <c r="I587" s="184">
        <v>4.6627000000000001</v>
      </c>
      <c r="J587" s="184">
        <v>3.3008999999999999</v>
      </c>
      <c r="K587" s="184">
        <v>8.1304999999999996</v>
      </c>
      <c r="L587" s="184">
        <v>15.581899999999999</v>
      </c>
      <c r="M587" s="184">
        <v>34.744199999999999</v>
      </c>
      <c r="N587" s="184">
        <v>61.826300000000003</v>
      </c>
      <c r="O587" s="184">
        <v>12.855700000000001</v>
      </c>
      <c r="P587" s="184">
        <v>11.5144</v>
      </c>
      <c r="Q587" s="184">
        <v>21.778400000000001</v>
      </c>
      <c r="R587" s="184">
        <v>24.674900000000001</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44445</v>
      </c>
      <c r="E588" s="184">
        <v>896.2106</v>
      </c>
      <c r="F588" s="184">
        <v>0.184</v>
      </c>
      <c r="G588" s="184">
        <v>0.184</v>
      </c>
      <c r="H588" s="184">
        <v>2.3822999999999999</v>
      </c>
      <c r="I588" s="184">
        <v>4.6970999999999998</v>
      </c>
      <c r="J588" s="184">
        <v>3.3765000000000001</v>
      </c>
      <c r="K588" s="184">
        <v>8.3652999999999995</v>
      </c>
      <c r="L588" s="184">
        <v>16.078900000000001</v>
      </c>
      <c r="M588" s="184">
        <v>35.619300000000003</v>
      </c>
      <c r="N588" s="184">
        <v>63.236400000000003</v>
      </c>
      <c r="O588" s="184">
        <v>13.912000000000001</v>
      </c>
      <c r="P588" s="184">
        <v>12.5961</v>
      </c>
      <c r="Q588" s="184">
        <v>16.235299999999999</v>
      </c>
      <c r="R588" s="184">
        <v>25.826000000000001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44445</v>
      </c>
      <c r="E589" s="184">
        <v>548.197</v>
      </c>
      <c r="F589" s="184">
        <v>3.6499999999999998E-2</v>
      </c>
      <c r="G589" s="184">
        <v>3.6499999999999998E-2</v>
      </c>
      <c r="H589" s="184">
        <v>1.3783000000000001</v>
      </c>
      <c r="I589" s="184">
        <v>4.5880000000000001</v>
      </c>
      <c r="J589" s="184">
        <v>3.1149</v>
      </c>
      <c r="K589" s="184">
        <v>9.2515999999999998</v>
      </c>
      <c r="L589" s="184">
        <v>17.450299999999999</v>
      </c>
      <c r="M589" s="184">
        <v>37.519599999999997</v>
      </c>
      <c r="N589" s="184">
        <v>60.561</v>
      </c>
      <c r="O589" s="184">
        <v>15.3551</v>
      </c>
      <c r="P589" s="184">
        <v>15.0482</v>
      </c>
      <c r="Q589" s="184">
        <v>21.351600000000001</v>
      </c>
      <c r="R589" s="184">
        <v>27.157699999999998</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44445</v>
      </c>
      <c r="E590" s="184">
        <v>575.21</v>
      </c>
      <c r="F590" s="184">
        <v>4.02E-2</v>
      </c>
      <c r="G590" s="184">
        <v>4.02E-2</v>
      </c>
      <c r="H590" s="184">
        <v>1.387</v>
      </c>
      <c r="I590" s="184">
        <v>4.6059000000000001</v>
      </c>
      <c r="J590" s="184">
        <v>3.1543000000000001</v>
      </c>
      <c r="K590" s="184">
        <v>9.3781999999999996</v>
      </c>
      <c r="L590" s="184">
        <v>17.698699999999999</v>
      </c>
      <c r="M590" s="184">
        <v>37.962499999999999</v>
      </c>
      <c r="N590" s="184">
        <v>61.260599999999997</v>
      </c>
      <c r="O590" s="184">
        <v>15.9015</v>
      </c>
      <c r="P590" s="184">
        <v>15.6938</v>
      </c>
      <c r="Q590" s="184">
        <v>17.023399999999999</v>
      </c>
      <c r="R590" s="184">
        <v>27.751300000000001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44445</v>
      </c>
      <c r="E591" s="184">
        <v>2336.6698835256602</v>
      </c>
      <c r="F591" s="184">
        <v>0.36259999999999998</v>
      </c>
      <c r="G591" s="184">
        <v>0.36259999999999998</v>
      </c>
      <c r="H591" s="184">
        <v>2.8624999999999998</v>
      </c>
      <c r="I591" s="184">
        <v>6.1776999999999997</v>
      </c>
      <c r="J591" s="184">
        <v>6.0941000000000001</v>
      </c>
      <c r="K591" s="184">
        <v>13.9863</v>
      </c>
      <c r="L591" s="184">
        <v>20.706700000000001</v>
      </c>
      <c r="M591" s="184">
        <v>37.753399999999999</v>
      </c>
      <c r="N591" s="184">
        <v>53.727899999999998</v>
      </c>
      <c r="O591" s="184">
        <v>10.4488</v>
      </c>
      <c r="P591" s="184">
        <v>10.996</v>
      </c>
      <c r="Q591" s="184">
        <v>23.897099999999998</v>
      </c>
      <c r="R591" s="184">
        <v>22.078099999999999</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44445</v>
      </c>
      <c r="E592" s="184">
        <v>755.18</v>
      </c>
      <c r="F592" s="184">
        <v>0.36799999999999999</v>
      </c>
      <c r="G592" s="184">
        <v>0.36799999999999999</v>
      </c>
      <c r="H592" s="184">
        <v>2.875</v>
      </c>
      <c r="I592" s="184">
        <v>6.2028999999999996</v>
      </c>
      <c r="J592" s="184">
        <v>6.1487999999999996</v>
      </c>
      <c r="K592" s="184">
        <v>14.1462</v>
      </c>
      <c r="L592" s="184">
        <v>21.027899999999999</v>
      </c>
      <c r="M592" s="184">
        <v>38.314900000000002</v>
      </c>
      <c r="N592" s="184">
        <v>54.603900000000003</v>
      </c>
      <c r="O592" s="184">
        <v>11.096</v>
      </c>
      <c r="P592" s="184">
        <v>11.7128</v>
      </c>
      <c r="Q592" s="184">
        <v>13.888999999999999</v>
      </c>
      <c r="R592" s="184">
        <v>22.774799999999999</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44445</v>
      </c>
      <c r="E593" s="184">
        <v>55.399900000000002</v>
      </c>
      <c r="F593" s="184">
        <v>0.39050000000000001</v>
      </c>
      <c r="G593" s="184">
        <v>0.39050000000000001</v>
      </c>
      <c r="H593" s="184">
        <v>2.6842999999999999</v>
      </c>
      <c r="I593" s="184">
        <v>5.8954000000000004</v>
      </c>
      <c r="J593" s="184">
        <v>5.8479999999999999</v>
      </c>
      <c r="K593" s="184">
        <v>13.276</v>
      </c>
      <c r="L593" s="184">
        <v>19.3002</v>
      </c>
      <c r="M593" s="184">
        <v>35.465299999999999</v>
      </c>
      <c r="N593" s="184">
        <v>57.882599999999996</v>
      </c>
      <c r="O593" s="184">
        <v>14.0806</v>
      </c>
      <c r="P593" s="184">
        <v>12.884600000000001</v>
      </c>
      <c r="Q593" s="184">
        <v>12.3698</v>
      </c>
      <c r="R593" s="184">
        <v>26.763100000000001</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44445</v>
      </c>
      <c r="E594" s="184">
        <v>59.744599999999998</v>
      </c>
      <c r="F594" s="184">
        <v>0.40079999999999999</v>
      </c>
      <c r="G594" s="184">
        <v>0.40079999999999999</v>
      </c>
      <c r="H594" s="184">
        <v>2.7086999999999999</v>
      </c>
      <c r="I594" s="184">
        <v>5.9459</v>
      </c>
      <c r="J594" s="184">
        <v>5.9606000000000003</v>
      </c>
      <c r="K594" s="184">
        <v>13.642300000000001</v>
      </c>
      <c r="L594" s="184">
        <v>20.064800000000002</v>
      </c>
      <c r="M594" s="184">
        <v>36.762300000000003</v>
      </c>
      <c r="N594" s="184">
        <v>59.892800000000001</v>
      </c>
      <c r="O594" s="184">
        <v>15.3932</v>
      </c>
      <c r="P594" s="184">
        <v>13.9848</v>
      </c>
      <c r="Q594" s="184">
        <v>15.603</v>
      </c>
      <c r="R594" s="184">
        <v>28.381</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44445</v>
      </c>
      <c r="E595" s="184">
        <v>583.45000000000005</v>
      </c>
      <c r="F595" s="184">
        <v>0.16650000000000001</v>
      </c>
      <c r="G595" s="184">
        <v>0.16650000000000001</v>
      </c>
      <c r="H595" s="184">
        <v>2.2107999999999999</v>
      </c>
      <c r="I595" s="184">
        <v>5.1696999999999997</v>
      </c>
      <c r="J595" s="184">
        <v>4.9974999999999996</v>
      </c>
      <c r="K595" s="184">
        <v>13.010400000000001</v>
      </c>
      <c r="L595" s="184">
        <v>18.717700000000001</v>
      </c>
      <c r="M595" s="184">
        <v>37.651600000000002</v>
      </c>
      <c r="N595" s="184">
        <v>59.950099999999999</v>
      </c>
      <c r="O595" s="184">
        <v>14.9313</v>
      </c>
      <c r="P595" s="184">
        <v>13.6746</v>
      </c>
      <c r="Q595" s="184">
        <v>20.235800000000001</v>
      </c>
      <c r="R595" s="184">
        <v>28.0627</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44445</v>
      </c>
      <c r="E596" s="184">
        <v>631.41999999999996</v>
      </c>
      <c r="F596" s="184">
        <v>0.1729</v>
      </c>
      <c r="G596" s="184">
        <v>0.1729</v>
      </c>
      <c r="H596" s="184">
        <v>2.2244999999999999</v>
      </c>
      <c r="I596" s="184">
        <v>5.1997999999999998</v>
      </c>
      <c r="J596" s="184">
        <v>5.0667999999999997</v>
      </c>
      <c r="K596" s="184">
        <v>13.2369</v>
      </c>
      <c r="L596" s="184">
        <v>19.1111</v>
      </c>
      <c r="M596" s="184">
        <v>38.326700000000002</v>
      </c>
      <c r="N596" s="184">
        <v>61.0642</v>
      </c>
      <c r="O596" s="184">
        <v>15.7773</v>
      </c>
      <c r="P596" s="184">
        <v>14.722</v>
      </c>
      <c r="Q596" s="184">
        <v>17.204799999999999</v>
      </c>
      <c r="R596" s="184">
        <v>28.940899999999999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44445</v>
      </c>
      <c r="E597" s="184">
        <v>15.21</v>
      </c>
      <c r="F597" s="184">
        <v>0</v>
      </c>
      <c r="G597" s="184">
        <v>0</v>
      </c>
      <c r="H597" s="184">
        <v>2.9093</v>
      </c>
      <c r="I597" s="184">
        <v>6.9619999999999997</v>
      </c>
      <c r="J597" s="184">
        <v>4.3925999999999998</v>
      </c>
      <c r="K597" s="184">
        <v>6.3635999999999999</v>
      </c>
      <c r="L597" s="184">
        <v>11.265499999999999</v>
      </c>
      <c r="M597" s="184">
        <v>26.855699999999999</v>
      </c>
      <c r="N597" s="184">
        <v>47.9572</v>
      </c>
      <c r="O597" s="184">
        <v>12.707800000000001</v>
      </c>
      <c r="P597" s="184"/>
      <c r="Q597" s="184">
        <v>12.884499999999999</v>
      </c>
      <c r="R597" s="184">
        <v>23.170500000000001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44445</v>
      </c>
      <c r="E598" s="184">
        <v>15.64</v>
      </c>
      <c r="F598" s="184">
        <v>0</v>
      </c>
      <c r="G598" s="184">
        <v>0</v>
      </c>
      <c r="H598" s="184">
        <v>2.9624999999999999</v>
      </c>
      <c r="I598" s="184">
        <v>6.9767000000000001</v>
      </c>
      <c r="J598" s="184">
        <v>4.4058999999999999</v>
      </c>
      <c r="K598" s="184">
        <v>6.4669999999999996</v>
      </c>
      <c r="L598" s="184">
        <v>11.4754</v>
      </c>
      <c r="M598" s="184">
        <v>27.257899999999999</v>
      </c>
      <c r="N598" s="184">
        <v>48.527999999999999</v>
      </c>
      <c r="O598" s="184">
        <v>13.475199999999999</v>
      </c>
      <c r="P598" s="184"/>
      <c r="Q598" s="184">
        <v>13.797700000000001</v>
      </c>
      <c r="R598" s="184">
        <v>23.731100000000001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44445</v>
      </c>
      <c r="E599" s="184">
        <v>41.59</v>
      </c>
      <c r="F599" s="184">
        <v>0.33779999999999999</v>
      </c>
      <c r="G599" s="184">
        <v>0.33779999999999999</v>
      </c>
      <c r="H599" s="184">
        <v>3.0219999999999998</v>
      </c>
      <c r="I599" s="184">
        <v>6.641</v>
      </c>
      <c r="J599" s="184">
        <v>5.9348000000000001</v>
      </c>
      <c r="K599" s="184">
        <v>12.1327</v>
      </c>
      <c r="L599" s="184">
        <v>17.386399999999998</v>
      </c>
      <c r="M599" s="184">
        <v>30.868500000000001</v>
      </c>
      <c r="N599" s="184">
        <v>51.7883</v>
      </c>
      <c r="O599" s="184">
        <v>12.398300000000001</v>
      </c>
      <c r="P599" s="184">
        <v>12.876099999999999</v>
      </c>
      <c r="Q599" s="184">
        <v>19.516200000000001</v>
      </c>
      <c r="R599" s="184">
        <v>24.374400000000001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44445</v>
      </c>
      <c r="E600" s="184">
        <v>37.85</v>
      </c>
      <c r="F600" s="184">
        <v>0.318</v>
      </c>
      <c r="G600" s="184">
        <v>0.318</v>
      </c>
      <c r="H600" s="184">
        <v>2.9931999999999999</v>
      </c>
      <c r="I600" s="184">
        <v>6.5896999999999997</v>
      </c>
      <c r="J600" s="184">
        <v>5.8148999999999997</v>
      </c>
      <c r="K600" s="184">
        <v>11.783799999999999</v>
      </c>
      <c r="L600" s="184">
        <v>16.6769</v>
      </c>
      <c r="M600" s="184">
        <v>29.7121</v>
      </c>
      <c r="N600" s="184">
        <v>49.9604</v>
      </c>
      <c r="O600" s="184">
        <v>10.9435</v>
      </c>
      <c r="P600" s="184">
        <v>11.2644</v>
      </c>
      <c r="Q600" s="184">
        <v>18.1157</v>
      </c>
      <c r="R600" s="184">
        <v>22.8871</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44445</v>
      </c>
      <c r="E601" s="184">
        <v>100.81</v>
      </c>
      <c r="F601" s="184">
        <v>0.23860000000000001</v>
      </c>
      <c r="G601" s="184">
        <v>0.23860000000000001</v>
      </c>
      <c r="H601" s="184">
        <v>2.3452000000000002</v>
      </c>
      <c r="I601" s="184">
        <v>6.2948000000000004</v>
      </c>
      <c r="J601" s="184">
        <v>2.5847000000000002</v>
      </c>
      <c r="K601" s="184">
        <v>9.4451999999999998</v>
      </c>
      <c r="L601" s="184">
        <v>21.078499999999998</v>
      </c>
      <c r="M601" s="184">
        <v>46.846299999999999</v>
      </c>
      <c r="N601" s="184">
        <v>73.242800000000003</v>
      </c>
      <c r="O601" s="184">
        <v>17.616900000000001</v>
      </c>
      <c r="P601" s="184">
        <v>17.733899999999998</v>
      </c>
      <c r="Q601" s="184">
        <v>18.963899999999999</v>
      </c>
      <c r="R601" s="184">
        <v>35.959800000000001</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44445</v>
      </c>
      <c r="E602" s="184">
        <v>91.76</v>
      </c>
      <c r="F602" s="184">
        <v>0.22939999999999999</v>
      </c>
      <c r="G602" s="184">
        <v>0.22939999999999999</v>
      </c>
      <c r="H602" s="184">
        <v>2.3308</v>
      </c>
      <c r="I602" s="184">
        <v>6.2529000000000003</v>
      </c>
      <c r="J602" s="184">
        <v>2.4908000000000001</v>
      </c>
      <c r="K602" s="184">
        <v>9.1471</v>
      </c>
      <c r="L602" s="184">
        <v>20.419899999999998</v>
      </c>
      <c r="M602" s="184">
        <v>45.650799999999997</v>
      </c>
      <c r="N602" s="184">
        <v>71.385900000000007</v>
      </c>
      <c r="O602" s="184">
        <v>16.279299999999999</v>
      </c>
      <c r="P602" s="184">
        <v>16.3918</v>
      </c>
      <c r="Q602" s="184">
        <v>19.0625</v>
      </c>
      <c r="R602" s="184">
        <v>34.529499999999999</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44445</v>
      </c>
      <c r="E603" s="184">
        <v>14.17</v>
      </c>
      <c r="F603" s="184">
        <v>0.42520000000000002</v>
      </c>
      <c r="G603" s="184">
        <v>0.42520000000000002</v>
      </c>
      <c r="H603" s="184">
        <v>2.3843999999999999</v>
      </c>
      <c r="I603" s="184">
        <v>5.1966999999999999</v>
      </c>
      <c r="J603" s="184">
        <v>5.3532000000000002</v>
      </c>
      <c r="K603" s="184">
        <v>10.4443</v>
      </c>
      <c r="L603" s="184">
        <v>15.0162</v>
      </c>
      <c r="M603" s="184">
        <v>28.584399999999999</v>
      </c>
      <c r="N603" s="184">
        <v>47.2973</v>
      </c>
      <c r="O603" s="184">
        <v>12.798500000000001</v>
      </c>
      <c r="P603" s="184"/>
      <c r="Q603" s="184">
        <v>9.8971999999999998</v>
      </c>
      <c r="R603" s="184">
        <v>23.467199999999998</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44445</v>
      </c>
      <c r="E604" s="184">
        <v>13.32</v>
      </c>
      <c r="F604" s="184">
        <v>0.45250000000000001</v>
      </c>
      <c r="G604" s="184">
        <v>0.45250000000000001</v>
      </c>
      <c r="H604" s="184">
        <v>2.3828</v>
      </c>
      <c r="I604" s="184">
        <v>5.2133000000000003</v>
      </c>
      <c r="J604" s="184">
        <v>5.2964000000000002</v>
      </c>
      <c r="K604" s="184">
        <v>9.9916999999999998</v>
      </c>
      <c r="L604" s="184">
        <v>14.0411</v>
      </c>
      <c r="M604" s="184">
        <v>25.070399999999999</v>
      </c>
      <c r="N604" s="184">
        <v>42.612400000000001</v>
      </c>
      <c r="O604" s="184">
        <v>10.7607</v>
      </c>
      <c r="P604" s="184"/>
      <c r="Q604" s="184">
        <v>8.0717999999999996</v>
      </c>
      <c r="R604" s="184">
        <v>20.623000000000001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44445</v>
      </c>
      <c r="E605" s="184">
        <v>81.47</v>
      </c>
      <c r="F605" s="184">
        <v>0.35720000000000002</v>
      </c>
      <c r="G605" s="184">
        <v>0.35720000000000002</v>
      </c>
      <c r="H605" s="184">
        <v>2.6846000000000001</v>
      </c>
      <c r="I605" s="184">
        <v>5.9428000000000001</v>
      </c>
      <c r="J605" s="184">
        <v>4.4352999999999998</v>
      </c>
      <c r="K605" s="184">
        <v>10.572699999999999</v>
      </c>
      <c r="L605" s="184">
        <v>18.743600000000001</v>
      </c>
      <c r="M605" s="184">
        <v>34.661200000000001</v>
      </c>
      <c r="N605" s="184">
        <v>54.856499999999997</v>
      </c>
      <c r="O605" s="184">
        <v>15.532299999999999</v>
      </c>
      <c r="P605" s="184">
        <v>15.331799999999999</v>
      </c>
      <c r="Q605" s="184">
        <v>15.339600000000001</v>
      </c>
      <c r="R605" s="184">
        <v>30.246600000000001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44445</v>
      </c>
      <c r="E606" s="184">
        <v>91.99</v>
      </c>
      <c r="F606" s="184">
        <v>0.371</v>
      </c>
      <c r="G606" s="184">
        <v>0.371</v>
      </c>
      <c r="H606" s="184">
        <v>2.7018</v>
      </c>
      <c r="I606" s="184">
        <v>5.9915000000000003</v>
      </c>
      <c r="J606" s="184">
        <v>4.5340999999999996</v>
      </c>
      <c r="K606" s="184">
        <v>10.898099999999999</v>
      </c>
      <c r="L606" s="184">
        <v>19.483000000000001</v>
      </c>
      <c r="M606" s="184">
        <v>35.939100000000003</v>
      </c>
      <c r="N606" s="184">
        <v>56.845700000000001</v>
      </c>
      <c r="O606" s="184">
        <v>17.0076</v>
      </c>
      <c r="P606" s="184">
        <v>16.971900000000002</v>
      </c>
      <c r="Q606" s="184">
        <v>19.387899999999998</v>
      </c>
      <c r="R606" s="184">
        <v>31.781700000000001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44445</v>
      </c>
      <c r="E607" s="184">
        <v>15.3813</v>
      </c>
      <c r="F607" s="184">
        <v>0.69920000000000004</v>
      </c>
      <c r="G607" s="184">
        <v>0.69920000000000004</v>
      </c>
      <c r="H607" s="184">
        <v>3.8540000000000001</v>
      </c>
      <c r="I607" s="184">
        <v>7.0465</v>
      </c>
      <c r="J607" s="184">
        <v>1.5576000000000001</v>
      </c>
      <c r="K607" s="184">
        <v>4.9116</v>
      </c>
      <c r="L607" s="184">
        <v>13.8462</v>
      </c>
      <c r="M607" s="184">
        <v>31.9038</v>
      </c>
      <c r="N607" s="184">
        <v>51.848100000000002</v>
      </c>
      <c r="O607" s="184"/>
      <c r="P607" s="184"/>
      <c r="Q607" s="184">
        <v>25.6204</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44445</v>
      </c>
      <c r="E608" s="184">
        <v>14.7578</v>
      </c>
      <c r="F608" s="184">
        <v>0.68089999999999995</v>
      </c>
      <c r="G608" s="184">
        <v>0.68089999999999995</v>
      </c>
      <c r="H608" s="184">
        <v>3.8096999999999999</v>
      </c>
      <c r="I608" s="184">
        <v>6.9561000000000002</v>
      </c>
      <c r="J608" s="184">
        <v>1.3675999999999999</v>
      </c>
      <c r="K608" s="184">
        <v>4.3182999999999998</v>
      </c>
      <c r="L608" s="184">
        <v>12.583600000000001</v>
      </c>
      <c r="M608" s="184">
        <v>29.727499999999999</v>
      </c>
      <c r="N608" s="184">
        <v>48.525599999999997</v>
      </c>
      <c r="O608" s="184"/>
      <c r="P608" s="184"/>
      <c r="Q608" s="184">
        <v>22.896599999999999</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44445</v>
      </c>
      <c r="E609" s="184">
        <v>28.023499999999999</v>
      </c>
      <c r="F609" s="184">
        <v>0.20780000000000001</v>
      </c>
      <c r="G609" s="184">
        <v>0.20780000000000001</v>
      </c>
      <c r="H609" s="184">
        <v>3.0950000000000002</v>
      </c>
      <c r="I609" s="184">
        <v>7.0506000000000002</v>
      </c>
      <c r="J609" s="184">
        <v>6.2276999999999996</v>
      </c>
      <c r="K609" s="184">
        <v>12.493600000000001</v>
      </c>
      <c r="L609" s="184">
        <v>18.078199999999999</v>
      </c>
      <c r="M609" s="184">
        <v>34.565300000000001</v>
      </c>
      <c r="N609" s="184">
        <v>61.460099999999997</v>
      </c>
      <c r="O609" s="184">
        <v>18.095400000000001</v>
      </c>
      <c r="P609" s="184">
        <v>16.263300000000001</v>
      </c>
      <c r="Q609" s="184">
        <v>7.9663000000000004</v>
      </c>
      <c r="R609" s="184">
        <v>30.331600000000002</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44445</v>
      </c>
      <c r="E610" s="184">
        <v>30.727900000000002</v>
      </c>
      <c r="F610" s="184">
        <v>0.21390000000000001</v>
      </c>
      <c r="G610" s="184">
        <v>0.21390000000000001</v>
      </c>
      <c r="H610" s="184">
        <v>3.11</v>
      </c>
      <c r="I610" s="184">
        <v>7.0815000000000001</v>
      </c>
      <c r="J610" s="184">
        <v>6.2954999999999997</v>
      </c>
      <c r="K610" s="184">
        <v>12.710800000000001</v>
      </c>
      <c r="L610" s="184">
        <v>18.527999999999999</v>
      </c>
      <c r="M610" s="184">
        <v>35.327599999999997</v>
      </c>
      <c r="N610" s="184">
        <v>62.678699999999999</v>
      </c>
      <c r="O610" s="184">
        <v>18.9818</v>
      </c>
      <c r="P610" s="184">
        <v>17.3261</v>
      </c>
      <c r="Q610" s="184">
        <v>18.286999999999999</v>
      </c>
      <c r="R610" s="184">
        <v>31.309699999999999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44445</v>
      </c>
      <c r="E611" s="184">
        <v>70.483999999999995</v>
      </c>
      <c r="F611" s="184">
        <v>0.17050000000000001</v>
      </c>
      <c r="G611" s="184">
        <v>0.17050000000000001</v>
      </c>
      <c r="H611" s="184">
        <v>2.5087999999999999</v>
      </c>
      <c r="I611" s="184">
        <v>6.173</v>
      </c>
      <c r="J611" s="184">
        <v>4.7031000000000001</v>
      </c>
      <c r="K611" s="184">
        <v>11.1717</v>
      </c>
      <c r="L611" s="184">
        <v>18.2102</v>
      </c>
      <c r="M611" s="184">
        <v>35.720999999999997</v>
      </c>
      <c r="N611" s="184">
        <v>60.4133</v>
      </c>
      <c r="O611" s="184">
        <v>17.8066</v>
      </c>
      <c r="P611" s="184">
        <v>15.0273</v>
      </c>
      <c r="Q611" s="184">
        <v>13.158200000000001</v>
      </c>
      <c r="R611" s="184">
        <v>30.007100000000001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44445</v>
      </c>
      <c r="E612" s="184">
        <v>78.643000000000001</v>
      </c>
      <c r="F612" s="184">
        <v>0.18090000000000001</v>
      </c>
      <c r="G612" s="184">
        <v>0.18090000000000001</v>
      </c>
      <c r="H612" s="184">
        <v>2.5331999999999999</v>
      </c>
      <c r="I612" s="184">
        <v>6.2270000000000003</v>
      </c>
      <c r="J612" s="184">
        <v>4.8224</v>
      </c>
      <c r="K612" s="184">
        <v>11.555099999999999</v>
      </c>
      <c r="L612" s="184">
        <v>19.0154</v>
      </c>
      <c r="M612" s="184">
        <v>37.1066</v>
      </c>
      <c r="N612" s="184">
        <v>62.566099999999999</v>
      </c>
      <c r="O612" s="184">
        <v>19.268599999999999</v>
      </c>
      <c r="P612" s="184">
        <v>16.500599999999999</v>
      </c>
      <c r="Q612" s="184">
        <v>16.860600000000002</v>
      </c>
      <c r="R612" s="184">
        <v>31.678999999999998</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44445</v>
      </c>
      <c r="E613" s="184">
        <v>84.58</v>
      </c>
      <c r="F613" s="184">
        <v>0.56359999999999999</v>
      </c>
      <c r="G613" s="184">
        <v>0.56359999999999999</v>
      </c>
      <c r="H613" s="184">
        <v>3.1450999999999998</v>
      </c>
      <c r="I613" s="184">
        <v>7.2194000000000003</v>
      </c>
      <c r="J613" s="184">
        <v>5.2815000000000003</v>
      </c>
      <c r="K613" s="184">
        <v>11.636100000000001</v>
      </c>
      <c r="L613" s="184">
        <v>18.8005</v>
      </c>
      <c r="M613" s="184">
        <v>33.415399999999998</v>
      </c>
      <c r="N613" s="184">
        <v>53.972200000000001</v>
      </c>
      <c r="O613" s="184">
        <v>12.6792</v>
      </c>
      <c r="P613" s="184">
        <v>14.169600000000001</v>
      </c>
      <c r="Q613" s="184">
        <v>15.8018</v>
      </c>
      <c r="R613" s="184">
        <v>27.080400000000001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44445</v>
      </c>
      <c r="E614" s="184">
        <v>79.989000000000004</v>
      </c>
      <c r="F614" s="184">
        <v>0.55689999999999995</v>
      </c>
      <c r="G614" s="184">
        <v>0.55689999999999995</v>
      </c>
      <c r="H614" s="184">
        <v>3.1303999999999998</v>
      </c>
      <c r="I614" s="184">
        <v>7.1879</v>
      </c>
      <c r="J614" s="184">
        <v>5.2141000000000002</v>
      </c>
      <c r="K614" s="184">
        <v>11.4193</v>
      </c>
      <c r="L614" s="184">
        <v>18.354900000000001</v>
      </c>
      <c r="M614" s="184">
        <v>32.711199999999998</v>
      </c>
      <c r="N614" s="184">
        <v>52.913400000000003</v>
      </c>
      <c r="O614" s="184">
        <v>12.0032</v>
      </c>
      <c r="P614" s="184">
        <v>13.403600000000001</v>
      </c>
      <c r="Q614" s="184">
        <v>14.3225</v>
      </c>
      <c r="R614" s="184">
        <v>26.284199999999998</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44445</v>
      </c>
      <c r="E615" s="184">
        <v>99.258200000000002</v>
      </c>
      <c r="F615" s="184">
        <v>0.152</v>
      </c>
      <c r="G615" s="184">
        <v>0.152</v>
      </c>
      <c r="H615" s="184">
        <v>2.5619000000000001</v>
      </c>
      <c r="I615" s="184">
        <v>5.0697000000000001</v>
      </c>
      <c r="J615" s="184">
        <v>6.5239000000000003</v>
      </c>
      <c r="K615" s="184">
        <v>13.8581</v>
      </c>
      <c r="L615" s="184">
        <v>19.291399999999999</v>
      </c>
      <c r="M615" s="184">
        <v>31.295300000000001</v>
      </c>
      <c r="N615" s="184">
        <v>52.0045</v>
      </c>
      <c r="O615" s="184">
        <v>14.0383</v>
      </c>
      <c r="P615" s="184">
        <v>13.475</v>
      </c>
      <c r="Q615" s="184">
        <v>10.1288</v>
      </c>
      <c r="R615" s="184">
        <v>23.455400000000001</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44445</v>
      </c>
      <c r="E616" s="184">
        <v>108.38890000000001</v>
      </c>
      <c r="F616" s="184">
        <v>0.16250000000000001</v>
      </c>
      <c r="G616" s="184">
        <v>0.16250000000000001</v>
      </c>
      <c r="H616" s="184">
        <v>2.5871</v>
      </c>
      <c r="I616" s="184">
        <v>5.1212</v>
      </c>
      <c r="J616" s="184">
        <v>6.6391999999999998</v>
      </c>
      <c r="K616" s="184">
        <v>14.2317</v>
      </c>
      <c r="L616" s="184">
        <v>20.064699999999998</v>
      </c>
      <c r="M616" s="184">
        <v>32.5548</v>
      </c>
      <c r="N616" s="184">
        <v>53.935699999999997</v>
      </c>
      <c r="O616" s="184">
        <v>15.38</v>
      </c>
      <c r="P616" s="184">
        <v>14.8087</v>
      </c>
      <c r="Q616" s="184">
        <v>15.9405</v>
      </c>
      <c r="R616" s="184">
        <v>24.943999999999999</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44445</v>
      </c>
      <c r="E617" s="184">
        <v>20.394300000000001</v>
      </c>
      <c r="F617" s="184">
        <v>0.27779999999999999</v>
      </c>
      <c r="G617" s="184">
        <v>0.27779999999999999</v>
      </c>
      <c r="H617" s="184">
        <v>2.4525000000000001</v>
      </c>
      <c r="I617" s="184">
        <v>5.7746000000000004</v>
      </c>
      <c r="J617" s="184">
        <v>6.0782999999999996</v>
      </c>
      <c r="K617" s="184">
        <v>15.243499999999999</v>
      </c>
      <c r="L617" s="184">
        <v>23.672999999999998</v>
      </c>
      <c r="M617" s="184">
        <v>46.6372</v>
      </c>
      <c r="N617" s="184">
        <v>68.407399999999996</v>
      </c>
      <c r="O617" s="184">
        <v>17.567599999999999</v>
      </c>
      <c r="P617" s="184"/>
      <c r="Q617" s="184">
        <v>15.6976</v>
      </c>
      <c r="R617" s="184">
        <v>33.813699999999997</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44445</v>
      </c>
      <c r="E618" s="184">
        <v>18.524699999999999</v>
      </c>
      <c r="F618" s="184">
        <v>0.2641</v>
      </c>
      <c r="G618" s="184">
        <v>0.2641</v>
      </c>
      <c r="H618" s="184">
        <v>2.42</v>
      </c>
      <c r="I618" s="184">
        <v>5.7073999999999998</v>
      </c>
      <c r="J618" s="184">
        <v>5.9305000000000003</v>
      </c>
      <c r="K618" s="184">
        <v>14.7516</v>
      </c>
      <c r="L618" s="184">
        <v>22.642800000000001</v>
      </c>
      <c r="M618" s="184">
        <v>44.832799999999999</v>
      </c>
      <c r="N618" s="184">
        <v>65.659400000000005</v>
      </c>
      <c r="O618" s="184">
        <v>15.560700000000001</v>
      </c>
      <c r="P618" s="184"/>
      <c r="Q618" s="184">
        <v>13.4438</v>
      </c>
      <c r="R618" s="184">
        <v>31.608599999999999</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44445</v>
      </c>
      <c r="E619" s="184">
        <v>33.582000000000001</v>
      </c>
      <c r="F619" s="184">
        <v>0.21190000000000001</v>
      </c>
      <c r="G619" s="184">
        <v>0.21190000000000001</v>
      </c>
      <c r="H619" s="184">
        <v>3.0533999999999999</v>
      </c>
      <c r="I619" s="184">
        <v>6.1043000000000003</v>
      </c>
      <c r="J619" s="184">
        <v>5.4943</v>
      </c>
      <c r="K619" s="184">
        <v>12.325699999999999</v>
      </c>
      <c r="L619" s="184">
        <v>20.664000000000001</v>
      </c>
      <c r="M619" s="184">
        <v>41.118600000000001</v>
      </c>
      <c r="N619" s="184">
        <v>66.809100000000001</v>
      </c>
      <c r="O619" s="184">
        <v>23.139299999999999</v>
      </c>
      <c r="P619" s="184">
        <v>22.361699999999999</v>
      </c>
      <c r="Q619" s="184">
        <v>23.698899999999998</v>
      </c>
      <c r="R619" s="184">
        <v>36.968800000000002</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44445</v>
      </c>
      <c r="E620" s="184">
        <v>30.934999999999999</v>
      </c>
      <c r="F620" s="184">
        <v>0.20080000000000001</v>
      </c>
      <c r="G620" s="184">
        <v>0.20080000000000001</v>
      </c>
      <c r="H620" s="184">
        <v>3.0238999999999998</v>
      </c>
      <c r="I620" s="184">
        <v>6.0507</v>
      </c>
      <c r="J620" s="184">
        <v>5.3752000000000004</v>
      </c>
      <c r="K620" s="184">
        <v>11.9535</v>
      </c>
      <c r="L620" s="184">
        <v>19.852</v>
      </c>
      <c r="M620" s="184">
        <v>39.6173</v>
      </c>
      <c r="N620" s="184">
        <v>64.416700000000006</v>
      </c>
      <c r="O620" s="184">
        <v>21.243099999999998</v>
      </c>
      <c r="P620" s="184">
        <v>20.629200000000001</v>
      </c>
      <c r="Q620" s="184">
        <v>21.928699999999999</v>
      </c>
      <c r="R620" s="184">
        <v>34.936399999999999</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44445</v>
      </c>
      <c r="E621" s="184">
        <v>29.948599999999999</v>
      </c>
      <c r="F621" s="184">
        <v>-2.9399999999999999E-2</v>
      </c>
      <c r="G621" s="184">
        <v>-2.9399999999999999E-2</v>
      </c>
      <c r="H621" s="184">
        <v>2.5363000000000002</v>
      </c>
      <c r="I621" s="184">
        <v>6.4283000000000001</v>
      </c>
      <c r="J621" s="184">
        <v>5.5843999999999996</v>
      </c>
      <c r="K621" s="184">
        <v>15.0555</v>
      </c>
      <c r="L621" s="184">
        <v>23.133299999999998</v>
      </c>
      <c r="M621" s="184">
        <v>43.313299999999998</v>
      </c>
      <c r="N621" s="184">
        <v>66.8065</v>
      </c>
      <c r="O621" s="184">
        <v>16.756699999999999</v>
      </c>
      <c r="P621" s="184">
        <v>17.489799999999999</v>
      </c>
      <c r="Q621" s="184">
        <v>17.991399999999999</v>
      </c>
      <c r="R621" s="184">
        <v>31.034300000000002</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44445</v>
      </c>
      <c r="E622" s="184">
        <v>27.390699999999999</v>
      </c>
      <c r="F622" s="184">
        <v>-3.9800000000000002E-2</v>
      </c>
      <c r="G622" s="184">
        <v>-3.9800000000000002E-2</v>
      </c>
      <c r="H622" s="184">
        <v>2.5108999999999999</v>
      </c>
      <c r="I622" s="184">
        <v>6.3754</v>
      </c>
      <c r="J622" s="184">
        <v>5.4672999999999998</v>
      </c>
      <c r="K622" s="184">
        <v>14.6693</v>
      </c>
      <c r="L622" s="184">
        <v>22.327400000000001</v>
      </c>
      <c r="M622" s="184">
        <v>41.906799999999997</v>
      </c>
      <c r="N622" s="184">
        <v>64.599699999999999</v>
      </c>
      <c r="O622" s="184">
        <v>15.229900000000001</v>
      </c>
      <c r="P622" s="184">
        <v>15.939</v>
      </c>
      <c r="Q622" s="184">
        <v>16.4132</v>
      </c>
      <c r="R622" s="184">
        <v>29.302600000000002</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44445</v>
      </c>
      <c r="E623" s="184">
        <v>22.157299999999999</v>
      </c>
      <c r="F623" s="184">
        <v>0.3619</v>
      </c>
      <c r="G623" s="184">
        <v>0.3619</v>
      </c>
      <c r="H623" s="184">
        <v>2.5099</v>
      </c>
      <c r="I623" s="184">
        <v>5.4919000000000002</v>
      </c>
      <c r="J623" s="184">
        <v>5.1115000000000004</v>
      </c>
      <c r="K623" s="184">
        <v>11.355</v>
      </c>
      <c r="L623" s="184">
        <v>15.544600000000001</v>
      </c>
      <c r="M623" s="184">
        <v>31.494199999999999</v>
      </c>
      <c r="N623" s="184">
        <v>49.453000000000003</v>
      </c>
      <c r="O623" s="184">
        <v>14.1183</v>
      </c>
      <c r="P623" s="184">
        <v>13.166</v>
      </c>
      <c r="Q623" s="184">
        <v>15.005599999999999</v>
      </c>
      <c r="R623" s="184">
        <v>24.7056</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44445</v>
      </c>
      <c r="E624" s="184">
        <v>20.1189</v>
      </c>
      <c r="F624" s="184">
        <v>0.34660000000000002</v>
      </c>
      <c r="G624" s="184">
        <v>0.34660000000000002</v>
      </c>
      <c r="H624" s="184">
        <v>2.4727999999999999</v>
      </c>
      <c r="I624" s="184">
        <v>5.4157000000000002</v>
      </c>
      <c r="J624" s="184">
        <v>4.9433999999999996</v>
      </c>
      <c r="K624" s="184">
        <v>10.8119</v>
      </c>
      <c r="L624" s="184">
        <v>14.415900000000001</v>
      </c>
      <c r="M624" s="184">
        <v>29.571100000000001</v>
      </c>
      <c r="N624" s="184">
        <v>46.529200000000003</v>
      </c>
      <c r="O624" s="184">
        <v>12.0793</v>
      </c>
      <c r="P624" s="184">
        <v>11.248799999999999</v>
      </c>
      <c r="Q624" s="184">
        <v>13.0716</v>
      </c>
      <c r="R624" s="184">
        <v>22.5199</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44445</v>
      </c>
      <c r="E625" s="184">
        <v>75.951700000000002</v>
      </c>
      <c r="F625" s="184">
        <v>0.25779999999999997</v>
      </c>
      <c r="G625" s="184">
        <v>0.25779999999999997</v>
      </c>
      <c r="H625" s="184">
        <v>2.3391000000000002</v>
      </c>
      <c r="I625" s="184">
        <v>6.2199</v>
      </c>
      <c r="J625" s="184">
        <v>6.1473000000000004</v>
      </c>
      <c r="K625" s="184">
        <v>13.0974</v>
      </c>
      <c r="L625" s="184">
        <v>20.042100000000001</v>
      </c>
      <c r="M625" s="184">
        <v>44.237499999999997</v>
      </c>
      <c r="N625" s="184">
        <v>68.047399999999996</v>
      </c>
      <c r="O625" s="184">
        <v>9.2904999999999998</v>
      </c>
      <c r="P625" s="184">
        <v>8.3386999999999993</v>
      </c>
      <c r="Q625" s="184">
        <v>13.537000000000001</v>
      </c>
      <c r="R625" s="184">
        <v>26.132999999999999</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44445</v>
      </c>
      <c r="E626" s="184">
        <v>81.148899999999998</v>
      </c>
      <c r="F626" s="184">
        <v>0.26340000000000002</v>
      </c>
      <c r="G626" s="184">
        <v>0.26340000000000002</v>
      </c>
      <c r="H626" s="184">
        <v>2.3513999999999999</v>
      </c>
      <c r="I626" s="184">
        <v>6.2446000000000002</v>
      </c>
      <c r="J626" s="184">
        <v>6.2035</v>
      </c>
      <c r="K626" s="184">
        <v>13.2811</v>
      </c>
      <c r="L626" s="184">
        <v>20.454000000000001</v>
      </c>
      <c r="M626" s="184">
        <v>44.9955</v>
      </c>
      <c r="N626" s="184">
        <v>69.223799999999997</v>
      </c>
      <c r="O626" s="184">
        <v>10.0745</v>
      </c>
      <c r="P626" s="184">
        <v>9.2202000000000002</v>
      </c>
      <c r="Q626" s="184">
        <v>14.626799999999999</v>
      </c>
      <c r="R626" s="184">
        <v>27.011800000000001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44445</v>
      </c>
      <c r="E627" s="184">
        <v>18.3004</v>
      </c>
      <c r="F627" s="184">
        <v>0.68279999999999996</v>
      </c>
      <c r="G627" s="184">
        <v>0.68279999999999996</v>
      </c>
      <c r="H627" s="184">
        <v>3.0213000000000001</v>
      </c>
      <c r="I627" s="184">
        <v>5.4389000000000003</v>
      </c>
      <c r="J627" s="184">
        <v>4.7550999999999997</v>
      </c>
      <c r="K627" s="184">
        <v>13.231</v>
      </c>
      <c r="L627" s="184">
        <v>23.651399999999999</v>
      </c>
      <c r="M627" s="184">
        <v>34.916899999999998</v>
      </c>
      <c r="N627" s="184">
        <v>53.272199999999998</v>
      </c>
      <c r="O627" s="184"/>
      <c r="P627" s="184"/>
      <c r="Q627" s="184">
        <v>32.926200000000001</v>
      </c>
      <c r="R627" s="184">
        <v>34.195099999999996</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44445</v>
      </c>
      <c r="E628" s="184">
        <v>17.831</v>
      </c>
      <c r="F628" s="184">
        <v>0.67190000000000005</v>
      </c>
      <c r="G628" s="184">
        <v>0.67190000000000005</v>
      </c>
      <c r="H628" s="184">
        <v>2.9948999999999999</v>
      </c>
      <c r="I628" s="184">
        <v>5.3860000000000001</v>
      </c>
      <c r="J628" s="184">
        <v>4.6388999999999996</v>
      </c>
      <c r="K628" s="184">
        <v>12.8523</v>
      </c>
      <c r="L628" s="184">
        <v>22.862300000000001</v>
      </c>
      <c r="M628" s="184">
        <v>33.664700000000003</v>
      </c>
      <c r="N628" s="184">
        <v>51.404000000000003</v>
      </c>
      <c r="O628" s="184"/>
      <c r="P628" s="184"/>
      <c r="Q628" s="184">
        <v>31.3094</v>
      </c>
      <c r="R628" s="184">
        <v>32.555199999999999</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44445</v>
      </c>
      <c r="E629" s="184">
        <v>24.4</v>
      </c>
      <c r="F629" s="184">
        <v>0.20530000000000001</v>
      </c>
      <c r="G629" s="184">
        <v>0.20530000000000001</v>
      </c>
      <c r="H629" s="184">
        <v>2.0920999999999998</v>
      </c>
      <c r="I629" s="184">
        <v>4.4968000000000004</v>
      </c>
      <c r="J629" s="184">
        <v>2.5640999999999998</v>
      </c>
      <c r="K629" s="184">
        <v>9.7121999999999993</v>
      </c>
      <c r="L629" s="184">
        <v>20.5534</v>
      </c>
      <c r="M629" s="184">
        <v>39.031300000000002</v>
      </c>
      <c r="N629" s="184">
        <v>62.558300000000003</v>
      </c>
      <c r="O629" s="184">
        <v>17.485299999999999</v>
      </c>
      <c r="P629" s="184">
        <v>15.7272</v>
      </c>
      <c r="Q629" s="184">
        <v>16.8048</v>
      </c>
      <c r="R629" s="184">
        <v>30.395499999999998</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44445</v>
      </c>
      <c r="E630" s="184">
        <v>22.56</v>
      </c>
      <c r="F630" s="184">
        <v>0.17760000000000001</v>
      </c>
      <c r="G630" s="184">
        <v>0.17760000000000001</v>
      </c>
      <c r="H630" s="184">
        <v>2.0352999999999999</v>
      </c>
      <c r="I630" s="184">
        <v>4.4443999999999999</v>
      </c>
      <c r="J630" s="184">
        <v>2.4523000000000001</v>
      </c>
      <c r="K630" s="184">
        <v>9.3552999999999997</v>
      </c>
      <c r="L630" s="184">
        <v>19.872499999999999</v>
      </c>
      <c r="M630" s="184">
        <v>37.813099999999999</v>
      </c>
      <c r="N630" s="184">
        <v>60.683799999999998</v>
      </c>
      <c r="O630" s="184">
        <v>15.833</v>
      </c>
      <c r="P630" s="184">
        <v>14.024800000000001</v>
      </c>
      <c r="Q630" s="184">
        <v>15.220800000000001</v>
      </c>
      <c r="R630" s="184">
        <v>28.703499999999998</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44445</v>
      </c>
      <c r="E631" s="184">
        <v>880.40301254658095</v>
      </c>
      <c r="F631" s="184">
        <v>0.3241</v>
      </c>
      <c r="G631" s="184">
        <v>0.3241</v>
      </c>
      <c r="H631" s="184">
        <v>2.7591000000000001</v>
      </c>
      <c r="I631" s="184">
        <v>6.2453000000000003</v>
      </c>
      <c r="J631" s="184">
        <v>5.4611000000000001</v>
      </c>
      <c r="K631" s="184">
        <v>11.7629</v>
      </c>
      <c r="L631" s="184">
        <v>18.690100000000001</v>
      </c>
      <c r="M631" s="184">
        <v>35.090899999999998</v>
      </c>
      <c r="N631" s="184">
        <v>57.816499999999998</v>
      </c>
      <c r="O631" s="184">
        <v>13.2599</v>
      </c>
      <c r="P631" s="184">
        <v>11.330500000000001</v>
      </c>
      <c r="Q631" s="184">
        <v>19.235499999999998</v>
      </c>
      <c r="R631" s="184">
        <v>29.1158</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44445</v>
      </c>
      <c r="E632" s="184">
        <v>310.89999999999998</v>
      </c>
      <c r="F632" s="184">
        <v>0.32590000000000002</v>
      </c>
      <c r="G632" s="184">
        <v>0.32590000000000002</v>
      </c>
      <c r="H632" s="184">
        <v>2.7667000000000002</v>
      </c>
      <c r="I632" s="184">
        <v>6.2652000000000001</v>
      </c>
      <c r="J632" s="184">
        <v>5.5007000000000001</v>
      </c>
      <c r="K632" s="184">
        <v>11.8788</v>
      </c>
      <c r="L632" s="184">
        <v>18.940999999999999</v>
      </c>
      <c r="M632" s="184">
        <v>35.503799999999998</v>
      </c>
      <c r="N632" s="184">
        <v>58.460799999999999</v>
      </c>
      <c r="O632" s="184">
        <v>13.696400000000001</v>
      </c>
      <c r="P632" s="184">
        <v>11.8443</v>
      </c>
      <c r="Q632" s="184">
        <v>13.711600000000001</v>
      </c>
      <c r="R632" s="184">
        <v>29.5931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44445</v>
      </c>
      <c r="E633" s="184">
        <v>479.77755338234601</v>
      </c>
      <c r="F633" s="184">
        <v>0.33439999999999998</v>
      </c>
      <c r="G633" s="184">
        <v>0.33439999999999998</v>
      </c>
      <c r="H633" s="184">
        <v>2.7625000000000002</v>
      </c>
      <c r="I633" s="184">
        <v>6.2290999999999999</v>
      </c>
      <c r="J633" s="184">
        <v>5.4298000000000002</v>
      </c>
      <c r="K633" s="184">
        <v>11.62</v>
      </c>
      <c r="L633" s="184">
        <v>18.560400000000001</v>
      </c>
      <c r="M633" s="184">
        <v>34.852699999999999</v>
      </c>
      <c r="N633" s="184">
        <v>57.2714</v>
      </c>
      <c r="O633" s="184">
        <v>13.529400000000001</v>
      </c>
      <c r="P633" s="184">
        <v>14.248100000000001</v>
      </c>
      <c r="Q633" s="184">
        <v>16.4253</v>
      </c>
      <c r="R633" s="184">
        <v>29.189599999999999</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44445</v>
      </c>
      <c r="E634" s="184">
        <v>332.71</v>
      </c>
      <c r="F634" s="184">
        <v>0.34079999999999999</v>
      </c>
      <c r="G634" s="184">
        <v>0.34079999999999999</v>
      </c>
      <c r="H634" s="184">
        <v>2.7738999999999998</v>
      </c>
      <c r="I634" s="184">
        <v>6.2496</v>
      </c>
      <c r="J634" s="184">
        <v>5.4782000000000002</v>
      </c>
      <c r="K634" s="184">
        <v>11.7714</v>
      </c>
      <c r="L634" s="184">
        <v>18.880199999999999</v>
      </c>
      <c r="M634" s="184">
        <v>35.385599999999997</v>
      </c>
      <c r="N634" s="184">
        <v>58.0946</v>
      </c>
      <c r="O634" s="184">
        <v>14.1508</v>
      </c>
      <c r="P634" s="184">
        <v>14.848000000000001</v>
      </c>
      <c r="Q634" s="184">
        <v>16.9053</v>
      </c>
      <c r="R634" s="184">
        <v>29.838100000000001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44445</v>
      </c>
      <c r="E635" s="184">
        <v>210.8433</v>
      </c>
      <c r="F635" s="184">
        <v>1.1698999999999999</v>
      </c>
      <c r="G635" s="184">
        <v>1.1698999999999999</v>
      </c>
      <c r="H635" s="184">
        <v>3.8048999999999999</v>
      </c>
      <c r="I635" s="184">
        <v>9.2111000000000001</v>
      </c>
      <c r="J635" s="184">
        <v>0.74329999999999996</v>
      </c>
      <c r="K635" s="184">
        <v>10.520899999999999</v>
      </c>
      <c r="L635" s="184">
        <v>36.130400000000002</v>
      </c>
      <c r="M635" s="184">
        <v>62.632399999999997</v>
      </c>
      <c r="N635" s="184">
        <v>90.210899999999995</v>
      </c>
      <c r="O635" s="184">
        <v>29.7378</v>
      </c>
      <c r="P635" s="184">
        <v>22.718599999999999</v>
      </c>
      <c r="Q635" s="184">
        <v>15.2723</v>
      </c>
      <c r="R635" s="184">
        <v>56.2027</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44445</v>
      </c>
      <c r="E636" s="184">
        <v>223.87360000000001</v>
      </c>
      <c r="F636" s="184">
        <v>1.1869000000000001</v>
      </c>
      <c r="G636" s="184">
        <v>1.1869000000000001</v>
      </c>
      <c r="H636" s="184">
        <v>3.8456000000000001</v>
      </c>
      <c r="I636" s="184">
        <v>9.2979000000000003</v>
      </c>
      <c r="J636" s="184">
        <v>0.9163</v>
      </c>
      <c r="K636" s="184">
        <v>11.1005</v>
      </c>
      <c r="L636" s="184">
        <v>37.585799999999999</v>
      </c>
      <c r="M636" s="184">
        <v>65.292100000000005</v>
      </c>
      <c r="N636" s="184">
        <v>94.240499999999997</v>
      </c>
      <c r="O636" s="184">
        <v>31.7834</v>
      </c>
      <c r="P636" s="184">
        <v>23.9802</v>
      </c>
      <c r="Q636" s="184">
        <v>22.2803</v>
      </c>
      <c r="R636" s="184">
        <v>59.244599999999998</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44445</v>
      </c>
      <c r="E637" s="184">
        <v>77.260000000000005</v>
      </c>
      <c r="F637" s="184">
        <v>0.36370000000000002</v>
      </c>
      <c r="G637" s="184">
        <v>0.36370000000000002</v>
      </c>
      <c r="H637" s="184">
        <v>1.8187</v>
      </c>
      <c r="I637" s="184">
        <v>4.0118</v>
      </c>
      <c r="J637" s="184">
        <v>3.2473999999999998</v>
      </c>
      <c r="K637" s="184">
        <v>6.9935</v>
      </c>
      <c r="L637" s="184">
        <v>15.3996</v>
      </c>
      <c r="M637" s="184">
        <v>32.136099999999999</v>
      </c>
      <c r="N637" s="184">
        <v>58.579599999999999</v>
      </c>
      <c r="O637" s="184">
        <v>11.9899</v>
      </c>
      <c r="P637" s="184">
        <v>10.8443</v>
      </c>
      <c r="Q637" s="184">
        <v>17.449200000000001</v>
      </c>
      <c r="R637" s="184">
        <v>22.866099999999999</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44445</v>
      </c>
      <c r="E638" s="184">
        <v>76.040000000000006</v>
      </c>
      <c r="F638" s="184">
        <v>0.36959999999999998</v>
      </c>
      <c r="G638" s="184">
        <v>0.36959999999999998</v>
      </c>
      <c r="H638" s="184">
        <v>1.8210999999999999</v>
      </c>
      <c r="I638" s="184">
        <v>4.0076999999999998</v>
      </c>
      <c r="J638" s="184">
        <v>3.2170000000000001</v>
      </c>
      <c r="K638" s="184">
        <v>6.8578000000000001</v>
      </c>
      <c r="L638" s="184">
        <v>15.1075</v>
      </c>
      <c r="M638" s="184">
        <v>31.648199999999999</v>
      </c>
      <c r="N638" s="184">
        <v>57.824800000000003</v>
      </c>
      <c r="O638" s="184">
        <v>11.4924</v>
      </c>
      <c r="P638" s="184">
        <v>10.4587</v>
      </c>
      <c r="Q638" s="184">
        <v>17.110600000000002</v>
      </c>
      <c r="R638" s="184">
        <v>22.263999999999999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44445</v>
      </c>
      <c r="E639" s="184">
        <v>230.2329</v>
      </c>
      <c r="F639" s="184">
        <v>0.29349999999999998</v>
      </c>
      <c r="G639" s="184">
        <v>0.29349999999999998</v>
      </c>
      <c r="H639" s="184">
        <v>2.3628</v>
      </c>
      <c r="I639" s="184">
        <v>6.2218</v>
      </c>
      <c r="J639" s="184">
        <v>4.0384000000000002</v>
      </c>
      <c r="K639" s="184">
        <v>10.166700000000001</v>
      </c>
      <c r="L639" s="184">
        <v>18.273499999999999</v>
      </c>
      <c r="M639" s="184">
        <v>35.678400000000003</v>
      </c>
      <c r="N639" s="184">
        <v>55.351399999999998</v>
      </c>
      <c r="O639" s="184">
        <v>15.338800000000001</v>
      </c>
      <c r="P639" s="184">
        <v>12.770799999999999</v>
      </c>
      <c r="Q639" s="184">
        <v>15.1624</v>
      </c>
      <c r="R639" s="184">
        <v>29.6967</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44445</v>
      </c>
      <c r="E640" s="184">
        <v>678.55379600284095</v>
      </c>
      <c r="F640" s="184">
        <v>0.2883</v>
      </c>
      <c r="G640" s="184">
        <v>0.2883</v>
      </c>
      <c r="H640" s="184">
        <v>2.3502000000000001</v>
      </c>
      <c r="I640" s="184">
        <v>6.1957000000000004</v>
      </c>
      <c r="J640" s="184">
        <v>3.9842</v>
      </c>
      <c r="K640" s="184">
        <v>9.9983000000000004</v>
      </c>
      <c r="L640" s="184">
        <v>17.903700000000001</v>
      </c>
      <c r="M640" s="184">
        <v>35.035299999999999</v>
      </c>
      <c r="N640" s="184">
        <v>54.381799999999998</v>
      </c>
      <c r="O640" s="184">
        <v>14.626200000000001</v>
      </c>
      <c r="P640" s="184">
        <v>12.040100000000001</v>
      </c>
      <c r="Q640" s="184">
        <v>15.976000000000001</v>
      </c>
      <c r="R640" s="184">
        <v>28.888500000000001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44445</v>
      </c>
      <c r="E641" s="184">
        <v>23.881799999999998</v>
      </c>
      <c r="F641" s="184">
        <v>0.90459999999999996</v>
      </c>
      <c r="G641" s="184">
        <v>0.90459999999999996</v>
      </c>
      <c r="H641" s="184">
        <v>3.3294000000000001</v>
      </c>
      <c r="I641" s="184">
        <v>8.2574000000000005</v>
      </c>
      <c r="J641" s="184">
        <v>4.2022000000000004</v>
      </c>
      <c r="K641" s="184">
        <v>10.3361</v>
      </c>
      <c r="L641" s="184">
        <v>21.8111</v>
      </c>
      <c r="M641" s="184">
        <v>40.806699999999999</v>
      </c>
      <c r="N641" s="184">
        <v>64.687299999999993</v>
      </c>
      <c r="O641" s="184">
        <v>19.719200000000001</v>
      </c>
      <c r="P641" s="184">
        <v>14.8711</v>
      </c>
      <c r="Q641" s="184">
        <v>14.2271</v>
      </c>
      <c r="R641" s="184">
        <v>36.972499999999997</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44445</v>
      </c>
      <c r="E642" s="184">
        <v>23.280200000000001</v>
      </c>
      <c r="F642" s="184">
        <v>0.90149999999999997</v>
      </c>
      <c r="G642" s="184">
        <v>0.90149999999999997</v>
      </c>
      <c r="H642" s="184">
        <v>3.3224</v>
      </c>
      <c r="I642" s="184">
        <v>8.2426999999999992</v>
      </c>
      <c r="J642" s="184">
        <v>4.1712999999999996</v>
      </c>
      <c r="K642" s="184">
        <v>10.236599999999999</v>
      </c>
      <c r="L642" s="184">
        <v>21.595600000000001</v>
      </c>
      <c r="M642" s="184">
        <v>40.430799999999998</v>
      </c>
      <c r="N642" s="184">
        <v>64.104600000000005</v>
      </c>
      <c r="O642" s="184">
        <v>19.126100000000001</v>
      </c>
      <c r="P642" s="184">
        <v>14.369300000000001</v>
      </c>
      <c r="Q642" s="184">
        <v>13.784800000000001</v>
      </c>
      <c r="R642" s="184">
        <v>36.4925</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44445</v>
      </c>
      <c r="E643" s="184">
        <v>25.3933</v>
      </c>
      <c r="F643" s="184">
        <v>0.90239999999999998</v>
      </c>
      <c r="G643" s="184">
        <v>0.90239999999999998</v>
      </c>
      <c r="H643" s="184">
        <v>3.3475000000000001</v>
      </c>
      <c r="I643" s="184">
        <v>8.1449999999999996</v>
      </c>
      <c r="J643" s="184">
        <v>4.2028999999999996</v>
      </c>
      <c r="K643" s="184">
        <v>10.686199999999999</v>
      </c>
      <c r="L643" s="184">
        <v>22.167200000000001</v>
      </c>
      <c r="M643" s="184">
        <v>40.5383</v>
      </c>
      <c r="N643" s="184">
        <v>64.448400000000007</v>
      </c>
      <c r="O643" s="184">
        <v>21.920300000000001</v>
      </c>
      <c r="P643" s="184">
        <v>16.327100000000002</v>
      </c>
      <c r="Q643" s="184">
        <v>15.5306</v>
      </c>
      <c r="R643" s="184">
        <v>38.707000000000001</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44445</v>
      </c>
      <c r="E644" s="184">
        <v>24.7608</v>
      </c>
      <c r="F644" s="184">
        <v>0.89980000000000004</v>
      </c>
      <c r="G644" s="184">
        <v>0.89980000000000004</v>
      </c>
      <c r="H644" s="184">
        <v>3.3409</v>
      </c>
      <c r="I644" s="184">
        <v>8.1304999999999996</v>
      </c>
      <c r="J644" s="184">
        <v>4.1722000000000001</v>
      </c>
      <c r="K644" s="184">
        <v>10.5867</v>
      </c>
      <c r="L644" s="184">
        <v>21.952200000000001</v>
      </c>
      <c r="M644" s="184">
        <v>40.167900000000003</v>
      </c>
      <c r="N644" s="184">
        <v>63.872500000000002</v>
      </c>
      <c r="O644" s="184">
        <v>21.321100000000001</v>
      </c>
      <c r="P644" s="184">
        <v>15.8322</v>
      </c>
      <c r="Q644" s="184">
        <v>15.0792</v>
      </c>
      <c r="R644" s="184">
        <v>38.2288</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44445</v>
      </c>
      <c r="E645" s="184">
        <v>24.997399999999999</v>
      </c>
      <c r="F645" s="184">
        <v>0.85529999999999995</v>
      </c>
      <c r="G645" s="184">
        <v>0.85529999999999995</v>
      </c>
      <c r="H645" s="184">
        <v>3.1876000000000002</v>
      </c>
      <c r="I645" s="184">
        <v>8.1029</v>
      </c>
      <c r="J645" s="184">
        <v>4.2579000000000002</v>
      </c>
      <c r="K645" s="184">
        <v>10.336</v>
      </c>
      <c r="L645" s="184">
        <v>21.862400000000001</v>
      </c>
      <c r="M645" s="184">
        <v>40.786000000000001</v>
      </c>
      <c r="N645" s="184">
        <v>64.957999999999998</v>
      </c>
      <c r="O645" s="184">
        <v>22.042999999999999</v>
      </c>
      <c r="P645" s="184">
        <v>16.531400000000001</v>
      </c>
      <c r="Q645" s="184">
        <v>18.349</v>
      </c>
      <c r="R645" s="184">
        <v>38.300199999999997</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44445</v>
      </c>
      <c r="E646" s="184">
        <v>23.825800000000001</v>
      </c>
      <c r="F646" s="184">
        <v>0.85209999999999997</v>
      </c>
      <c r="G646" s="184">
        <v>0.85209999999999997</v>
      </c>
      <c r="H646" s="184">
        <v>3.1791</v>
      </c>
      <c r="I646" s="184">
        <v>8.0844000000000005</v>
      </c>
      <c r="J646" s="184">
        <v>4.2184999999999997</v>
      </c>
      <c r="K646" s="184">
        <v>10.209199999999999</v>
      </c>
      <c r="L646" s="184">
        <v>21.5869</v>
      </c>
      <c r="M646" s="184">
        <v>40.299500000000002</v>
      </c>
      <c r="N646" s="184">
        <v>64.183400000000006</v>
      </c>
      <c r="O646" s="184">
        <v>21.3125</v>
      </c>
      <c r="P646" s="184">
        <v>15.5748</v>
      </c>
      <c r="Q646" s="184">
        <v>17.309000000000001</v>
      </c>
      <c r="R646" s="184">
        <v>37.6419</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44445</v>
      </c>
      <c r="E647" s="184">
        <v>29.0581</v>
      </c>
      <c r="F647" s="184">
        <v>0.41849999999999998</v>
      </c>
      <c r="G647" s="184">
        <v>0.41849999999999998</v>
      </c>
      <c r="H647" s="184">
        <v>0.80730000000000002</v>
      </c>
      <c r="I647" s="184">
        <v>4.9532999999999996</v>
      </c>
      <c r="J647" s="184">
        <v>-0.82320000000000004</v>
      </c>
      <c r="K647" s="184">
        <v>20.2592</v>
      </c>
      <c r="L647" s="184">
        <v>36.1877</v>
      </c>
      <c r="M647" s="184">
        <v>60.756900000000002</v>
      </c>
      <c r="N647" s="184">
        <v>88.039400000000001</v>
      </c>
      <c r="O647" s="184">
        <v>29.091000000000001</v>
      </c>
      <c r="P647" s="184"/>
      <c r="Q647" s="184">
        <v>27.168099999999999</v>
      </c>
      <c r="R647" s="184">
        <v>51.4178</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44445</v>
      </c>
      <c r="E648" s="184">
        <v>28.160499999999999</v>
      </c>
      <c r="F648" s="184">
        <v>0.4143</v>
      </c>
      <c r="G648" s="184">
        <v>0.4143</v>
      </c>
      <c r="H648" s="184">
        <v>0.79859999999999998</v>
      </c>
      <c r="I648" s="184">
        <v>4.9351000000000003</v>
      </c>
      <c r="J648" s="184">
        <v>-0.86109999999999998</v>
      </c>
      <c r="K648" s="184">
        <v>20.119199999999999</v>
      </c>
      <c r="L648" s="184">
        <v>35.878900000000002</v>
      </c>
      <c r="M648" s="184">
        <v>60.201300000000003</v>
      </c>
      <c r="N648" s="184">
        <v>87.155199999999994</v>
      </c>
      <c r="O648" s="184">
        <v>28.339500000000001</v>
      </c>
      <c r="P648" s="184"/>
      <c r="Q648" s="184">
        <v>26.272200000000002</v>
      </c>
      <c r="R648" s="184">
        <v>50.685099999999998</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44445</v>
      </c>
      <c r="E649" s="184">
        <v>15.9968</v>
      </c>
      <c r="F649" s="184">
        <v>-0.12859999999999999</v>
      </c>
      <c r="G649" s="184">
        <v>-0.12859999999999999</v>
      </c>
      <c r="H649" s="184">
        <v>1.7549999999999999</v>
      </c>
      <c r="I649" s="184">
        <v>5.1666999999999996</v>
      </c>
      <c r="J649" s="184">
        <v>3.2985000000000002</v>
      </c>
      <c r="K649" s="184">
        <v>9.3775999999999993</v>
      </c>
      <c r="L649" s="184">
        <v>17.157499999999999</v>
      </c>
      <c r="M649" s="184">
        <v>33.485799999999998</v>
      </c>
      <c r="N649" s="184">
        <v>51.07</v>
      </c>
      <c r="O649" s="184">
        <v>16.527100000000001</v>
      </c>
      <c r="P649" s="184"/>
      <c r="Q649" s="184">
        <v>14.5913</v>
      </c>
      <c r="R649" s="184">
        <v>27.456299999999999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44445</v>
      </c>
      <c r="E650" s="184">
        <v>15.620200000000001</v>
      </c>
      <c r="F650" s="184">
        <v>-0.13170000000000001</v>
      </c>
      <c r="G650" s="184">
        <v>-0.13170000000000001</v>
      </c>
      <c r="H650" s="184">
        <v>1.7470000000000001</v>
      </c>
      <c r="I650" s="184">
        <v>5.1504000000000003</v>
      </c>
      <c r="J650" s="184">
        <v>3.2631000000000001</v>
      </c>
      <c r="K650" s="184">
        <v>9.2650000000000006</v>
      </c>
      <c r="L650" s="184">
        <v>16.931699999999999</v>
      </c>
      <c r="M650" s="184">
        <v>33.113500000000002</v>
      </c>
      <c r="N650" s="184">
        <v>50.424199999999999</v>
      </c>
      <c r="O650" s="184">
        <v>15.819599999999999</v>
      </c>
      <c r="P650" s="184"/>
      <c r="Q650" s="184">
        <v>13.8026</v>
      </c>
      <c r="R650" s="184">
        <v>26.807200000000002</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44445</v>
      </c>
      <c r="E651" s="184">
        <v>17.644200000000001</v>
      </c>
      <c r="F651" s="184">
        <v>0.16520000000000001</v>
      </c>
      <c r="G651" s="184">
        <v>0.16520000000000001</v>
      </c>
      <c r="H651" s="184">
        <v>2.363</v>
      </c>
      <c r="I651" s="184">
        <v>5.1952999999999996</v>
      </c>
      <c r="J651" s="184">
        <v>3.4655999999999998</v>
      </c>
      <c r="K651" s="184">
        <v>9.4974000000000007</v>
      </c>
      <c r="L651" s="184">
        <v>18.184999999999999</v>
      </c>
      <c r="M651" s="184">
        <v>33.622599999999998</v>
      </c>
      <c r="N651" s="184">
        <v>58.835099999999997</v>
      </c>
      <c r="O651" s="184">
        <v>19.4605</v>
      </c>
      <c r="P651" s="184"/>
      <c r="Q651" s="184">
        <v>19.8047</v>
      </c>
      <c r="R651" s="184">
        <v>32.090499999999999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44445</v>
      </c>
      <c r="E652" s="184">
        <v>17.233799999999999</v>
      </c>
      <c r="F652" s="184">
        <v>0.16159999999999999</v>
      </c>
      <c r="G652" s="184">
        <v>0.16159999999999999</v>
      </c>
      <c r="H652" s="184">
        <v>2.3555000000000001</v>
      </c>
      <c r="I652" s="184">
        <v>5.1791</v>
      </c>
      <c r="J652" s="184">
        <v>3.4298999999999999</v>
      </c>
      <c r="K652" s="184">
        <v>9.3841000000000001</v>
      </c>
      <c r="L652" s="184">
        <v>17.9589</v>
      </c>
      <c r="M652" s="184">
        <v>33.238999999999997</v>
      </c>
      <c r="N652" s="184">
        <v>58.121299999999998</v>
      </c>
      <c r="O652" s="184">
        <v>18.610399999999998</v>
      </c>
      <c r="P652" s="184"/>
      <c r="Q652" s="184">
        <v>18.910900000000002</v>
      </c>
      <c r="R652" s="184">
        <v>31.376999999999999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44445</v>
      </c>
      <c r="E653" s="184">
        <v>78.169700000000006</v>
      </c>
      <c r="F653" s="184">
        <v>0.66120000000000001</v>
      </c>
      <c r="G653" s="184">
        <v>0.66120000000000001</v>
      </c>
      <c r="H653" s="184">
        <v>2.3336000000000001</v>
      </c>
      <c r="I653" s="184">
        <v>6.0351999999999997</v>
      </c>
      <c r="J653" s="184">
        <v>5.1660000000000004</v>
      </c>
      <c r="K653" s="184">
        <v>15.9819</v>
      </c>
      <c r="L653" s="184">
        <v>28.896799999999999</v>
      </c>
      <c r="M653" s="184">
        <v>46.885800000000003</v>
      </c>
      <c r="N653" s="184">
        <v>75.930300000000003</v>
      </c>
      <c r="O653" s="184">
        <v>29.3017</v>
      </c>
      <c r="P653" s="184">
        <v>23.216899999999999</v>
      </c>
      <c r="Q653" s="184">
        <v>24.3185</v>
      </c>
      <c r="R653" s="184">
        <v>48.378700000000002</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44445</v>
      </c>
      <c r="E654" s="184">
        <v>58.306600000000003</v>
      </c>
      <c r="F654" s="184">
        <v>0.39689999999999998</v>
      </c>
      <c r="G654" s="184">
        <v>0.39689999999999998</v>
      </c>
      <c r="H654" s="184">
        <v>2.5663</v>
      </c>
      <c r="I654" s="184">
        <v>6.6731999999999996</v>
      </c>
      <c r="J654" s="184">
        <v>4.8139000000000003</v>
      </c>
      <c r="K654" s="184">
        <v>18.654499999999999</v>
      </c>
      <c r="L654" s="184">
        <v>30.781300000000002</v>
      </c>
      <c r="M654" s="184">
        <v>50.623699999999999</v>
      </c>
      <c r="N654" s="184">
        <v>78.889700000000005</v>
      </c>
      <c r="O654" s="184">
        <v>34.112900000000003</v>
      </c>
      <c r="P654" s="184">
        <v>25.173200000000001</v>
      </c>
      <c r="Q654" s="184">
        <v>26.704000000000001</v>
      </c>
      <c r="R654" s="184">
        <v>53.259700000000002</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44445</v>
      </c>
      <c r="E655" s="184">
        <v>56.560499999999998</v>
      </c>
      <c r="F655" s="184">
        <v>0.39350000000000002</v>
      </c>
      <c r="G655" s="184">
        <v>0.39350000000000002</v>
      </c>
      <c r="H655" s="184">
        <v>2.5585</v>
      </c>
      <c r="I655" s="184">
        <v>6.6569000000000003</v>
      </c>
      <c r="J655" s="184">
        <v>4.7782999999999998</v>
      </c>
      <c r="K655" s="184">
        <v>18.533000000000001</v>
      </c>
      <c r="L655" s="184">
        <v>30.514399999999998</v>
      </c>
      <c r="M655" s="184">
        <v>50.144100000000002</v>
      </c>
      <c r="N655" s="184">
        <v>78.097300000000004</v>
      </c>
      <c r="O655" s="184">
        <v>33.310899999999997</v>
      </c>
      <c r="P655" s="184">
        <v>24.5322</v>
      </c>
      <c r="Q655" s="184">
        <v>26.187899999999999</v>
      </c>
      <c r="R655" s="184">
        <v>52.5441</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44445</v>
      </c>
      <c r="E656" s="184">
        <v>16.291799999999999</v>
      </c>
      <c r="F656" s="184">
        <v>0.2233</v>
      </c>
      <c r="G656" s="184">
        <v>0.2233</v>
      </c>
      <c r="H656" s="184">
        <v>3.1114000000000002</v>
      </c>
      <c r="I656" s="184">
        <v>6.2565999999999997</v>
      </c>
      <c r="J656" s="184">
        <v>7.2378999999999998</v>
      </c>
      <c r="K656" s="184">
        <v>13.803699999999999</v>
      </c>
      <c r="L656" s="184">
        <v>16.690899999999999</v>
      </c>
      <c r="M656" s="184">
        <v>26.438099999999999</v>
      </c>
      <c r="N656" s="184">
        <v>42.732700000000001</v>
      </c>
      <c r="O656" s="184"/>
      <c r="P656" s="184"/>
      <c r="Q656" s="184">
        <v>20.5076</v>
      </c>
      <c r="R656" s="184">
        <v>26.217199999999998</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44445</v>
      </c>
      <c r="E657" s="184">
        <v>15.496499999999999</v>
      </c>
      <c r="F657" s="184">
        <v>0.2082</v>
      </c>
      <c r="G657" s="184">
        <v>0.2082</v>
      </c>
      <c r="H657" s="184">
        <v>3.0756999999999999</v>
      </c>
      <c r="I657" s="184">
        <v>6.1833</v>
      </c>
      <c r="J657" s="184">
        <v>7.0762</v>
      </c>
      <c r="K657" s="184">
        <v>13.2851</v>
      </c>
      <c r="L657" s="184">
        <v>15.6248</v>
      </c>
      <c r="M657" s="184">
        <v>24.7073</v>
      </c>
      <c r="N657" s="184">
        <v>40.127000000000002</v>
      </c>
      <c r="O657" s="184"/>
      <c r="P657" s="184"/>
      <c r="Q657" s="184">
        <v>18.224399999999999</v>
      </c>
      <c r="R657" s="184">
        <v>23.881699999999999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44445</v>
      </c>
      <c r="E658" s="184">
        <v>147.34360000000001</v>
      </c>
      <c r="F658" s="184">
        <v>0.51149999999999995</v>
      </c>
      <c r="G658" s="184">
        <v>0.51149999999999995</v>
      </c>
      <c r="H658" s="184">
        <v>3.0347</v>
      </c>
      <c r="I658" s="184">
        <v>6.3432000000000004</v>
      </c>
      <c r="J658" s="184">
        <v>7.0739000000000001</v>
      </c>
      <c r="K658" s="184">
        <v>14.170199999999999</v>
      </c>
      <c r="L658" s="184">
        <v>19.011500000000002</v>
      </c>
      <c r="M658" s="184">
        <v>37.496899999999997</v>
      </c>
      <c r="N658" s="184">
        <v>58.176099999999998</v>
      </c>
      <c r="O658" s="184">
        <v>12.113099999999999</v>
      </c>
      <c r="P658" s="184">
        <v>11.453799999999999</v>
      </c>
      <c r="Q658" s="184">
        <v>15.8881</v>
      </c>
      <c r="R658" s="184">
        <v>25.807400000000001</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44445</v>
      </c>
      <c r="E659" s="184">
        <v>152.73050000000001</v>
      </c>
      <c r="F659" s="184">
        <v>0.51439999999999997</v>
      </c>
      <c r="G659" s="184">
        <v>0.51439999999999997</v>
      </c>
      <c r="H659" s="184">
        <v>3.0417000000000001</v>
      </c>
      <c r="I659" s="184">
        <v>6.3577000000000004</v>
      </c>
      <c r="J659" s="184">
        <v>7.1062000000000003</v>
      </c>
      <c r="K659" s="184">
        <v>14.327299999999999</v>
      </c>
      <c r="L659" s="184">
        <v>19.4069</v>
      </c>
      <c r="M659" s="184">
        <v>38.075800000000001</v>
      </c>
      <c r="N659" s="184">
        <v>58.982199999999999</v>
      </c>
      <c r="O659" s="184">
        <v>12.6007</v>
      </c>
      <c r="P659" s="184">
        <v>11.9922</v>
      </c>
      <c r="Q659" s="184">
        <v>14.0718</v>
      </c>
      <c r="R659" s="184">
        <v>26.363</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44445</v>
      </c>
      <c r="E660" s="184">
        <v>17.6465</v>
      </c>
      <c r="F660" s="184">
        <v>0.55500000000000005</v>
      </c>
      <c r="G660" s="184">
        <v>0.55500000000000005</v>
      </c>
      <c r="H660" s="184">
        <v>2.5167000000000002</v>
      </c>
      <c r="I660" s="184">
        <v>7.8887999999999998</v>
      </c>
      <c r="J660" s="184">
        <v>0.34289999999999998</v>
      </c>
      <c r="K660" s="184">
        <v>18.149000000000001</v>
      </c>
      <c r="L660" s="184">
        <v>39.672499999999999</v>
      </c>
      <c r="M660" s="184">
        <v>69.272599999999997</v>
      </c>
      <c r="N660" s="184">
        <v>99.831299999999999</v>
      </c>
      <c r="O660" s="184">
        <v>14.305199999999999</v>
      </c>
      <c r="P660" s="184"/>
      <c r="Q660" s="184">
        <v>12.5532</v>
      </c>
      <c r="R660" s="184">
        <v>40.1387</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44445</v>
      </c>
      <c r="E661" s="184">
        <v>17.2531</v>
      </c>
      <c r="F661" s="184">
        <v>0.55369999999999997</v>
      </c>
      <c r="G661" s="184">
        <v>0.55369999999999997</v>
      </c>
      <c r="H661" s="184">
        <v>2.5133999999999999</v>
      </c>
      <c r="I661" s="184">
        <v>7.8818000000000001</v>
      </c>
      <c r="J661" s="184">
        <v>0.3286</v>
      </c>
      <c r="K661" s="184">
        <v>18.0975</v>
      </c>
      <c r="L661" s="184">
        <v>39.573500000000003</v>
      </c>
      <c r="M661" s="184">
        <v>69.081699999999998</v>
      </c>
      <c r="N661" s="184">
        <v>99.520099999999999</v>
      </c>
      <c r="O661" s="184">
        <v>14.0283</v>
      </c>
      <c r="P661" s="184"/>
      <c r="Q661" s="184">
        <v>12.0261</v>
      </c>
      <c r="R661" s="184">
        <v>39.920499999999997</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44445</v>
      </c>
      <c r="E662" s="184">
        <v>15.139699999999999</v>
      </c>
      <c r="F662" s="184">
        <v>0.57999999999999996</v>
      </c>
      <c r="G662" s="184">
        <v>0.57999999999999996</v>
      </c>
      <c r="H662" s="184">
        <v>2.5453999999999999</v>
      </c>
      <c r="I662" s="184">
        <v>7.9287000000000001</v>
      </c>
      <c r="J662" s="184">
        <v>0.50990000000000002</v>
      </c>
      <c r="K662" s="184">
        <v>18.179200000000002</v>
      </c>
      <c r="L662" s="184">
        <v>39.909100000000002</v>
      </c>
      <c r="M662" s="184">
        <v>70.288799999999995</v>
      </c>
      <c r="N662" s="184">
        <v>102.6083</v>
      </c>
      <c r="O662" s="184">
        <v>14.6294</v>
      </c>
      <c r="P662" s="184"/>
      <c r="Q662" s="184">
        <v>9.7507000000000001</v>
      </c>
      <c r="R662" s="184">
        <v>40.890900000000002</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44445</v>
      </c>
      <c r="E663" s="184">
        <v>14.8695</v>
      </c>
      <c r="F663" s="184">
        <v>0.57969999999999999</v>
      </c>
      <c r="G663" s="184">
        <v>0.57969999999999999</v>
      </c>
      <c r="H663" s="184">
        <v>2.5432999999999999</v>
      </c>
      <c r="I663" s="184">
        <v>7.9244000000000003</v>
      </c>
      <c r="J663" s="184">
        <v>0.50080000000000002</v>
      </c>
      <c r="K663" s="184">
        <v>18.146899999999999</v>
      </c>
      <c r="L663" s="184">
        <v>39.827199999999998</v>
      </c>
      <c r="M663" s="184">
        <v>70.145200000000003</v>
      </c>
      <c r="N663" s="184">
        <v>102.39700000000001</v>
      </c>
      <c r="O663" s="184">
        <v>14.3521</v>
      </c>
      <c r="P663" s="184"/>
      <c r="Q663" s="184">
        <v>9.3081999999999994</v>
      </c>
      <c r="R663" s="184">
        <v>40.730499999999999</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44445</v>
      </c>
      <c r="E664" s="184">
        <v>15.1165</v>
      </c>
      <c r="F664" s="184">
        <v>0.57220000000000004</v>
      </c>
      <c r="G664" s="184">
        <v>0.57220000000000004</v>
      </c>
      <c r="H664" s="184">
        <v>2.5640000000000001</v>
      </c>
      <c r="I664" s="184">
        <v>7.9249000000000001</v>
      </c>
      <c r="J664" s="184">
        <v>0.40920000000000001</v>
      </c>
      <c r="K664" s="184">
        <v>18.406600000000001</v>
      </c>
      <c r="L664" s="184">
        <v>42.2622</v>
      </c>
      <c r="M664" s="184">
        <v>74.386300000000006</v>
      </c>
      <c r="N664" s="184">
        <v>107.7413</v>
      </c>
      <c r="O664" s="184">
        <v>14.9239</v>
      </c>
      <c r="P664" s="184"/>
      <c r="Q664" s="184">
        <v>10.4025</v>
      </c>
      <c r="R664" s="184">
        <v>42.941600000000001</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44445</v>
      </c>
      <c r="E665" s="184">
        <v>14.824</v>
      </c>
      <c r="F665" s="184">
        <v>0.57120000000000004</v>
      </c>
      <c r="G665" s="184">
        <v>0.57120000000000004</v>
      </c>
      <c r="H665" s="184">
        <v>2.5606</v>
      </c>
      <c r="I665" s="184">
        <v>7.9176000000000002</v>
      </c>
      <c r="J665" s="184">
        <v>0.39279999999999998</v>
      </c>
      <c r="K665" s="184">
        <v>18.349599999999999</v>
      </c>
      <c r="L665" s="184">
        <v>42.109400000000001</v>
      </c>
      <c r="M665" s="184">
        <v>74.058000000000007</v>
      </c>
      <c r="N665" s="184">
        <v>107.1867</v>
      </c>
      <c r="O665" s="184">
        <v>14.5251</v>
      </c>
      <c r="P665" s="184"/>
      <c r="Q665" s="184">
        <v>9.8870000000000005</v>
      </c>
      <c r="R665" s="184">
        <v>42.521799999999999</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44445</v>
      </c>
      <c r="E666" s="184">
        <v>14.3682</v>
      </c>
      <c r="F666" s="184">
        <v>0.42070000000000002</v>
      </c>
      <c r="G666" s="184">
        <v>0.42070000000000002</v>
      </c>
      <c r="H666" s="184">
        <v>2.1288</v>
      </c>
      <c r="I666" s="184">
        <v>7.5198</v>
      </c>
      <c r="J666" s="184">
        <v>0.36880000000000002</v>
      </c>
      <c r="K666" s="184">
        <v>19.930900000000001</v>
      </c>
      <c r="L666" s="184">
        <v>45.199300000000001</v>
      </c>
      <c r="M666" s="184">
        <v>76.92</v>
      </c>
      <c r="N666" s="184">
        <v>109.41849999999999</v>
      </c>
      <c r="O666" s="184">
        <v>14.661799999999999</v>
      </c>
      <c r="P666" s="184"/>
      <c r="Q666" s="184">
        <v>9.6288</v>
      </c>
      <c r="R666" s="184">
        <v>42.049100000000003</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44445</v>
      </c>
      <c r="E667" s="184">
        <v>13.833399999999999</v>
      </c>
      <c r="F667" s="184">
        <v>0.41959999999999997</v>
      </c>
      <c r="G667" s="184">
        <v>0.41959999999999997</v>
      </c>
      <c r="H667" s="184">
        <v>2.1246999999999998</v>
      </c>
      <c r="I667" s="184">
        <v>7.5124000000000004</v>
      </c>
      <c r="J667" s="184">
        <v>0.35260000000000002</v>
      </c>
      <c r="K667" s="184">
        <v>19.874500000000001</v>
      </c>
      <c r="L667" s="184">
        <v>45.054400000000001</v>
      </c>
      <c r="M667" s="184">
        <v>76.619900000000001</v>
      </c>
      <c r="N667" s="184">
        <v>108.9164</v>
      </c>
      <c r="O667" s="184">
        <v>13.989800000000001</v>
      </c>
      <c r="P667" s="184"/>
      <c r="Q667" s="184">
        <v>8.5791000000000004</v>
      </c>
      <c r="R667" s="184">
        <v>41.680999999999997</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44445</v>
      </c>
      <c r="E668" s="184">
        <v>21.683299999999999</v>
      </c>
      <c r="F668" s="184">
        <v>0.45679999999999998</v>
      </c>
      <c r="G668" s="184">
        <v>0.45679999999999998</v>
      </c>
      <c r="H668" s="184">
        <v>2.9523000000000001</v>
      </c>
      <c r="I668" s="184">
        <v>5.95</v>
      </c>
      <c r="J668" s="184">
        <v>5.3742999999999999</v>
      </c>
      <c r="K668" s="184">
        <v>11.831300000000001</v>
      </c>
      <c r="L668" s="184">
        <v>18.602699999999999</v>
      </c>
      <c r="M668" s="184">
        <v>36.635899999999999</v>
      </c>
      <c r="N668" s="184">
        <v>57.939100000000003</v>
      </c>
      <c r="O668" s="184">
        <v>15.107100000000001</v>
      </c>
      <c r="P668" s="184">
        <v>13.9983</v>
      </c>
      <c r="Q668" s="184">
        <v>12.738899999999999</v>
      </c>
      <c r="R668" s="184">
        <v>30.085799999999999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44445</v>
      </c>
      <c r="E669" s="184">
        <v>21.214200000000002</v>
      </c>
      <c r="F669" s="184">
        <v>0.4541</v>
      </c>
      <c r="G669" s="184">
        <v>0.4541</v>
      </c>
      <c r="H669" s="184">
        <v>2.9451000000000001</v>
      </c>
      <c r="I669" s="184">
        <v>5.9353999999999996</v>
      </c>
      <c r="J669" s="184">
        <v>5.3430999999999997</v>
      </c>
      <c r="K669" s="184">
        <v>11.7643</v>
      </c>
      <c r="L669" s="184">
        <v>18.548200000000001</v>
      </c>
      <c r="M669" s="184">
        <v>36.567100000000003</v>
      </c>
      <c r="N669" s="184">
        <v>57.854300000000002</v>
      </c>
      <c r="O669" s="184">
        <v>14.837999999999999</v>
      </c>
      <c r="P669" s="184">
        <v>13.6792</v>
      </c>
      <c r="Q669" s="184">
        <v>12.3575</v>
      </c>
      <c r="R669" s="184">
        <v>29.875800000000002</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44445</v>
      </c>
      <c r="E670" s="184">
        <v>23.593900000000001</v>
      </c>
      <c r="F670" s="184">
        <v>0.45810000000000001</v>
      </c>
      <c r="G670" s="184">
        <v>0.45810000000000001</v>
      </c>
      <c r="H670" s="184">
        <v>2.9771000000000001</v>
      </c>
      <c r="I670" s="184">
        <v>5.8639999999999999</v>
      </c>
      <c r="J670" s="184">
        <v>5.4335000000000004</v>
      </c>
      <c r="K670" s="184">
        <v>11.520799999999999</v>
      </c>
      <c r="L670" s="184">
        <v>17.979500000000002</v>
      </c>
      <c r="M670" s="184">
        <v>35.941699999999997</v>
      </c>
      <c r="N670" s="184">
        <v>56.454099999999997</v>
      </c>
      <c r="O670" s="184">
        <v>15.5975</v>
      </c>
      <c r="P670" s="184">
        <v>14.8047</v>
      </c>
      <c r="Q670" s="184">
        <v>17.005600000000001</v>
      </c>
      <c r="R670" s="184">
        <v>30.340800000000002</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44445</v>
      </c>
      <c r="E671" s="184">
        <v>23.0701</v>
      </c>
      <c r="F671" s="184">
        <v>0.45679999999999998</v>
      </c>
      <c r="G671" s="184">
        <v>0.45679999999999998</v>
      </c>
      <c r="H671" s="184">
        <v>2.9731000000000001</v>
      </c>
      <c r="I671" s="184">
        <v>5.8567</v>
      </c>
      <c r="J671" s="184">
        <v>5.4170999999999996</v>
      </c>
      <c r="K671" s="184">
        <v>11.471299999999999</v>
      </c>
      <c r="L671" s="184">
        <v>17.878399999999999</v>
      </c>
      <c r="M671" s="184">
        <v>35.7712</v>
      </c>
      <c r="N671" s="184">
        <v>56.194600000000001</v>
      </c>
      <c r="O671" s="184">
        <v>15.241899999999999</v>
      </c>
      <c r="P671" s="184">
        <v>14.3262</v>
      </c>
      <c r="Q671" s="184">
        <v>16.5259</v>
      </c>
      <c r="R671" s="184">
        <v>30.084</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44445</v>
      </c>
      <c r="E672" s="184">
        <v>14.5092</v>
      </c>
      <c r="F672" s="184">
        <v>0.56979999999999997</v>
      </c>
      <c r="G672" s="184">
        <v>0.56979999999999997</v>
      </c>
      <c r="H672" s="184">
        <v>2.3165</v>
      </c>
      <c r="I672" s="184">
        <v>7.4420999999999999</v>
      </c>
      <c r="J672" s="184">
        <v>1.2958000000000001</v>
      </c>
      <c r="K672" s="184">
        <v>15.6241</v>
      </c>
      <c r="L672" s="184">
        <v>37.781300000000002</v>
      </c>
      <c r="M672" s="184">
        <v>67.370699999999999</v>
      </c>
      <c r="N672" s="184">
        <v>95.570800000000006</v>
      </c>
      <c r="O672" s="184">
        <v>16.3339</v>
      </c>
      <c r="P672" s="184"/>
      <c r="Q672" s="184">
        <v>11.403700000000001</v>
      </c>
      <c r="R672" s="184">
        <v>39.427300000000002</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44445</v>
      </c>
      <c r="E673" s="184">
        <v>14.1806</v>
      </c>
      <c r="F673" s="184">
        <v>0.56659999999999999</v>
      </c>
      <c r="G673" s="184">
        <v>0.56659999999999999</v>
      </c>
      <c r="H673" s="184">
        <v>2.3087</v>
      </c>
      <c r="I673" s="184">
        <v>7.4255000000000004</v>
      </c>
      <c r="J673" s="184">
        <v>1.2618</v>
      </c>
      <c r="K673" s="184">
        <v>15.538399999999999</v>
      </c>
      <c r="L673" s="184">
        <v>37.633000000000003</v>
      </c>
      <c r="M673" s="184">
        <v>67.103899999999996</v>
      </c>
      <c r="N673" s="184">
        <v>95.155699999999996</v>
      </c>
      <c r="O673" s="184">
        <v>15.7523</v>
      </c>
      <c r="P673" s="184"/>
      <c r="Q673" s="184">
        <v>10.665699999999999</v>
      </c>
      <c r="R673" s="184">
        <v>39.133200000000002</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44445</v>
      </c>
      <c r="E674" s="184">
        <v>16.5701</v>
      </c>
      <c r="F674" s="184">
        <v>0.61509999999999998</v>
      </c>
      <c r="G674" s="184">
        <v>0.61509999999999998</v>
      </c>
      <c r="H674" s="184">
        <v>2.3982999999999999</v>
      </c>
      <c r="I674" s="184">
        <v>7.6981000000000002</v>
      </c>
      <c r="J674" s="184">
        <v>1.4107000000000001</v>
      </c>
      <c r="K674" s="184">
        <v>15.0853</v>
      </c>
      <c r="L674" s="184">
        <v>35.721499999999999</v>
      </c>
      <c r="M674" s="184">
        <v>65.016199999999998</v>
      </c>
      <c r="N674" s="184">
        <v>95.116799999999998</v>
      </c>
      <c r="O674" s="184">
        <v>18.103100000000001</v>
      </c>
      <c r="P674" s="184"/>
      <c r="Q674" s="184">
        <v>17.142800000000001</v>
      </c>
      <c r="R674" s="184">
        <v>38.842100000000002</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44445</v>
      </c>
      <c r="E675" s="184">
        <v>16.377099999999999</v>
      </c>
      <c r="F675" s="184">
        <v>0.61370000000000002</v>
      </c>
      <c r="G675" s="184">
        <v>0.61370000000000002</v>
      </c>
      <c r="H675" s="184">
        <v>2.3959000000000001</v>
      </c>
      <c r="I675" s="184">
        <v>7.6881000000000004</v>
      </c>
      <c r="J675" s="184">
        <v>1.3761000000000001</v>
      </c>
      <c r="K675" s="184">
        <v>14.9665</v>
      </c>
      <c r="L675" s="184">
        <v>35.483400000000003</v>
      </c>
      <c r="M675" s="184">
        <v>64.608900000000006</v>
      </c>
      <c r="N675" s="184">
        <v>94.495400000000004</v>
      </c>
      <c r="O675" s="184">
        <v>17.686900000000001</v>
      </c>
      <c r="P675" s="184"/>
      <c r="Q675" s="184">
        <v>16.7136</v>
      </c>
      <c r="R675" s="184">
        <v>38.421599999999998</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44445</v>
      </c>
      <c r="E680" s="184">
        <v>29.929400000000001</v>
      </c>
      <c r="F680" s="184">
        <v>0.61990000000000001</v>
      </c>
      <c r="G680" s="184">
        <v>0.61990000000000001</v>
      </c>
      <c r="H680" s="184">
        <v>3.1564999999999999</v>
      </c>
      <c r="I680" s="184">
        <v>6.5441000000000003</v>
      </c>
      <c r="J680" s="184">
        <v>5.4004000000000003</v>
      </c>
      <c r="K680" s="184">
        <v>11.1724</v>
      </c>
      <c r="L680" s="184">
        <v>15.6008</v>
      </c>
      <c r="M680" s="184">
        <v>33.9818</v>
      </c>
      <c r="N680" s="184">
        <v>56.04</v>
      </c>
      <c r="O680" s="184">
        <v>16.7758</v>
      </c>
      <c r="P680" s="184">
        <v>15.784700000000001</v>
      </c>
      <c r="Q680" s="184">
        <v>17.208400000000001</v>
      </c>
      <c r="R680" s="184">
        <v>27.424800000000001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44445</v>
      </c>
      <c r="E681" s="184">
        <v>27.349299999999999</v>
      </c>
      <c r="F681" s="184">
        <v>0.6099</v>
      </c>
      <c r="G681" s="184">
        <v>0.6099</v>
      </c>
      <c r="H681" s="184">
        <v>3.1328999999999998</v>
      </c>
      <c r="I681" s="184">
        <v>6.4946000000000002</v>
      </c>
      <c r="J681" s="184">
        <v>5.2912999999999997</v>
      </c>
      <c r="K681" s="184">
        <v>10.823700000000001</v>
      </c>
      <c r="L681" s="184">
        <v>14.8628</v>
      </c>
      <c r="M681" s="184">
        <v>32.674100000000003</v>
      </c>
      <c r="N681" s="184">
        <v>53.999000000000002</v>
      </c>
      <c r="O681" s="184">
        <v>15.124700000000001</v>
      </c>
      <c r="P681" s="184">
        <v>14.289899999999999</v>
      </c>
      <c r="Q681" s="184">
        <v>15.687900000000001</v>
      </c>
      <c r="R681" s="184">
        <v>25.6402</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44445</v>
      </c>
      <c r="E682" s="184">
        <v>119.88</v>
      </c>
      <c r="F682" s="184">
        <v>0.24249999999999999</v>
      </c>
      <c r="G682" s="184">
        <v>0.24249999999999999</v>
      </c>
      <c r="H682" s="184">
        <v>2.7336999999999998</v>
      </c>
      <c r="I682" s="184">
        <v>6.6074000000000002</v>
      </c>
      <c r="J682" s="184">
        <v>4.1981999999999999</v>
      </c>
      <c r="K682" s="184">
        <v>8.6066000000000003</v>
      </c>
      <c r="L682" s="184">
        <v>16.162800000000001</v>
      </c>
      <c r="M682" s="184">
        <v>28.31</v>
      </c>
      <c r="N682" s="184">
        <v>45.750799999999998</v>
      </c>
      <c r="O682" s="184">
        <v>12.149800000000001</v>
      </c>
      <c r="P682" s="184">
        <v>14.102600000000001</v>
      </c>
      <c r="Q682" s="184">
        <v>13.907299999999999</v>
      </c>
      <c r="R682" s="184">
        <v>24.964500000000001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44445</v>
      </c>
      <c r="E683" s="184">
        <v>171.28330501043101</v>
      </c>
      <c r="F683" s="184">
        <v>0.24</v>
      </c>
      <c r="G683" s="184">
        <v>0.24</v>
      </c>
      <c r="H683" s="184">
        <v>2.7231000000000001</v>
      </c>
      <c r="I683" s="184">
        <v>6.5766</v>
      </c>
      <c r="J683" s="184">
        <v>4.1266999999999996</v>
      </c>
      <c r="K683" s="184">
        <v>8.3894000000000002</v>
      </c>
      <c r="L683" s="184">
        <v>15.717700000000001</v>
      </c>
      <c r="M683" s="184">
        <v>27.677199999999999</v>
      </c>
      <c r="N683" s="184">
        <v>44.844000000000001</v>
      </c>
      <c r="O683" s="184">
        <v>11.3508</v>
      </c>
      <c r="P683" s="184">
        <v>13.390599999999999</v>
      </c>
      <c r="Q683" s="184">
        <v>11.8078</v>
      </c>
      <c r="R683" s="184">
        <v>24.060300000000002</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44445</v>
      </c>
      <c r="E684" s="184">
        <v>41.31</v>
      </c>
      <c r="F684" s="184">
        <v>0.38879999999999998</v>
      </c>
      <c r="G684" s="184">
        <v>0.38879999999999998</v>
      </c>
      <c r="H684" s="184">
        <v>2.8892000000000002</v>
      </c>
      <c r="I684" s="184">
        <v>6.3593999999999999</v>
      </c>
      <c r="J684" s="184">
        <v>6.4691000000000001</v>
      </c>
      <c r="K684" s="184">
        <v>15.844099999999999</v>
      </c>
      <c r="L684" s="184">
        <v>22.363700000000001</v>
      </c>
      <c r="M684" s="184">
        <v>39.986400000000003</v>
      </c>
      <c r="N684" s="184">
        <v>60.364899999999999</v>
      </c>
      <c r="O684" s="184">
        <v>18.586099999999998</v>
      </c>
      <c r="P684" s="184">
        <v>14.2971</v>
      </c>
      <c r="Q684" s="184">
        <v>15.7258</v>
      </c>
      <c r="R684" s="184">
        <v>33.128999999999998</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44445</v>
      </c>
      <c r="E685" s="184">
        <v>43.38</v>
      </c>
      <c r="F685" s="184">
        <v>0.37019999999999997</v>
      </c>
      <c r="G685" s="184">
        <v>0.37019999999999997</v>
      </c>
      <c r="H685" s="184">
        <v>2.8936999999999999</v>
      </c>
      <c r="I685" s="184">
        <v>6.3757000000000001</v>
      </c>
      <c r="J685" s="184">
        <v>6.5063000000000004</v>
      </c>
      <c r="K685" s="184">
        <v>16.020299999999999</v>
      </c>
      <c r="L685" s="184">
        <v>22.750399999999999</v>
      </c>
      <c r="M685" s="184">
        <v>40.570300000000003</v>
      </c>
      <c r="N685" s="184">
        <v>61.2639</v>
      </c>
      <c r="O685" s="184">
        <v>19.1236</v>
      </c>
      <c r="P685" s="184">
        <v>14.9992</v>
      </c>
      <c r="Q685" s="184">
        <v>14.7523</v>
      </c>
      <c r="R685" s="184">
        <v>33.805500000000002</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44445</v>
      </c>
      <c r="E686" s="184">
        <v>21.697399999999998</v>
      </c>
      <c r="F686" s="184">
        <v>9.64E-2</v>
      </c>
      <c r="G686" s="184">
        <v>9.64E-2</v>
      </c>
      <c r="H686" s="184">
        <v>2.5701999999999998</v>
      </c>
      <c r="I686" s="184">
        <v>5.5876000000000001</v>
      </c>
      <c r="J686" s="184">
        <v>2.8313000000000001</v>
      </c>
      <c r="K686" s="184">
        <v>7.7762000000000002</v>
      </c>
      <c r="L686" s="184">
        <v>18.369700000000002</v>
      </c>
      <c r="M686" s="184">
        <v>40.004899999999999</v>
      </c>
      <c r="N686" s="184">
        <v>63.838000000000001</v>
      </c>
      <c r="O686" s="184">
        <v>15.339700000000001</v>
      </c>
      <c r="P686" s="184">
        <v>13.7279</v>
      </c>
      <c r="Q686" s="184">
        <v>15.2994</v>
      </c>
      <c r="R686" s="184">
        <v>34.594999999999999</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44445</v>
      </c>
      <c r="E687" s="184">
        <v>22.8903</v>
      </c>
      <c r="F687" s="184">
        <v>9.7500000000000003E-2</v>
      </c>
      <c r="G687" s="184">
        <v>9.7500000000000003E-2</v>
      </c>
      <c r="H687" s="184">
        <v>2.573</v>
      </c>
      <c r="I687" s="184">
        <v>5.5937999999999999</v>
      </c>
      <c r="J687" s="184">
        <v>2.8445</v>
      </c>
      <c r="K687" s="184">
        <v>7.819</v>
      </c>
      <c r="L687" s="184">
        <v>18.460799999999999</v>
      </c>
      <c r="M687" s="184">
        <v>40.165599999999998</v>
      </c>
      <c r="N687" s="184">
        <v>64.085800000000006</v>
      </c>
      <c r="O687" s="184">
        <v>15.6883</v>
      </c>
      <c r="P687" s="184">
        <v>14.714700000000001</v>
      </c>
      <c r="Q687" s="184">
        <v>16.4392</v>
      </c>
      <c r="R687" s="184">
        <v>34.810299999999998</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44445</v>
      </c>
      <c r="E688" s="184">
        <v>15.4526</v>
      </c>
      <c r="F688" s="184">
        <v>9.9099999999999994E-2</v>
      </c>
      <c r="G688" s="184">
        <v>9.9099999999999994E-2</v>
      </c>
      <c r="H688" s="184">
        <v>2.1113</v>
      </c>
      <c r="I688" s="184">
        <v>5.3590999999999998</v>
      </c>
      <c r="J688" s="184">
        <v>1.71</v>
      </c>
      <c r="K688" s="184">
        <v>5.4885999999999999</v>
      </c>
      <c r="L688" s="184">
        <v>16.372199999999999</v>
      </c>
      <c r="M688" s="184">
        <v>40.068199999999997</v>
      </c>
      <c r="N688" s="184">
        <v>65.088399999999993</v>
      </c>
      <c r="O688" s="184">
        <v>12.831200000000001</v>
      </c>
      <c r="P688" s="184"/>
      <c r="Q688" s="184">
        <v>9.8856999999999999</v>
      </c>
      <c r="R688" s="184">
        <v>29.093</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44445</v>
      </c>
      <c r="E689" s="184">
        <v>16.215499999999999</v>
      </c>
      <c r="F689" s="184">
        <v>0.1</v>
      </c>
      <c r="G689" s="184">
        <v>0.1</v>
      </c>
      <c r="H689" s="184">
        <v>2.1133999999999999</v>
      </c>
      <c r="I689" s="184">
        <v>5.3639000000000001</v>
      </c>
      <c r="J689" s="184">
        <v>1.7201</v>
      </c>
      <c r="K689" s="184">
        <v>5.5278</v>
      </c>
      <c r="L689" s="184">
        <v>16.4605</v>
      </c>
      <c r="M689" s="184">
        <v>40.220300000000002</v>
      </c>
      <c r="N689" s="184">
        <v>65.319199999999995</v>
      </c>
      <c r="O689" s="184">
        <v>13.3529</v>
      </c>
      <c r="P689" s="184"/>
      <c r="Q689" s="184">
        <v>11.0387</v>
      </c>
      <c r="R689" s="184">
        <v>29.3841</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44445</v>
      </c>
      <c r="E690" s="184">
        <v>14.483499999999999</v>
      </c>
      <c r="F690" s="184">
        <v>9.2600000000000002E-2</v>
      </c>
      <c r="G690" s="184">
        <v>9.2600000000000002E-2</v>
      </c>
      <c r="H690" s="184">
        <v>2.0108000000000001</v>
      </c>
      <c r="I690" s="184">
        <v>5.5118</v>
      </c>
      <c r="J690" s="184">
        <v>2.3734999999999999</v>
      </c>
      <c r="K690" s="184">
        <v>6.6021000000000001</v>
      </c>
      <c r="L690" s="184">
        <v>16.9193</v>
      </c>
      <c r="M690" s="184">
        <v>40.083399999999997</v>
      </c>
      <c r="N690" s="184">
        <v>64.697500000000005</v>
      </c>
      <c r="O690" s="184">
        <v>13.305899999999999</v>
      </c>
      <c r="P690" s="184"/>
      <c r="Q690" s="184">
        <v>8.6929999999999996</v>
      </c>
      <c r="R690" s="184">
        <v>30.329899999999999</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44445</v>
      </c>
      <c r="E691" s="184">
        <v>15.200100000000001</v>
      </c>
      <c r="F691" s="184">
        <v>9.35E-2</v>
      </c>
      <c r="G691" s="184">
        <v>9.35E-2</v>
      </c>
      <c r="H691" s="184">
        <v>2.0127000000000002</v>
      </c>
      <c r="I691" s="184">
        <v>5.5152000000000001</v>
      </c>
      <c r="J691" s="184">
        <v>2.3809999999999998</v>
      </c>
      <c r="K691" s="184">
        <v>6.6284999999999998</v>
      </c>
      <c r="L691" s="184">
        <v>16.976900000000001</v>
      </c>
      <c r="M691" s="184">
        <v>40.188699999999997</v>
      </c>
      <c r="N691" s="184">
        <v>64.865499999999997</v>
      </c>
      <c r="O691" s="184">
        <v>13.975</v>
      </c>
      <c r="P691" s="184"/>
      <c r="Q691" s="184">
        <v>9.8805999999999994</v>
      </c>
      <c r="R691" s="184">
        <v>30.5639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44445</v>
      </c>
      <c r="E692" s="184">
        <v>11.9185</v>
      </c>
      <c r="F692" s="184">
        <v>5.3699999999999998E-2</v>
      </c>
      <c r="G692" s="184">
        <v>5.3699999999999998E-2</v>
      </c>
      <c r="H692" s="184">
        <v>2.4481000000000002</v>
      </c>
      <c r="I692" s="184">
        <v>5.6268000000000002</v>
      </c>
      <c r="J692" s="184">
        <v>1.6677</v>
      </c>
      <c r="K692" s="184">
        <v>6.3003</v>
      </c>
      <c r="L692" s="184">
        <v>10.932700000000001</v>
      </c>
      <c r="M692" s="184">
        <v>25.760999999999999</v>
      </c>
      <c r="N692" s="184">
        <v>43.672499999999999</v>
      </c>
      <c r="O692" s="184">
        <v>8.1402999999999999</v>
      </c>
      <c r="P692" s="184"/>
      <c r="Q692" s="184">
        <v>4.9458000000000002</v>
      </c>
      <c r="R692" s="184">
        <v>26.01</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44445</v>
      </c>
      <c r="E693" s="184">
        <v>12.3927</v>
      </c>
      <c r="F693" s="184">
        <v>5.8099999999999999E-2</v>
      </c>
      <c r="G693" s="184">
        <v>5.8099999999999999E-2</v>
      </c>
      <c r="H693" s="184">
        <v>2.4571000000000001</v>
      </c>
      <c r="I693" s="184">
        <v>5.6441999999999997</v>
      </c>
      <c r="J693" s="184">
        <v>1.7045999999999999</v>
      </c>
      <c r="K693" s="184">
        <v>6.4427000000000003</v>
      </c>
      <c r="L693" s="184">
        <v>11.1952</v>
      </c>
      <c r="M693" s="184">
        <v>26.1767</v>
      </c>
      <c r="N693" s="184">
        <v>44.299199999999999</v>
      </c>
      <c r="O693" s="184">
        <v>9.0465999999999998</v>
      </c>
      <c r="P693" s="184"/>
      <c r="Q693" s="184">
        <v>6.0781000000000001</v>
      </c>
      <c r="R693" s="184">
        <v>26.5626</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44445</v>
      </c>
      <c r="E694" s="184">
        <v>12.420999999999999</v>
      </c>
      <c r="F694" s="184">
        <v>4.4299999999999999E-2</v>
      </c>
      <c r="G694" s="184">
        <v>4.4299999999999999E-2</v>
      </c>
      <c r="H694" s="184">
        <v>2.3500999999999999</v>
      </c>
      <c r="I694" s="184">
        <v>5.3644999999999996</v>
      </c>
      <c r="J694" s="184">
        <v>1.6099000000000001</v>
      </c>
      <c r="K694" s="184">
        <v>6.2187000000000001</v>
      </c>
      <c r="L694" s="184">
        <v>10.8325</v>
      </c>
      <c r="M694" s="184">
        <v>24.894400000000001</v>
      </c>
      <c r="N694" s="184">
        <v>42.737299999999998</v>
      </c>
      <c r="O694" s="184">
        <v>9.2159999999999993</v>
      </c>
      <c r="P694" s="184"/>
      <c r="Q694" s="184">
        <v>6.4870999999999999</v>
      </c>
      <c r="R694" s="184">
        <v>26.3873</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44445</v>
      </c>
      <c r="E695" s="184">
        <v>12.8544</v>
      </c>
      <c r="F695" s="184">
        <v>4.7500000000000001E-2</v>
      </c>
      <c r="G695" s="184">
        <v>4.7500000000000001E-2</v>
      </c>
      <c r="H695" s="184">
        <v>2.3570000000000002</v>
      </c>
      <c r="I695" s="184">
        <v>5.3785999999999996</v>
      </c>
      <c r="J695" s="184">
        <v>1.6391</v>
      </c>
      <c r="K695" s="184">
        <v>6.3110999999999997</v>
      </c>
      <c r="L695" s="184">
        <v>11.0253</v>
      </c>
      <c r="M695" s="184">
        <v>25.2194</v>
      </c>
      <c r="N695" s="184">
        <v>43.232500000000002</v>
      </c>
      <c r="O695" s="184">
        <v>10.083500000000001</v>
      </c>
      <c r="P695" s="184"/>
      <c r="Q695" s="184">
        <v>7.5513000000000003</v>
      </c>
      <c r="R695" s="184">
        <v>26.8294</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44445</v>
      </c>
      <c r="E696" s="184">
        <v>155.0385</v>
      </c>
      <c r="F696" s="184">
        <v>0.15079999999999999</v>
      </c>
      <c r="G696" s="184">
        <v>0.15079999999999999</v>
      </c>
      <c r="H696" s="184">
        <v>2.5602</v>
      </c>
      <c r="I696" s="184">
        <v>5.9996999999999998</v>
      </c>
      <c r="J696" s="184">
        <v>4.6872999999999996</v>
      </c>
      <c r="K696" s="184">
        <v>14.4757</v>
      </c>
      <c r="L696" s="184">
        <v>20.994199999999999</v>
      </c>
      <c r="M696" s="184">
        <v>37.5379</v>
      </c>
      <c r="N696" s="184">
        <v>63.009700000000002</v>
      </c>
      <c r="O696" s="184">
        <v>18.677700000000002</v>
      </c>
      <c r="P696" s="184">
        <v>15.977600000000001</v>
      </c>
      <c r="Q696" s="184">
        <v>16.0806</v>
      </c>
      <c r="R696" s="184">
        <v>34.011600000000001</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44445</v>
      </c>
      <c r="E697" s="184">
        <v>144.02449999999999</v>
      </c>
      <c r="F697" s="184">
        <v>0.14430000000000001</v>
      </c>
      <c r="G697" s="184">
        <v>0.14430000000000001</v>
      </c>
      <c r="H697" s="184">
        <v>2.5434000000000001</v>
      </c>
      <c r="I697" s="184">
        <v>5.9641999999999999</v>
      </c>
      <c r="J697" s="184">
        <v>4.6097000000000001</v>
      </c>
      <c r="K697" s="184">
        <v>14.217499999999999</v>
      </c>
      <c r="L697" s="184">
        <v>20.433599999999998</v>
      </c>
      <c r="M697" s="184">
        <v>36.583300000000001</v>
      </c>
      <c r="N697" s="184">
        <v>61.518799999999999</v>
      </c>
      <c r="O697" s="184">
        <v>17.5929</v>
      </c>
      <c r="P697" s="184">
        <v>14.9221</v>
      </c>
      <c r="Q697" s="184">
        <v>12.5901</v>
      </c>
      <c r="R697" s="184">
        <v>32.7836</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44445</v>
      </c>
      <c r="E698" s="184">
        <v>229.38562428030599</v>
      </c>
      <c r="F698" s="184">
        <v>0.4204</v>
      </c>
      <c r="G698" s="184">
        <v>0.4204</v>
      </c>
      <c r="H698" s="184">
        <v>3.3702000000000001</v>
      </c>
      <c r="I698" s="184">
        <v>6.4462999999999999</v>
      </c>
      <c r="J698" s="184">
        <v>6.8521000000000001</v>
      </c>
      <c r="K698" s="184">
        <v>14.0825</v>
      </c>
      <c r="L698" s="184">
        <v>18.765999999999998</v>
      </c>
      <c r="M698" s="184">
        <v>34.462600000000002</v>
      </c>
      <c r="N698" s="184">
        <v>56.722900000000003</v>
      </c>
      <c r="O698" s="184">
        <v>13.2141</v>
      </c>
      <c r="P698" s="184">
        <v>12.935600000000001</v>
      </c>
      <c r="Q698" s="184">
        <v>18.4986</v>
      </c>
      <c r="R698" s="184">
        <v>26.004999999999999</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0.3551560606060607</v>
      </c>
      <c r="G699" s="186">
        <v>0.3551560606060607</v>
      </c>
      <c r="H699" s="186">
        <v>2.5973242424242438</v>
      </c>
      <c r="I699" s="186">
        <v>6.2259075757575744</v>
      </c>
      <c r="J699" s="186">
        <v>4.1034272727272727</v>
      </c>
      <c r="K699" s="186">
        <v>12.101939393939393</v>
      </c>
      <c r="L699" s="186">
        <v>21.295372727272731</v>
      </c>
      <c r="M699" s="186">
        <v>40.096041666666693</v>
      </c>
      <c r="N699" s="186">
        <v>63.000941666666648</v>
      </c>
      <c r="O699" s="186">
        <v>16.266676612903225</v>
      </c>
      <c r="P699" s="186">
        <v>14.994339999999994</v>
      </c>
      <c r="Q699" s="186">
        <v>16.154453030303035</v>
      </c>
      <c r="R699" s="186">
        <v>32.170089230769236</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0.35955000000000004</v>
      </c>
      <c r="G700" s="186">
        <v>0.35955000000000004</v>
      </c>
      <c r="H700" s="186">
        <v>2.5444</v>
      </c>
      <c r="I700" s="186">
        <v>6.1756500000000001</v>
      </c>
      <c r="J700" s="186">
        <v>4.3169000000000004</v>
      </c>
      <c r="K700" s="186">
        <v>11.807549999999999</v>
      </c>
      <c r="L700" s="186">
        <v>19.167850000000001</v>
      </c>
      <c r="M700" s="186">
        <v>37.508249999999997</v>
      </c>
      <c r="N700" s="186">
        <v>60.622399999999999</v>
      </c>
      <c r="O700" s="186">
        <v>15.364799999999999</v>
      </c>
      <c r="P700" s="186">
        <v>14.347750000000001</v>
      </c>
      <c r="Q700" s="186">
        <v>15.880749999999999</v>
      </c>
      <c r="R700" s="186">
        <v>30.288249999999998</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44445</v>
      </c>
      <c r="E703" s="184">
        <v>33.518099999999997</v>
      </c>
      <c r="F703" s="184">
        <v>0.20030000000000001</v>
      </c>
      <c r="G703" s="184">
        <v>0.20030000000000001</v>
      </c>
      <c r="H703" s="184">
        <v>1.8879999999999999</v>
      </c>
      <c r="I703" s="184">
        <v>4.258</v>
      </c>
      <c r="J703" s="184">
        <v>3.5529000000000002</v>
      </c>
      <c r="K703" s="184">
        <v>8.1853999999999996</v>
      </c>
      <c r="L703" s="184">
        <v>13.299200000000001</v>
      </c>
      <c r="M703" s="184">
        <v>24.193100000000001</v>
      </c>
      <c r="N703" s="184">
        <v>39.3354</v>
      </c>
      <c r="O703" s="184">
        <v>13.601800000000001</v>
      </c>
      <c r="P703" s="184">
        <v>12.128</v>
      </c>
      <c r="Q703" s="184">
        <v>12.412699999999999</v>
      </c>
      <c r="R703" s="184">
        <v>23.939299999999999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44445</v>
      </c>
      <c r="E704" s="184">
        <v>35.700899999999997</v>
      </c>
      <c r="F704" s="184">
        <v>0.20799999999999999</v>
      </c>
      <c r="G704" s="184">
        <v>0.20799999999999999</v>
      </c>
      <c r="H704" s="184">
        <v>1.9068000000000001</v>
      </c>
      <c r="I704" s="184">
        <v>4.2968000000000002</v>
      </c>
      <c r="J704" s="184">
        <v>3.641</v>
      </c>
      <c r="K704" s="184">
        <v>8.4803999999999995</v>
      </c>
      <c r="L704" s="184">
        <v>13.888999999999999</v>
      </c>
      <c r="M704" s="184">
        <v>25.1877</v>
      </c>
      <c r="N704" s="184">
        <v>40.895899999999997</v>
      </c>
      <c r="O704" s="184">
        <v>14.620200000000001</v>
      </c>
      <c r="P704" s="184">
        <v>13.070499999999999</v>
      </c>
      <c r="Q704" s="184">
        <v>13.938599999999999</v>
      </c>
      <c r="R704" s="184">
        <v>25.1419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44445</v>
      </c>
      <c r="E705" s="184">
        <v>116.35809999999999</v>
      </c>
      <c r="F705" s="184">
        <v>0.15620000000000001</v>
      </c>
      <c r="G705" s="184">
        <v>0.15620000000000001</v>
      </c>
      <c r="H705" s="184">
        <v>2.1194000000000002</v>
      </c>
      <c r="I705" s="184">
        <v>4.6702000000000004</v>
      </c>
      <c r="J705" s="184">
        <v>3.7378</v>
      </c>
      <c r="K705" s="184">
        <v>7.7786999999999997</v>
      </c>
      <c r="L705" s="184">
        <v>14.2889</v>
      </c>
      <c r="M705" s="184">
        <v>33.062199999999997</v>
      </c>
      <c r="N705" s="184">
        <v>55.525500000000001</v>
      </c>
      <c r="O705" s="184">
        <v>11.4352</v>
      </c>
      <c r="P705" s="184">
        <v>10.5467</v>
      </c>
      <c r="Q705" s="184">
        <v>14.802199999999999</v>
      </c>
      <c r="R705" s="184">
        <v>22.6144</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44445</v>
      </c>
      <c r="E706" s="184">
        <v>121.2676</v>
      </c>
      <c r="F706" s="184">
        <v>0.16039999999999999</v>
      </c>
      <c r="G706" s="184">
        <v>0.16039999999999999</v>
      </c>
      <c r="H706" s="184">
        <v>2.1293000000000002</v>
      </c>
      <c r="I706" s="184">
        <v>4.6905000000000001</v>
      </c>
      <c r="J706" s="184">
        <v>3.7797000000000001</v>
      </c>
      <c r="K706" s="184">
        <v>7.9031000000000002</v>
      </c>
      <c r="L706" s="184">
        <v>14.5427</v>
      </c>
      <c r="M706" s="184">
        <v>33.550899999999999</v>
      </c>
      <c r="N706" s="184">
        <v>56.3855</v>
      </c>
      <c r="O706" s="184">
        <v>12.072900000000001</v>
      </c>
      <c r="P706" s="184">
        <v>11.1204</v>
      </c>
      <c r="Q706" s="184">
        <v>12.9886</v>
      </c>
      <c r="R706" s="184">
        <v>23.412600000000001</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44445</v>
      </c>
      <c r="E707" s="184">
        <v>77.275300000000001</v>
      </c>
      <c r="F707" s="184">
        <v>0.1593</v>
      </c>
      <c r="G707" s="184">
        <v>0.1593</v>
      </c>
      <c r="H707" s="184">
        <v>1.5598000000000001</v>
      </c>
      <c r="I707" s="184">
        <v>3.2488000000000001</v>
      </c>
      <c r="J707" s="184">
        <v>3.7404000000000002</v>
      </c>
      <c r="K707" s="184">
        <v>7.8045999999999998</v>
      </c>
      <c r="L707" s="184">
        <v>15.0471</v>
      </c>
      <c r="M707" s="184">
        <v>32.078499999999998</v>
      </c>
      <c r="N707" s="184">
        <v>48.447099999999999</v>
      </c>
      <c r="O707" s="184">
        <v>9.1660000000000004</v>
      </c>
      <c r="P707" s="184">
        <v>8.8815000000000008</v>
      </c>
      <c r="Q707" s="184">
        <v>12.189299999999999</v>
      </c>
      <c r="R707" s="184">
        <v>15.704499999999999</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44445</v>
      </c>
      <c r="E708" s="184">
        <v>81.264799999999994</v>
      </c>
      <c r="F708" s="184">
        <v>0.16320000000000001</v>
      </c>
      <c r="G708" s="184">
        <v>0.16320000000000001</v>
      </c>
      <c r="H708" s="184">
        <v>1.5689</v>
      </c>
      <c r="I708" s="184">
        <v>3.2675000000000001</v>
      </c>
      <c r="J708" s="184">
        <v>3.7822</v>
      </c>
      <c r="K708" s="184">
        <v>7.9371</v>
      </c>
      <c r="L708" s="184">
        <v>15.3302</v>
      </c>
      <c r="M708" s="184">
        <v>32.593899999999998</v>
      </c>
      <c r="N708" s="184">
        <v>49.276499999999999</v>
      </c>
      <c r="O708" s="184">
        <v>9.8194999999999997</v>
      </c>
      <c r="P708" s="184">
        <v>9.5654000000000003</v>
      </c>
      <c r="Q708" s="184">
        <v>11.2273</v>
      </c>
      <c r="R708" s="184">
        <v>16.4283</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44445</v>
      </c>
      <c r="E709" s="184">
        <v>26.6645</v>
      </c>
      <c r="F709" s="184">
        <v>0.34770000000000001</v>
      </c>
      <c r="G709" s="184">
        <v>0.34770000000000001</v>
      </c>
      <c r="H709" s="184">
        <v>2.3950999999999998</v>
      </c>
      <c r="I709" s="184">
        <v>5.2892000000000001</v>
      </c>
      <c r="J709" s="184">
        <v>5.0693999999999999</v>
      </c>
      <c r="K709" s="184">
        <v>10.635999999999999</v>
      </c>
      <c r="L709" s="184">
        <v>15.7258</v>
      </c>
      <c r="M709" s="184">
        <v>29.561299999999999</v>
      </c>
      <c r="N709" s="184">
        <v>49.116100000000003</v>
      </c>
      <c r="O709" s="184">
        <v>13.676500000000001</v>
      </c>
      <c r="P709" s="184">
        <v>12.6852</v>
      </c>
      <c r="Q709" s="184">
        <v>14.2563</v>
      </c>
      <c r="R709" s="184">
        <v>24.859500000000001</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44445</v>
      </c>
      <c r="E710" s="184">
        <v>27.252300000000002</v>
      </c>
      <c r="F710" s="184">
        <v>0.35089999999999999</v>
      </c>
      <c r="G710" s="184">
        <v>0.35089999999999999</v>
      </c>
      <c r="H710" s="184">
        <v>2.4018000000000002</v>
      </c>
      <c r="I710" s="184">
        <v>5.3033999999999999</v>
      </c>
      <c r="J710" s="184">
        <v>5.1006999999999998</v>
      </c>
      <c r="K710" s="184">
        <v>10.735799999999999</v>
      </c>
      <c r="L710" s="184">
        <v>15.931699999999999</v>
      </c>
      <c r="M710" s="184">
        <v>29.905200000000001</v>
      </c>
      <c r="N710" s="184">
        <v>49.645000000000003</v>
      </c>
      <c r="O710" s="184">
        <v>14.0573</v>
      </c>
      <c r="P710" s="184">
        <v>13.0336</v>
      </c>
      <c r="Q710" s="184">
        <v>14.5953</v>
      </c>
      <c r="R710" s="184">
        <v>25.3034</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44445</v>
      </c>
      <c r="E711" s="184">
        <v>24.3462</v>
      </c>
      <c r="F711" s="184">
        <v>0.29370000000000002</v>
      </c>
      <c r="G711" s="184">
        <v>0.29370000000000002</v>
      </c>
      <c r="H711" s="184">
        <v>2.0188999999999999</v>
      </c>
      <c r="I711" s="184">
        <v>4.4081000000000001</v>
      </c>
      <c r="J711" s="184">
        <v>4.3169000000000004</v>
      </c>
      <c r="K711" s="184">
        <v>8.8316999999999997</v>
      </c>
      <c r="L711" s="184">
        <v>13.307700000000001</v>
      </c>
      <c r="M711" s="184">
        <v>23.951000000000001</v>
      </c>
      <c r="N711" s="184">
        <v>39.384799999999998</v>
      </c>
      <c r="O711" s="184">
        <v>12.4809</v>
      </c>
      <c r="P711" s="184">
        <v>11.4474</v>
      </c>
      <c r="Q711" s="184">
        <v>12.8527</v>
      </c>
      <c r="R711" s="184">
        <v>21.501899999999999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44445</v>
      </c>
      <c r="E712" s="184">
        <v>25.0078</v>
      </c>
      <c r="F712" s="184">
        <v>0.2984</v>
      </c>
      <c r="G712" s="184">
        <v>0.2984</v>
      </c>
      <c r="H712" s="184">
        <v>2.0301999999999998</v>
      </c>
      <c r="I712" s="184">
        <v>4.4310999999999998</v>
      </c>
      <c r="J712" s="184">
        <v>4.3682999999999996</v>
      </c>
      <c r="K712" s="184">
        <v>8.9945000000000004</v>
      </c>
      <c r="L712" s="184">
        <v>13.6419</v>
      </c>
      <c r="M712" s="184">
        <v>24.4999</v>
      </c>
      <c r="N712" s="184">
        <v>40.207299999999996</v>
      </c>
      <c r="O712" s="184">
        <v>13.078900000000001</v>
      </c>
      <c r="P712" s="184">
        <v>11.9145</v>
      </c>
      <c r="Q712" s="184">
        <v>13.264699999999999</v>
      </c>
      <c r="R712" s="184">
        <v>22.242899999999999</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44445</v>
      </c>
      <c r="E713" s="184">
        <v>12.444599999999999</v>
      </c>
      <c r="F713" s="184">
        <v>0.35639999999999999</v>
      </c>
      <c r="G713" s="184">
        <v>0.35639999999999999</v>
      </c>
      <c r="H713" s="184">
        <v>2.8020999999999998</v>
      </c>
      <c r="I713" s="184">
        <v>7.7976999999999999</v>
      </c>
      <c r="J713" s="184">
        <v>2.3277999999999999</v>
      </c>
      <c r="K713" s="184">
        <v>5.6848000000000001</v>
      </c>
      <c r="L713" s="184">
        <v>11.996499999999999</v>
      </c>
      <c r="M713" s="184">
        <v>37.875</v>
      </c>
      <c r="N713" s="184">
        <v>56.786299999999997</v>
      </c>
      <c r="O713" s="184">
        <v>4.4275000000000002</v>
      </c>
      <c r="P713" s="184"/>
      <c r="Q713" s="184">
        <v>7.0922000000000001</v>
      </c>
      <c r="R713" s="184">
        <v>11.5755</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44445</v>
      </c>
      <c r="E714" s="184">
        <v>12.444599999999999</v>
      </c>
      <c r="F714" s="184">
        <v>0.35639999999999999</v>
      </c>
      <c r="G714" s="184">
        <v>0.35639999999999999</v>
      </c>
      <c r="H714" s="184">
        <v>2.8029000000000002</v>
      </c>
      <c r="I714" s="184">
        <v>7.7987000000000002</v>
      </c>
      <c r="J714" s="184">
        <v>2.3287</v>
      </c>
      <c r="K714" s="184">
        <v>5.6856999999999998</v>
      </c>
      <c r="L714" s="184">
        <v>11.996499999999999</v>
      </c>
      <c r="M714" s="184">
        <v>37.875</v>
      </c>
      <c r="N714" s="184">
        <v>56.786299999999997</v>
      </c>
      <c r="O714" s="184">
        <v>4.4275000000000002</v>
      </c>
      <c r="P714" s="184"/>
      <c r="Q714" s="184">
        <v>7.0922000000000001</v>
      </c>
      <c r="R714" s="184">
        <v>11.5755</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44445</v>
      </c>
      <c r="E715" s="184">
        <v>15.9343</v>
      </c>
      <c r="F715" s="184">
        <v>0.12130000000000001</v>
      </c>
      <c r="G715" s="184">
        <v>0.12130000000000001</v>
      </c>
      <c r="H715" s="184">
        <v>2.0781999999999998</v>
      </c>
      <c r="I715" s="184">
        <v>5.3019999999999996</v>
      </c>
      <c r="J715" s="184">
        <v>3.0232999999999999</v>
      </c>
      <c r="K715" s="184">
        <v>9.1898999999999997</v>
      </c>
      <c r="L715" s="184">
        <v>19.511099999999999</v>
      </c>
      <c r="M715" s="184">
        <v>40.748699999999999</v>
      </c>
      <c r="N715" s="184">
        <v>62.138300000000001</v>
      </c>
      <c r="O715" s="184"/>
      <c r="P715" s="184"/>
      <c r="Q715" s="184">
        <v>35.554400000000001</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44445</v>
      </c>
      <c r="E716" s="184">
        <v>16.161100000000001</v>
      </c>
      <c r="F716" s="184">
        <v>0.12759999999999999</v>
      </c>
      <c r="G716" s="184">
        <v>0.12759999999999999</v>
      </c>
      <c r="H716" s="184">
        <v>2.0960999999999999</v>
      </c>
      <c r="I716" s="184">
        <v>5.3417000000000003</v>
      </c>
      <c r="J716" s="184">
        <v>3.1116000000000001</v>
      </c>
      <c r="K716" s="184">
        <v>9.4687999999999999</v>
      </c>
      <c r="L716" s="184">
        <v>20.119399999999999</v>
      </c>
      <c r="M716" s="184">
        <v>41.8001</v>
      </c>
      <c r="N716" s="184">
        <v>63.729700000000001</v>
      </c>
      <c r="O716" s="184"/>
      <c r="P716" s="184"/>
      <c r="Q716" s="184">
        <v>36.811100000000003</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44445</v>
      </c>
      <c r="E717" s="184">
        <v>98.149199999999993</v>
      </c>
      <c r="F717" s="184">
        <v>0.30780000000000002</v>
      </c>
      <c r="G717" s="184">
        <v>0.30780000000000002</v>
      </c>
      <c r="H717" s="184">
        <v>2.8386</v>
      </c>
      <c r="I717" s="184">
        <v>5.7287999999999997</v>
      </c>
      <c r="J717" s="184">
        <v>5.8856000000000002</v>
      </c>
      <c r="K717" s="184">
        <v>10.5046</v>
      </c>
      <c r="L717" s="184">
        <v>17.337199999999999</v>
      </c>
      <c r="M717" s="184">
        <v>35.011000000000003</v>
      </c>
      <c r="N717" s="184">
        <v>55.529200000000003</v>
      </c>
      <c r="O717" s="184">
        <v>13.2552</v>
      </c>
      <c r="P717" s="184">
        <v>13.317500000000001</v>
      </c>
      <c r="Q717" s="184">
        <v>13.7468</v>
      </c>
      <c r="R717" s="184">
        <v>25.181799999999999</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44445</v>
      </c>
      <c r="E718" s="184">
        <v>101.63930000000001</v>
      </c>
      <c r="F718" s="184">
        <v>0.31019999999999998</v>
      </c>
      <c r="G718" s="184">
        <v>0.31019999999999998</v>
      </c>
      <c r="H718" s="184">
        <v>2.8441000000000001</v>
      </c>
      <c r="I718" s="184">
        <v>5.7401</v>
      </c>
      <c r="J718" s="184">
        <v>5.9108000000000001</v>
      </c>
      <c r="K718" s="184">
        <v>10.5848</v>
      </c>
      <c r="L718" s="184">
        <v>17.5246</v>
      </c>
      <c r="M718" s="184">
        <v>35.369999999999997</v>
      </c>
      <c r="N718" s="184">
        <v>56.102800000000002</v>
      </c>
      <c r="O718" s="184">
        <v>13.6456</v>
      </c>
      <c r="P718" s="184">
        <v>13.7216</v>
      </c>
      <c r="Q718" s="184">
        <v>12.7797</v>
      </c>
      <c r="R718" s="184">
        <v>25.6174</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44445</v>
      </c>
      <c r="E719" s="184">
        <v>125.5282</v>
      </c>
      <c r="F719" s="184">
        <v>-1.7399999999999999E-2</v>
      </c>
      <c r="G719" s="184">
        <v>-1.7399999999999999E-2</v>
      </c>
      <c r="H719" s="184">
        <v>2.3090999999999999</v>
      </c>
      <c r="I719" s="184">
        <v>5.9611000000000001</v>
      </c>
      <c r="J719" s="184">
        <v>3.5832000000000002</v>
      </c>
      <c r="K719" s="184">
        <v>10.136799999999999</v>
      </c>
      <c r="L719" s="184">
        <v>19.869599999999998</v>
      </c>
      <c r="M719" s="184">
        <v>44.953400000000002</v>
      </c>
      <c r="N719" s="184">
        <v>67.894300000000001</v>
      </c>
      <c r="O719" s="184">
        <v>18.703600000000002</v>
      </c>
      <c r="P719" s="184">
        <v>16.664999999999999</v>
      </c>
      <c r="Q719" s="184">
        <v>15.3362</v>
      </c>
      <c r="R719" s="184">
        <v>36.825099999999999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44445</v>
      </c>
      <c r="E720" s="184">
        <v>127.95</v>
      </c>
      <c r="F720" s="184">
        <v>-1.1900000000000001E-2</v>
      </c>
      <c r="G720" s="184">
        <v>-1.1900000000000001E-2</v>
      </c>
      <c r="H720" s="184">
        <v>2.3222</v>
      </c>
      <c r="I720" s="184">
        <v>5.9874000000000001</v>
      </c>
      <c r="J720" s="184">
        <v>3.6379000000000001</v>
      </c>
      <c r="K720" s="184">
        <v>10.3072</v>
      </c>
      <c r="L720" s="184">
        <v>20.159500000000001</v>
      </c>
      <c r="M720" s="184">
        <v>45.419699999999999</v>
      </c>
      <c r="N720" s="184">
        <v>68.550399999999996</v>
      </c>
      <c r="O720" s="184">
        <v>19.056100000000001</v>
      </c>
      <c r="P720" s="184">
        <v>16.988199999999999</v>
      </c>
      <c r="Q720" s="184">
        <v>16.145</v>
      </c>
      <c r="R720" s="184">
        <v>37.008200000000002</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44445</v>
      </c>
      <c r="E721" s="184">
        <v>32.778399999999998</v>
      </c>
      <c r="F721" s="184">
        <v>0.16500000000000001</v>
      </c>
      <c r="G721" s="184">
        <v>0.16500000000000001</v>
      </c>
      <c r="H721" s="184">
        <v>1.6473</v>
      </c>
      <c r="I721" s="184">
        <v>3.7065000000000001</v>
      </c>
      <c r="J721" s="184">
        <v>3.5573999999999999</v>
      </c>
      <c r="K721" s="184">
        <v>8.9087999999999994</v>
      </c>
      <c r="L721" s="184">
        <v>13.9116</v>
      </c>
      <c r="M721" s="184">
        <v>23.961500000000001</v>
      </c>
      <c r="N721" s="184">
        <v>36.6325</v>
      </c>
      <c r="O721" s="184">
        <v>10.896599999999999</v>
      </c>
      <c r="P721" s="184">
        <v>10.4466</v>
      </c>
      <c r="Q721" s="184">
        <v>10.9803</v>
      </c>
      <c r="R721" s="184">
        <v>20.523</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44445</v>
      </c>
      <c r="E722" s="184">
        <v>31.184999999999999</v>
      </c>
      <c r="F722" s="184">
        <v>0.1583</v>
      </c>
      <c r="G722" s="184">
        <v>0.1583</v>
      </c>
      <c r="H722" s="184">
        <v>1.6311</v>
      </c>
      <c r="I722" s="184">
        <v>3.6741999999999999</v>
      </c>
      <c r="J722" s="184">
        <v>3.4853999999999998</v>
      </c>
      <c r="K722" s="184">
        <v>8.6800999999999995</v>
      </c>
      <c r="L722" s="184">
        <v>13.4413</v>
      </c>
      <c r="M722" s="184">
        <v>23.169799999999999</v>
      </c>
      <c r="N722" s="184">
        <v>35.449199999999998</v>
      </c>
      <c r="O722" s="184">
        <v>9.9306999999999999</v>
      </c>
      <c r="P722" s="184">
        <v>9.6150000000000002</v>
      </c>
      <c r="Q722" s="184">
        <v>10.3246</v>
      </c>
      <c r="R722" s="184">
        <v>19.5197</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44445</v>
      </c>
      <c r="E723" s="184">
        <v>15.6356</v>
      </c>
      <c r="F723" s="184">
        <v>-5.5E-2</v>
      </c>
      <c r="G723" s="184">
        <v>-5.5E-2</v>
      </c>
      <c r="H723" s="184">
        <v>3.9655999999999998</v>
      </c>
      <c r="I723" s="184">
        <v>8.2378</v>
      </c>
      <c r="J723" s="184">
        <v>6.6912000000000003</v>
      </c>
      <c r="K723" s="184">
        <v>9.3322000000000003</v>
      </c>
      <c r="L723" s="184">
        <v>20.534400000000002</v>
      </c>
      <c r="M723" s="184">
        <v>35.7834</v>
      </c>
      <c r="N723" s="184">
        <v>57.337800000000001</v>
      </c>
      <c r="O723" s="184"/>
      <c r="P723" s="184"/>
      <c r="Q723" s="184">
        <v>19.564800000000002</v>
      </c>
      <c r="R723" s="184">
        <v>27.984999999999999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44445</v>
      </c>
      <c r="E724" s="184">
        <v>15.5312</v>
      </c>
      <c r="F724" s="184">
        <v>-5.7299999999999997E-2</v>
      </c>
      <c r="G724" s="184">
        <v>-5.7299999999999997E-2</v>
      </c>
      <c r="H724" s="184">
        <v>3.9599000000000002</v>
      </c>
      <c r="I724" s="184">
        <v>8.2268000000000008</v>
      </c>
      <c r="J724" s="184">
        <v>6.6673999999999998</v>
      </c>
      <c r="K724" s="184">
        <v>9.2591999999999999</v>
      </c>
      <c r="L724" s="184">
        <v>20.3764</v>
      </c>
      <c r="M724" s="184">
        <v>35.5182</v>
      </c>
      <c r="N724" s="184">
        <v>56.9315</v>
      </c>
      <c r="O724" s="184"/>
      <c r="P724" s="184"/>
      <c r="Q724" s="184">
        <v>19.245000000000001</v>
      </c>
      <c r="R724" s="184">
        <v>27.671199999999999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44445</v>
      </c>
      <c r="E725" s="184">
        <v>53.988</v>
      </c>
      <c r="F725" s="184">
        <v>0.33829999999999999</v>
      </c>
      <c r="G725" s="184">
        <v>0.33829999999999999</v>
      </c>
      <c r="H725" s="184">
        <v>2.8460000000000001</v>
      </c>
      <c r="I725" s="184">
        <v>6.0792999999999999</v>
      </c>
      <c r="J725" s="184">
        <v>5.5381</v>
      </c>
      <c r="K725" s="184">
        <v>12.5829</v>
      </c>
      <c r="L725" s="184">
        <v>18.5273</v>
      </c>
      <c r="M725" s="184">
        <v>34.198399999999999</v>
      </c>
      <c r="N725" s="184">
        <v>54.225000000000001</v>
      </c>
      <c r="O725" s="184">
        <v>14.6881</v>
      </c>
      <c r="P725" s="184">
        <v>13.5395</v>
      </c>
      <c r="Q725" s="184">
        <v>14.900600000000001</v>
      </c>
      <c r="R725" s="184">
        <v>26.997599999999998</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0.19294782608695657</v>
      </c>
      <c r="G726" s="186">
        <v>0.19294782608695657</v>
      </c>
      <c r="H726" s="186">
        <v>2.3548434782608694</v>
      </c>
      <c r="I726" s="186">
        <v>5.3672043478260871</v>
      </c>
      <c r="J726" s="186">
        <v>4.2103347826086956</v>
      </c>
      <c r="K726" s="186">
        <v>9.0266565217391292</v>
      </c>
      <c r="L726" s="186">
        <v>16.100417391304351</v>
      </c>
      <c r="M726" s="186">
        <v>33.055126086956527</v>
      </c>
      <c r="N726" s="186">
        <v>52.013582608695643</v>
      </c>
      <c r="O726" s="186">
        <v>12.265268421052633</v>
      </c>
      <c r="P726" s="186">
        <v>12.275682352941176</v>
      </c>
      <c r="Q726" s="186">
        <v>15.308721739130432</v>
      </c>
      <c r="R726" s="186">
        <v>23.410890476190474</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0.16500000000000001</v>
      </c>
      <c r="G727" s="186">
        <v>0.16500000000000001</v>
      </c>
      <c r="H727" s="186">
        <v>2.1293000000000002</v>
      </c>
      <c r="I727" s="186">
        <v>5.3019999999999996</v>
      </c>
      <c r="J727" s="186">
        <v>3.7404000000000002</v>
      </c>
      <c r="K727" s="186">
        <v>8.9945000000000004</v>
      </c>
      <c r="L727" s="186">
        <v>15.3302</v>
      </c>
      <c r="M727" s="186">
        <v>33.550899999999999</v>
      </c>
      <c r="N727" s="186">
        <v>55.525500000000001</v>
      </c>
      <c r="O727" s="186">
        <v>13.078900000000001</v>
      </c>
      <c r="P727" s="186">
        <v>12.128</v>
      </c>
      <c r="Q727" s="186">
        <v>13.7468</v>
      </c>
      <c r="R727" s="186">
        <v>23.939299999999999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44445</v>
      </c>
      <c r="E730" s="184">
        <v>18.84</v>
      </c>
      <c r="F730" s="184">
        <v>0.31950000000000001</v>
      </c>
      <c r="G730" s="184">
        <v>0.31950000000000001</v>
      </c>
      <c r="H730" s="184">
        <v>1.6181000000000001</v>
      </c>
      <c r="I730" s="184">
        <v>2.9508000000000001</v>
      </c>
      <c r="J730" s="184">
        <v>3.1762999999999999</v>
      </c>
      <c r="K730" s="184">
        <v>6.3806000000000003</v>
      </c>
      <c r="L730" s="184">
        <v>8.6504999999999992</v>
      </c>
      <c r="M730" s="184">
        <v>16.368099999999998</v>
      </c>
      <c r="N730" s="184">
        <v>25.767700000000001</v>
      </c>
      <c r="O730" s="184">
        <v>10.4991</v>
      </c>
      <c r="P730" s="184">
        <v>9.1282999999999994</v>
      </c>
      <c r="Q730" s="184">
        <v>9.7952999999999992</v>
      </c>
      <c r="R730" s="184">
        <v>16.7332</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44445</v>
      </c>
      <c r="E731" s="184">
        <v>17.53</v>
      </c>
      <c r="F731" s="184">
        <v>0.34339999999999998</v>
      </c>
      <c r="G731" s="184">
        <v>0.34339999999999998</v>
      </c>
      <c r="H731" s="184">
        <v>1.6232</v>
      </c>
      <c r="I731" s="184">
        <v>2.9359999999999999</v>
      </c>
      <c r="J731" s="184">
        <v>3.0569999999999999</v>
      </c>
      <c r="K731" s="184">
        <v>6.0495999999999999</v>
      </c>
      <c r="L731" s="184">
        <v>8.0099</v>
      </c>
      <c r="M731" s="184">
        <v>15.4049</v>
      </c>
      <c r="N731" s="184">
        <v>24.502800000000001</v>
      </c>
      <c r="O731" s="184">
        <v>9.4413</v>
      </c>
      <c r="P731" s="184">
        <v>7.9785000000000004</v>
      </c>
      <c r="Q731" s="184">
        <v>8.6341000000000001</v>
      </c>
      <c r="R731" s="184">
        <v>15.6121</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44445</v>
      </c>
      <c r="E732" s="184">
        <v>18.21</v>
      </c>
      <c r="F732" s="184">
        <v>0.16500000000000001</v>
      </c>
      <c r="G732" s="184">
        <v>0.16500000000000001</v>
      </c>
      <c r="H732" s="184">
        <v>1.2791999999999999</v>
      </c>
      <c r="I732" s="184">
        <v>2.5914999999999999</v>
      </c>
      <c r="J732" s="184">
        <v>3.8197999999999999</v>
      </c>
      <c r="K732" s="184">
        <v>8.3928999999999991</v>
      </c>
      <c r="L732" s="184">
        <v>10.901300000000001</v>
      </c>
      <c r="M732" s="184">
        <v>16.805599999999998</v>
      </c>
      <c r="N732" s="184">
        <v>28.059100000000001</v>
      </c>
      <c r="O732" s="184">
        <v>11.7921</v>
      </c>
      <c r="P732" s="184">
        <v>11.0693</v>
      </c>
      <c r="Q732" s="184">
        <v>10.3813</v>
      </c>
      <c r="R732" s="184">
        <v>16.419699999999999</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44445</v>
      </c>
      <c r="E733" s="184">
        <v>16.899999999999999</v>
      </c>
      <c r="F733" s="184">
        <v>0.17780000000000001</v>
      </c>
      <c r="G733" s="184">
        <v>0.17780000000000001</v>
      </c>
      <c r="H733" s="184">
        <v>1.2582</v>
      </c>
      <c r="I733" s="184">
        <v>2.5485000000000002</v>
      </c>
      <c r="J733" s="184">
        <v>3.7446000000000002</v>
      </c>
      <c r="K733" s="184">
        <v>7.9871999999999996</v>
      </c>
      <c r="L733" s="184">
        <v>10.0977</v>
      </c>
      <c r="M733" s="184">
        <v>15.5951</v>
      </c>
      <c r="N733" s="184">
        <v>26.2136</v>
      </c>
      <c r="O733" s="184">
        <v>10.389200000000001</v>
      </c>
      <c r="P733" s="184">
        <v>9.7105999999999995</v>
      </c>
      <c r="Q733" s="184">
        <v>9.0315999999999992</v>
      </c>
      <c r="R733" s="184">
        <v>14.838200000000001</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44445</v>
      </c>
      <c r="E734" s="184">
        <v>12.51</v>
      </c>
      <c r="F734" s="184">
        <v>0.16009999999999999</v>
      </c>
      <c r="G734" s="184">
        <v>0.16009999999999999</v>
      </c>
      <c r="H734" s="184">
        <v>0.8871</v>
      </c>
      <c r="I734" s="184">
        <v>1.873</v>
      </c>
      <c r="J734" s="184">
        <v>2.2059000000000002</v>
      </c>
      <c r="K734" s="184">
        <v>3.9037000000000002</v>
      </c>
      <c r="L734" s="184">
        <v>5.4805999999999999</v>
      </c>
      <c r="M734" s="184">
        <v>7.5666000000000002</v>
      </c>
      <c r="N734" s="184">
        <v>11.5968</v>
      </c>
      <c r="O734" s="184"/>
      <c r="P734" s="184"/>
      <c r="Q734" s="184">
        <v>11.138400000000001</v>
      </c>
      <c r="R734" s="184">
        <v>11.7195</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44445</v>
      </c>
      <c r="E735" s="184">
        <v>12.23</v>
      </c>
      <c r="F735" s="184">
        <v>0.1638</v>
      </c>
      <c r="G735" s="184">
        <v>0.1638</v>
      </c>
      <c r="H735" s="184">
        <v>0.82440000000000002</v>
      </c>
      <c r="I735" s="184">
        <v>1.8318000000000001</v>
      </c>
      <c r="J735" s="184">
        <v>2.1720999999999999</v>
      </c>
      <c r="K735" s="184">
        <v>3.5562999999999998</v>
      </c>
      <c r="L735" s="184">
        <v>4.8884999999999996</v>
      </c>
      <c r="M735" s="184">
        <v>6.7190000000000003</v>
      </c>
      <c r="N735" s="184">
        <v>10.4788</v>
      </c>
      <c r="O735" s="184"/>
      <c r="P735" s="184"/>
      <c r="Q735" s="184">
        <v>9.9583999999999993</v>
      </c>
      <c r="R735" s="184">
        <v>10.5741</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44445</v>
      </c>
      <c r="E736" s="184">
        <v>17.422000000000001</v>
      </c>
      <c r="F736" s="184">
        <v>0.35709999999999997</v>
      </c>
      <c r="G736" s="184">
        <v>0.35709999999999997</v>
      </c>
      <c r="H736" s="184">
        <v>0.746</v>
      </c>
      <c r="I736" s="184">
        <v>1.4913000000000001</v>
      </c>
      <c r="J736" s="184">
        <v>2.2118000000000002</v>
      </c>
      <c r="K736" s="184">
        <v>6.2770999999999999</v>
      </c>
      <c r="L736" s="184">
        <v>10.5106</v>
      </c>
      <c r="M736" s="184">
        <v>17.525600000000001</v>
      </c>
      <c r="N736" s="184">
        <v>26.411300000000001</v>
      </c>
      <c r="O736" s="184">
        <v>10.5685</v>
      </c>
      <c r="P736" s="184">
        <v>9.5359999999999996</v>
      </c>
      <c r="Q736" s="184">
        <v>10.7302</v>
      </c>
      <c r="R736" s="184">
        <v>15.7463</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44445</v>
      </c>
      <c r="E737" s="184">
        <v>16.088000000000001</v>
      </c>
      <c r="F737" s="184">
        <v>0.3493</v>
      </c>
      <c r="G737" s="184">
        <v>0.3493</v>
      </c>
      <c r="H737" s="184">
        <v>0.7137</v>
      </c>
      <c r="I737" s="184">
        <v>1.4312</v>
      </c>
      <c r="J737" s="184">
        <v>2.0747</v>
      </c>
      <c r="K737" s="184">
        <v>5.8491</v>
      </c>
      <c r="L737" s="184">
        <v>9.6286000000000005</v>
      </c>
      <c r="M737" s="184">
        <v>16.133700000000001</v>
      </c>
      <c r="N737" s="184">
        <v>24.433399999999999</v>
      </c>
      <c r="O737" s="184">
        <v>8.8861000000000008</v>
      </c>
      <c r="P737" s="184">
        <v>7.9015000000000004</v>
      </c>
      <c r="Q737" s="184">
        <v>9.1225000000000005</v>
      </c>
      <c r="R737" s="184">
        <v>13.980499999999999</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44445</v>
      </c>
      <c r="E738" s="184">
        <v>19.222799999999999</v>
      </c>
      <c r="F738" s="184">
        <v>6.7199999999999996E-2</v>
      </c>
      <c r="G738" s="184">
        <v>6.7199999999999996E-2</v>
      </c>
      <c r="H738" s="184">
        <v>0.9415</v>
      </c>
      <c r="I738" s="184">
        <v>2.0264000000000002</v>
      </c>
      <c r="J738" s="184">
        <v>2.1945999999999999</v>
      </c>
      <c r="K738" s="184">
        <v>5.9499000000000004</v>
      </c>
      <c r="L738" s="184">
        <v>8.5654000000000003</v>
      </c>
      <c r="M738" s="184">
        <v>14.724600000000001</v>
      </c>
      <c r="N738" s="184">
        <v>20.9909</v>
      </c>
      <c r="O738" s="184">
        <v>11.307700000000001</v>
      </c>
      <c r="P738" s="184">
        <v>10.3772</v>
      </c>
      <c r="Q738" s="184">
        <v>9.9280000000000008</v>
      </c>
      <c r="R738" s="184">
        <v>15.500999999999999</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44445</v>
      </c>
      <c r="E739" s="184">
        <v>18.2178</v>
      </c>
      <c r="F739" s="184">
        <v>5.6000000000000001E-2</v>
      </c>
      <c r="G739" s="184">
        <v>5.6000000000000001E-2</v>
      </c>
      <c r="H739" s="184">
        <v>0.91400000000000003</v>
      </c>
      <c r="I739" s="184">
        <v>1.9708000000000001</v>
      </c>
      <c r="J739" s="184">
        <v>2.0718999999999999</v>
      </c>
      <c r="K739" s="184">
        <v>5.5749000000000004</v>
      </c>
      <c r="L739" s="184">
        <v>7.8928000000000003</v>
      </c>
      <c r="M739" s="184">
        <v>13.7333</v>
      </c>
      <c r="N739" s="184">
        <v>19.646100000000001</v>
      </c>
      <c r="O739" s="184">
        <v>10.1364</v>
      </c>
      <c r="P739" s="184">
        <v>9.3643999999999998</v>
      </c>
      <c r="Q739" s="184">
        <v>9.0762999999999998</v>
      </c>
      <c r="R739" s="184">
        <v>14.294700000000001</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44445</v>
      </c>
      <c r="E740" s="184">
        <v>12.5246</v>
      </c>
      <c r="F740" s="184">
        <v>-6.54E-2</v>
      </c>
      <c r="G740" s="184">
        <v>-6.54E-2</v>
      </c>
      <c r="H740" s="184">
        <v>0.73760000000000003</v>
      </c>
      <c r="I740" s="184">
        <v>1.4441999999999999</v>
      </c>
      <c r="J740" s="184">
        <v>1.1696</v>
      </c>
      <c r="K740" s="184">
        <v>3.7113999999999998</v>
      </c>
      <c r="L740" s="184">
        <v>6.9866000000000001</v>
      </c>
      <c r="M740" s="184">
        <v>12.944100000000001</v>
      </c>
      <c r="N740" s="184">
        <v>21.706800000000001</v>
      </c>
      <c r="O740" s="184">
        <v>7.7548000000000004</v>
      </c>
      <c r="P740" s="184"/>
      <c r="Q740" s="184">
        <v>7.7119</v>
      </c>
      <c r="R740" s="184">
        <v>11.4816</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44445</v>
      </c>
      <c r="E741" s="184">
        <v>13.1562</v>
      </c>
      <c r="F741" s="184">
        <v>-5.5500000000000001E-2</v>
      </c>
      <c r="G741" s="184">
        <v>-5.5500000000000001E-2</v>
      </c>
      <c r="H741" s="184">
        <v>0.76280000000000003</v>
      </c>
      <c r="I741" s="184">
        <v>1.4951000000000001</v>
      </c>
      <c r="J741" s="184">
        <v>1.2794000000000001</v>
      </c>
      <c r="K741" s="184">
        <v>4.0492999999999997</v>
      </c>
      <c r="L741" s="184">
        <v>7.6981999999999999</v>
      </c>
      <c r="M741" s="184">
        <v>14.0853</v>
      </c>
      <c r="N741" s="184">
        <v>23.319299999999998</v>
      </c>
      <c r="O741" s="184">
        <v>9.5181000000000004</v>
      </c>
      <c r="P741" s="184"/>
      <c r="Q741" s="184">
        <v>9.4750999999999994</v>
      </c>
      <c r="R741" s="184">
        <v>13.2158</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44445</v>
      </c>
      <c r="E742" s="184">
        <v>47.179000000000002</v>
      </c>
      <c r="F742" s="184">
        <v>-2.75E-2</v>
      </c>
      <c r="G742" s="184">
        <v>-2.75E-2</v>
      </c>
      <c r="H742" s="184">
        <v>0.74739999999999995</v>
      </c>
      <c r="I742" s="184">
        <v>2.2496</v>
      </c>
      <c r="J742" s="184">
        <v>1.6066</v>
      </c>
      <c r="K742" s="184">
        <v>4.4823000000000004</v>
      </c>
      <c r="L742" s="184">
        <v>9.0088000000000008</v>
      </c>
      <c r="M742" s="184">
        <v>18.510400000000001</v>
      </c>
      <c r="N742" s="184">
        <v>27.1568</v>
      </c>
      <c r="O742" s="184">
        <v>9.5815000000000001</v>
      </c>
      <c r="P742" s="184">
        <v>9.4161000000000001</v>
      </c>
      <c r="Q742" s="184">
        <v>9.5663</v>
      </c>
      <c r="R742" s="184">
        <v>13.9979</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44445</v>
      </c>
      <c r="E743" s="184">
        <v>50.972999999999999</v>
      </c>
      <c r="F743" s="184">
        <v>-1.9599999999999999E-2</v>
      </c>
      <c r="G743" s="184">
        <v>-1.9599999999999999E-2</v>
      </c>
      <c r="H743" s="184">
        <v>0.76500000000000001</v>
      </c>
      <c r="I743" s="184">
        <v>2.2835000000000001</v>
      </c>
      <c r="J743" s="184">
        <v>1.6816</v>
      </c>
      <c r="K743" s="184">
        <v>4.7061000000000002</v>
      </c>
      <c r="L743" s="184">
        <v>9.4568999999999992</v>
      </c>
      <c r="M743" s="184">
        <v>19.2239</v>
      </c>
      <c r="N743" s="184">
        <v>28.175899999999999</v>
      </c>
      <c r="O743" s="184">
        <v>10.512600000000001</v>
      </c>
      <c r="P743" s="184">
        <v>10.6708</v>
      </c>
      <c r="Q743" s="184">
        <v>10.7186</v>
      </c>
      <c r="R743" s="184">
        <v>14.8574</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44445</v>
      </c>
      <c r="E746" s="184">
        <v>16.59</v>
      </c>
      <c r="F746" s="184">
        <v>0</v>
      </c>
      <c r="G746" s="184">
        <v>0</v>
      </c>
      <c r="H746" s="184">
        <v>6.0299999999999999E-2</v>
      </c>
      <c r="I746" s="184">
        <v>0.42370000000000002</v>
      </c>
      <c r="J746" s="184">
        <v>0.54549999999999998</v>
      </c>
      <c r="K746" s="184">
        <v>2.4074</v>
      </c>
      <c r="L746" s="184">
        <v>4.274</v>
      </c>
      <c r="M746" s="184">
        <v>9.2885000000000009</v>
      </c>
      <c r="N746" s="184">
        <v>14.651</v>
      </c>
      <c r="O746" s="184">
        <v>7.9641999999999999</v>
      </c>
      <c r="P746" s="184">
        <v>7.4881000000000002</v>
      </c>
      <c r="Q746" s="184">
        <v>7.7771999999999997</v>
      </c>
      <c r="R746" s="184">
        <v>8.9617000000000004</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44445</v>
      </c>
      <c r="E747" s="184">
        <v>17.46</v>
      </c>
      <c r="F747" s="184">
        <v>-5.7200000000000001E-2</v>
      </c>
      <c r="G747" s="184">
        <v>-5.7200000000000001E-2</v>
      </c>
      <c r="H747" s="184">
        <v>5.7299999999999997E-2</v>
      </c>
      <c r="I747" s="184">
        <v>0.40250000000000002</v>
      </c>
      <c r="J747" s="184">
        <v>0.57599999999999996</v>
      </c>
      <c r="K747" s="184">
        <v>2.5249999999999999</v>
      </c>
      <c r="L747" s="184">
        <v>4.6135000000000002</v>
      </c>
      <c r="M747" s="184">
        <v>9.8112999999999992</v>
      </c>
      <c r="N747" s="184">
        <v>15.323600000000001</v>
      </c>
      <c r="O747" s="184">
        <v>8.6233000000000004</v>
      </c>
      <c r="P747" s="184">
        <v>8.2570999999999994</v>
      </c>
      <c r="Q747" s="184">
        <v>8.5952999999999999</v>
      </c>
      <c r="R747" s="184">
        <v>9.6438000000000006</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44445</v>
      </c>
      <c r="E748" s="184">
        <v>20.713200000000001</v>
      </c>
      <c r="F748" s="184">
        <v>7.4399999999999994E-2</v>
      </c>
      <c r="G748" s="184">
        <v>7.4399999999999994E-2</v>
      </c>
      <c r="H748" s="184">
        <v>0.754</v>
      </c>
      <c r="I748" s="184">
        <v>1.925</v>
      </c>
      <c r="J748" s="184">
        <v>1.9697</v>
      </c>
      <c r="K748" s="184">
        <v>3.9897999999999998</v>
      </c>
      <c r="L748" s="184">
        <v>5.0876999999999999</v>
      </c>
      <c r="M748" s="184">
        <v>11.709</v>
      </c>
      <c r="N748" s="184">
        <v>18.964099999999998</v>
      </c>
      <c r="O748" s="184">
        <v>8.3267000000000007</v>
      </c>
      <c r="P748" s="184">
        <v>6.3051000000000004</v>
      </c>
      <c r="Q748" s="184">
        <v>7.1745000000000001</v>
      </c>
      <c r="R748" s="184">
        <v>12.3284</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44445</v>
      </c>
      <c r="E749" s="184">
        <v>22.497699999999998</v>
      </c>
      <c r="F749" s="184">
        <v>8.2299999999999998E-2</v>
      </c>
      <c r="G749" s="184">
        <v>8.2299999999999998E-2</v>
      </c>
      <c r="H749" s="184">
        <v>0.77270000000000005</v>
      </c>
      <c r="I749" s="184">
        <v>1.9633</v>
      </c>
      <c r="J749" s="184">
        <v>2.0581999999999998</v>
      </c>
      <c r="K749" s="184">
        <v>4.2713999999999999</v>
      </c>
      <c r="L749" s="184">
        <v>5.5967000000000002</v>
      </c>
      <c r="M749" s="184">
        <v>12.5138</v>
      </c>
      <c r="N749" s="184">
        <v>20.128699999999998</v>
      </c>
      <c r="O749" s="184">
        <v>9.6201000000000008</v>
      </c>
      <c r="P749" s="184">
        <v>7.6990999999999996</v>
      </c>
      <c r="Q749" s="184">
        <v>7.96</v>
      </c>
      <c r="R749" s="184">
        <v>13.383800000000001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44445</v>
      </c>
      <c r="E750" s="184">
        <v>26.3</v>
      </c>
      <c r="F750" s="184">
        <v>3.7999999999999999E-2</v>
      </c>
      <c r="G750" s="184">
        <v>3.7999999999999999E-2</v>
      </c>
      <c r="H750" s="184">
        <v>0.88219999999999998</v>
      </c>
      <c r="I750" s="184">
        <v>1.8196000000000001</v>
      </c>
      <c r="J750" s="184">
        <v>2.0962999999999998</v>
      </c>
      <c r="K750" s="184">
        <v>4.2823000000000002</v>
      </c>
      <c r="L750" s="184">
        <v>6.3486000000000002</v>
      </c>
      <c r="M750" s="184">
        <v>11.299200000000001</v>
      </c>
      <c r="N750" s="184">
        <v>17.410699999999999</v>
      </c>
      <c r="O750" s="184">
        <v>8.6687999999999992</v>
      </c>
      <c r="P750" s="184">
        <v>7.8705999999999996</v>
      </c>
      <c r="Q750" s="184">
        <v>8.0366999999999997</v>
      </c>
      <c r="R750" s="184">
        <v>12.617900000000001</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44445</v>
      </c>
      <c r="E751" s="184">
        <v>24.62</v>
      </c>
      <c r="F751" s="184">
        <v>0</v>
      </c>
      <c r="G751" s="184">
        <v>0</v>
      </c>
      <c r="H751" s="184">
        <v>0.86029999999999995</v>
      </c>
      <c r="I751" s="184">
        <v>1.7776000000000001</v>
      </c>
      <c r="J751" s="184">
        <v>1.9883999999999999</v>
      </c>
      <c r="K751" s="184">
        <v>4.0134999999999996</v>
      </c>
      <c r="L751" s="184">
        <v>5.8014999999999999</v>
      </c>
      <c r="M751" s="184">
        <v>10.403600000000001</v>
      </c>
      <c r="N751" s="184">
        <v>16.186900000000001</v>
      </c>
      <c r="O751" s="184">
        <v>7.5438000000000001</v>
      </c>
      <c r="P751" s="184">
        <v>6.8209</v>
      </c>
      <c r="Q751" s="184">
        <v>7.0351999999999997</v>
      </c>
      <c r="R751" s="184">
        <v>11.464700000000001</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44445</v>
      </c>
      <c r="E752" s="184">
        <v>13.0685</v>
      </c>
      <c r="F752" s="184">
        <v>0.1356</v>
      </c>
      <c r="G752" s="184">
        <v>0.1356</v>
      </c>
      <c r="H752" s="184">
        <v>0.98370000000000002</v>
      </c>
      <c r="I752" s="184">
        <v>2.1815000000000002</v>
      </c>
      <c r="J752" s="184">
        <v>1.7962</v>
      </c>
      <c r="K752" s="184">
        <v>4.5003000000000002</v>
      </c>
      <c r="L752" s="184">
        <v>7.8695000000000004</v>
      </c>
      <c r="M752" s="184">
        <v>11.9856</v>
      </c>
      <c r="N752" s="184">
        <v>17.2578</v>
      </c>
      <c r="O752" s="184"/>
      <c r="P752" s="184"/>
      <c r="Q752" s="184">
        <v>11.279199999999999</v>
      </c>
      <c r="R752" s="184">
        <v>13.125500000000001</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44445</v>
      </c>
      <c r="E753" s="184">
        <v>12.4986</v>
      </c>
      <c r="F753" s="184">
        <v>0.12180000000000001</v>
      </c>
      <c r="G753" s="184">
        <v>0.12180000000000001</v>
      </c>
      <c r="H753" s="184">
        <v>0.95069999999999999</v>
      </c>
      <c r="I753" s="184">
        <v>2.1160999999999999</v>
      </c>
      <c r="J753" s="184">
        <v>1.6517999999999999</v>
      </c>
      <c r="K753" s="184">
        <v>4.0509000000000004</v>
      </c>
      <c r="L753" s="184">
        <v>6.9462999999999999</v>
      </c>
      <c r="M753" s="184">
        <v>10.5464</v>
      </c>
      <c r="N753" s="184">
        <v>15.2582</v>
      </c>
      <c r="O753" s="184"/>
      <c r="P753" s="184"/>
      <c r="Q753" s="184">
        <v>9.3153000000000006</v>
      </c>
      <c r="R753" s="184">
        <v>11.169499999999999</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44445</v>
      </c>
      <c r="E754" s="184">
        <v>17.791499999999999</v>
      </c>
      <c r="F754" s="184">
        <v>4.4999999999999997E-3</v>
      </c>
      <c r="G754" s="184">
        <v>4.4999999999999997E-3</v>
      </c>
      <c r="H754" s="184">
        <v>0.70699999999999996</v>
      </c>
      <c r="I754" s="184">
        <v>1.4813000000000001</v>
      </c>
      <c r="J754" s="184">
        <v>1.4211</v>
      </c>
      <c r="K754" s="184">
        <v>3.3548</v>
      </c>
      <c r="L754" s="184">
        <v>5.5423999999999998</v>
      </c>
      <c r="M754" s="184">
        <v>9.9326000000000008</v>
      </c>
      <c r="N754" s="184">
        <v>16.590599999999998</v>
      </c>
      <c r="O754" s="184">
        <v>8.6419999999999995</v>
      </c>
      <c r="P754" s="184">
        <v>8.6234999999999999</v>
      </c>
      <c r="Q754" s="184">
        <v>8.7028999999999996</v>
      </c>
      <c r="R754" s="184">
        <v>11.9459</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44445</v>
      </c>
      <c r="E755" s="184">
        <v>18.7546</v>
      </c>
      <c r="F755" s="184">
        <v>1.23E-2</v>
      </c>
      <c r="G755" s="184">
        <v>1.23E-2</v>
      </c>
      <c r="H755" s="184">
        <v>0.72560000000000002</v>
      </c>
      <c r="I755" s="184">
        <v>1.5178</v>
      </c>
      <c r="J755" s="184">
        <v>1.5041</v>
      </c>
      <c r="K755" s="184">
        <v>3.6109</v>
      </c>
      <c r="L755" s="184">
        <v>6.0576999999999996</v>
      </c>
      <c r="M755" s="184">
        <v>10.733499999999999</v>
      </c>
      <c r="N755" s="184">
        <v>17.720199999999998</v>
      </c>
      <c r="O755" s="184">
        <v>9.5937999999999999</v>
      </c>
      <c r="P755" s="184">
        <v>9.5000999999999998</v>
      </c>
      <c r="Q755" s="184">
        <v>9.5360999999999994</v>
      </c>
      <c r="R755" s="184">
        <v>13.003</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44445</v>
      </c>
      <c r="E756" s="184">
        <v>24.373999999999999</v>
      </c>
      <c r="F756" s="184">
        <v>0.1767</v>
      </c>
      <c r="G756" s="184">
        <v>0.1767</v>
      </c>
      <c r="H756" s="184">
        <v>1.1915</v>
      </c>
      <c r="I756" s="184">
        <v>2.8656000000000001</v>
      </c>
      <c r="J756" s="184">
        <v>2.4075000000000002</v>
      </c>
      <c r="K756" s="184">
        <v>5.8451000000000004</v>
      </c>
      <c r="L756" s="184">
        <v>10.831200000000001</v>
      </c>
      <c r="M756" s="184">
        <v>17.845600000000001</v>
      </c>
      <c r="N756" s="184">
        <v>27.880400000000002</v>
      </c>
      <c r="O756" s="184">
        <v>10.0777</v>
      </c>
      <c r="P756" s="184">
        <v>9.0298999999999996</v>
      </c>
      <c r="Q756" s="184">
        <v>9.5042000000000009</v>
      </c>
      <c r="R756" s="184">
        <v>16.484400000000001</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44445</v>
      </c>
      <c r="E757" s="184">
        <v>22.74</v>
      </c>
      <c r="F757" s="184">
        <v>0.16739999999999999</v>
      </c>
      <c r="G757" s="184">
        <v>0.16739999999999999</v>
      </c>
      <c r="H757" s="184">
        <v>1.1746000000000001</v>
      </c>
      <c r="I757" s="184">
        <v>2.8308</v>
      </c>
      <c r="J757" s="184">
        <v>2.3264</v>
      </c>
      <c r="K757" s="184">
        <v>5.6003999999999996</v>
      </c>
      <c r="L757" s="184">
        <v>10.3348</v>
      </c>
      <c r="M757" s="184">
        <v>17.095800000000001</v>
      </c>
      <c r="N757" s="184">
        <v>26.7912</v>
      </c>
      <c r="O757" s="184">
        <v>9.0854999999999997</v>
      </c>
      <c r="P757" s="184">
        <v>8.1179000000000006</v>
      </c>
      <c r="Q757" s="184">
        <v>8.6586999999999996</v>
      </c>
      <c r="R757" s="184">
        <v>15.4473</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44445</v>
      </c>
      <c r="E758" s="184">
        <v>16.761399999999998</v>
      </c>
      <c r="F758" s="184">
        <v>7.3999999999999996E-2</v>
      </c>
      <c r="G758" s="184">
        <v>7.3999999999999996E-2</v>
      </c>
      <c r="H758" s="184">
        <v>1.1148</v>
      </c>
      <c r="I758" s="184">
        <v>2.6718999999999999</v>
      </c>
      <c r="J758" s="184">
        <v>2.9064000000000001</v>
      </c>
      <c r="K758" s="184">
        <v>6.9546999999999999</v>
      </c>
      <c r="L758" s="184">
        <v>11.0541</v>
      </c>
      <c r="M758" s="184">
        <v>20.0596</v>
      </c>
      <c r="N758" s="184">
        <v>30.8871</v>
      </c>
      <c r="O758" s="184">
        <v>13.605</v>
      </c>
      <c r="P758" s="184"/>
      <c r="Q758" s="184">
        <v>11.8902</v>
      </c>
      <c r="R758" s="184">
        <v>19.486999999999998</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44445</v>
      </c>
      <c r="E759" s="184">
        <v>15.36</v>
      </c>
      <c r="F759" s="184">
        <v>5.9900000000000002E-2</v>
      </c>
      <c r="G759" s="184">
        <v>5.9900000000000002E-2</v>
      </c>
      <c r="H759" s="184">
        <v>1.0811999999999999</v>
      </c>
      <c r="I759" s="184">
        <v>2.6038000000000001</v>
      </c>
      <c r="J759" s="184">
        <v>2.7534999999999998</v>
      </c>
      <c r="K759" s="184">
        <v>6.4596999999999998</v>
      </c>
      <c r="L759" s="184">
        <v>10.071999999999999</v>
      </c>
      <c r="M759" s="184">
        <v>18.5304</v>
      </c>
      <c r="N759" s="184">
        <v>28.709</v>
      </c>
      <c r="O759" s="184">
        <v>11.701499999999999</v>
      </c>
      <c r="P759" s="184"/>
      <c r="Q759" s="184">
        <v>9.7851999999999997</v>
      </c>
      <c r="R759" s="184">
        <v>17.545300000000001</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44445</v>
      </c>
      <c r="E760" s="184">
        <v>14.896000000000001</v>
      </c>
      <c r="F760" s="184">
        <v>2.01E-2</v>
      </c>
      <c r="G760" s="184">
        <v>2.01E-2</v>
      </c>
      <c r="H760" s="184">
        <v>1.0241</v>
      </c>
      <c r="I760" s="184">
        <v>2.3147000000000002</v>
      </c>
      <c r="J760" s="184">
        <v>2.3357999999999999</v>
      </c>
      <c r="K760" s="184">
        <v>5.8555999999999999</v>
      </c>
      <c r="L760" s="184">
        <v>9.9417000000000009</v>
      </c>
      <c r="M760" s="184">
        <v>18.006799999999998</v>
      </c>
      <c r="N760" s="184">
        <v>27.731100000000001</v>
      </c>
      <c r="O760" s="184"/>
      <c r="P760" s="184"/>
      <c r="Q760" s="184">
        <v>15.7582</v>
      </c>
      <c r="R760" s="184">
        <v>19.0623</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44445</v>
      </c>
      <c r="E761" s="184">
        <v>14.457000000000001</v>
      </c>
      <c r="F761" s="184">
        <v>1.38E-2</v>
      </c>
      <c r="G761" s="184">
        <v>1.38E-2</v>
      </c>
      <c r="H761" s="184">
        <v>1.0130999999999999</v>
      </c>
      <c r="I761" s="184">
        <v>2.278</v>
      </c>
      <c r="J761" s="184">
        <v>2.2490999999999999</v>
      </c>
      <c r="K761" s="184">
        <v>5.5717999999999996</v>
      </c>
      <c r="L761" s="184">
        <v>9.3735999999999997</v>
      </c>
      <c r="M761" s="184">
        <v>17.089200000000002</v>
      </c>
      <c r="N761" s="184">
        <v>26.416599999999999</v>
      </c>
      <c r="O761" s="184"/>
      <c r="P761" s="184"/>
      <c r="Q761" s="184">
        <v>14.493600000000001</v>
      </c>
      <c r="R761" s="184">
        <v>17.841799999999999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44445</v>
      </c>
      <c r="E762" s="184">
        <v>12.2834</v>
      </c>
      <c r="F762" s="184">
        <v>0.1133</v>
      </c>
      <c r="G762" s="184">
        <v>0.1133</v>
      </c>
      <c r="H762" s="184">
        <v>0.7621</v>
      </c>
      <c r="I762" s="184">
        <v>1.9979</v>
      </c>
      <c r="J762" s="184">
        <v>1.9048</v>
      </c>
      <c r="K762" s="184">
        <v>4.5039999999999996</v>
      </c>
      <c r="L762" s="184">
        <v>6.6303999999999998</v>
      </c>
      <c r="M762" s="184">
        <v>13.2852</v>
      </c>
      <c r="N762" s="184">
        <v>20.6325</v>
      </c>
      <c r="O762" s="184">
        <v>-1.51</v>
      </c>
      <c r="P762" s="184">
        <v>2.3235000000000001</v>
      </c>
      <c r="Q762" s="184">
        <v>3.3309000000000002</v>
      </c>
      <c r="R762" s="184">
        <v>0.96579999999999999</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44445</v>
      </c>
      <c r="E763" s="184">
        <v>13.069699999999999</v>
      </c>
      <c r="F763" s="184">
        <v>0.1195</v>
      </c>
      <c r="G763" s="184">
        <v>0.1195</v>
      </c>
      <c r="H763" s="184">
        <v>0.77800000000000002</v>
      </c>
      <c r="I763" s="184">
        <v>2.0289000000000001</v>
      </c>
      <c r="J763" s="184">
        <v>1.9772000000000001</v>
      </c>
      <c r="K763" s="184">
        <v>4.7361000000000004</v>
      </c>
      <c r="L763" s="184">
        <v>7.0848000000000004</v>
      </c>
      <c r="M763" s="184">
        <v>13.9975</v>
      </c>
      <c r="N763" s="184">
        <v>21.6374</v>
      </c>
      <c r="O763" s="184">
        <v>-0.68630000000000002</v>
      </c>
      <c r="P763" s="184">
        <v>3.3170999999999999</v>
      </c>
      <c r="Q763" s="184">
        <v>4.3574000000000002</v>
      </c>
      <c r="R763" s="184">
        <v>1.7858000000000001</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44445</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44445</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44445</v>
      </c>
      <c r="E768" s="184">
        <v>39.1783</v>
      </c>
      <c r="F768" s="184">
        <v>0.15620000000000001</v>
      </c>
      <c r="G768" s="184">
        <v>0.15620000000000001</v>
      </c>
      <c r="H768" s="184">
        <v>0.81389999999999996</v>
      </c>
      <c r="I768" s="184">
        <v>2.4358</v>
      </c>
      <c r="J768" s="184">
        <v>1.1348</v>
      </c>
      <c r="K768" s="184">
        <v>4.2492000000000001</v>
      </c>
      <c r="L768" s="184">
        <v>7.7054999999999998</v>
      </c>
      <c r="M768" s="184">
        <v>13.535</v>
      </c>
      <c r="N768" s="184">
        <v>20.382999999999999</v>
      </c>
      <c r="O768" s="184">
        <v>7.9560000000000004</v>
      </c>
      <c r="P768" s="184">
        <v>7.5171000000000001</v>
      </c>
      <c r="Q768" s="184">
        <v>8.0690000000000008</v>
      </c>
      <c r="R768" s="184">
        <v>11.1137</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44445</v>
      </c>
      <c r="E769" s="184">
        <v>43.001899999999999</v>
      </c>
      <c r="F769" s="184">
        <v>0.16300000000000001</v>
      </c>
      <c r="G769" s="184">
        <v>0.16300000000000001</v>
      </c>
      <c r="H769" s="184">
        <v>0.83450000000000002</v>
      </c>
      <c r="I769" s="184">
        <v>2.4805999999999999</v>
      </c>
      <c r="J769" s="184">
        <v>1.2353000000000001</v>
      </c>
      <c r="K769" s="184">
        <v>4.6116999999999999</v>
      </c>
      <c r="L769" s="184">
        <v>8.4740000000000002</v>
      </c>
      <c r="M769" s="184">
        <v>14.755599999999999</v>
      </c>
      <c r="N769" s="184">
        <v>22.064599999999999</v>
      </c>
      <c r="O769" s="184">
        <v>9.1914999999999996</v>
      </c>
      <c r="P769" s="184">
        <v>8.8193000000000001</v>
      </c>
      <c r="Q769" s="184">
        <v>9.9261999999999997</v>
      </c>
      <c r="R769" s="184">
        <v>12.5036</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44445</v>
      </c>
      <c r="E770" s="184">
        <v>48.592500000000001</v>
      </c>
      <c r="F770" s="184">
        <v>0.23269999999999999</v>
      </c>
      <c r="G770" s="184">
        <v>0.23269999999999999</v>
      </c>
      <c r="H770" s="184">
        <v>1.4832000000000001</v>
      </c>
      <c r="I770" s="184">
        <v>3.2667999999999999</v>
      </c>
      <c r="J770" s="184">
        <v>2.6461999999999999</v>
      </c>
      <c r="K770" s="184">
        <v>6.4187000000000003</v>
      </c>
      <c r="L770" s="184">
        <v>9.5714000000000006</v>
      </c>
      <c r="M770" s="184">
        <v>16.8446</v>
      </c>
      <c r="N770" s="184">
        <v>26.471499999999999</v>
      </c>
      <c r="O770" s="184">
        <v>11.0702</v>
      </c>
      <c r="P770" s="184">
        <v>9.4367999999999999</v>
      </c>
      <c r="Q770" s="184">
        <v>8.5340000000000007</v>
      </c>
      <c r="R770" s="184">
        <v>16.55</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44445</v>
      </c>
      <c r="E771" s="184">
        <v>52.919699999999999</v>
      </c>
      <c r="F771" s="184">
        <v>0.2447</v>
      </c>
      <c r="G771" s="184">
        <v>0.2447</v>
      </c>
      <c r="H771" s="184">
        <v>1.5118</v>
      </c>
      <c r="I771" s="184">
        <v>3.3250999999999999</v>
      </c>
      <c r="J771" s="184">
        <v>2.7740999999999998</v>
      </c>
      <c r="K771" s="184">
        <v>6.8135000000000003</v>
      </c>
      <c r="L771" s="184">
        <v>10.382999999999999</v>
      </c>
      <c r="M771" s="184">
        <v>18.108799999999999</v>
      </c>
      <c r="N771" s="184">
        <v>28.265599999999999</v>
      </c>
      <c r="O771" s="184">
        <v>12.506399999999999</v>
      </c>
      <c r="P771" s="184">
        <v>10.717599999999999</v>
      </c>
      <c r="Q771" s="184">
        <v>9.4268999999999998</v>
      </c>
      <c r="R771" s="184">
        <v>18.038399999999999</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44445</v>
      </c>
      <c r="E772" s="184">
        <v>48.592500000000001</v>
      </c>
      <c r="F772" s="184">
        <v>0.23269999999999999</v>
      </c>
      <c r="G772" s="184">
        <v>0.23269999999999999</v>
      </c>
      <c r="H772" s="184">
        <v>1.4832000000000001</v>
      </c>
      <c r="I772" s="184">
        <v>3.2667999999999999</v>
      </c>
      <c r="J772" s="184">
        <v>2.6461999999999999</v>
      </c>
      <c r="K772" s="184">
        <v>6.4187000000000003</v>
      </c>
      <c r="L772" s="184">
        <v>9.5714000000000006</v>
      </c>
      <c r="M772" s="184">
        <v>16.8446</v>
      </c>
      <c r="N772" s="184">
        <v>26.471499999999999</v>
      </c>
      <c r="O772" s="184">
        <v>11.0702</v>
      </c>
      <c r="P772" s="184">
        <v>9.4367999999999999</v>
      </c>
      <c r="Q772" s="184">
        <v>8.5340000000000007</v>
      </c>
      <c r="R772" s="184">
        <v>16.55</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44445</v>
      </c>
      <c r="E773" s="184">
        <v>48.592500000000001</v>
      </c>
      <c r="F773" s="184">
        <v>0.23269999999999999</v>
      </c>
      <c r="G773" s="184">
        <v>0.23269999999999999</v>
      </c>
      <c r="H773" s="184">
        <v>1.4832000000000001</v>
      </c>
      <c r="I773" s="184">
        <v>3.2667999999999999</v>
      </c>
      <c r="J773" s="184">
        <v>2.6461999999999999</v>
      </c>
      <c r="K773" s="184">
        <v>6.4187000000000003</v>
      </c>
      <c r="L773" s="184">
        <v>9.5714000000000006</v>
      </c>
      <c r="M773" s="184">
        <v>16.8446</v>
      </c>
      <c r="N773" s="184">
        <v>26.471499999999999</v>
      </c>
      <c r="O773" s="184">
        <v>11.0702</v>
      </c>
      <c r="P773" s="184">
        <v>9.4367999999999999</v>
      </c>
      <c r="Q773" s="184">
        <v>8.5340000000000007</v>
      </c>
      <c r="R773" s="184">
        <v>16.55</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44445</v>
      </c>
      <c r="E774" s="184">
        <v>18.4361</v>
      </c>
      <c r="F774" s="184">
        <v>5.9200000000000003E-2</v>
      </c>
      <c r="G774" s="184">
        <v>5.9200000000000003E-2</v>
      </c>
      <c r="H774" s="184">
        <v>1.002</v>
      </c>
      <c r="I774" s="184">
        <v>2.0339</v>
      </c>
      <c r="J774" s="184">
        <v>2.1985000000000001</v>
      </c>
      <c r="K774" s="184">
        <v>4.2271000000000001</v>
      </c>
      <c r="L774" s="184">
        <v>7.9055999999999997</v>
      </c>
      <c r="M774" s="184">
        <v>14.9032</v>
      </c>
      <c r="N774" s="184">
        <v>24.951499999999999</v>
      </c>
      <c r="O774" s="184">
        <v>10.950799999999999</v>
      </c>
      <c r="P774" s="184">
        <v>9.7508999999999997</v>
      </c>
      <c r="Q774" s="184">
        <v>10.2226</v>
      </c>
      <c r="R774" s="184">
        <v>15.914899999999999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44445</v>
      </c>
      <c r="E775" s="184">
        <v>17.064800000000002</v>
      </c>
      <c r="F775" s="184">
        <v>5.45E-2</v>
      </c>
      <c r="G775" s="184">
        <v>5.45E-2</v>
      </c>
      <c r="H775" s="184">
        <v>0.99129999999999996</v>
      </c>
      <c r="I775" s="184">
        <v>2.0122</v>
      </c>
      <c r="J775" s="184">
        <v>2.1496</v>
      </c>
      <c r="K775" s="184">
        <v>4.0682999999999998</v>
      </c>
      <c r="L775" s="184">
        <v>7.5551000000000004</v>
      </c>
      <c r="M775" s="184">
        <v>14.3324</v>
      </c>
      <c r="N775" s="184">
        <v>24.1158</v>
      </c>
      <c r="O775" s="184">
        <v>10.098699999999999</v>
      </c>
      <c r="P775" s="184">
        <v>8.5494000000000003</v>
      </c>
      <c r="Q775" s="184">
        <v>8.8754000000000008</v>
      </c>
      <c r="R775" s="184">
        <v>15.160600000000001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44445</v>
      </c>
      <c r="E776" s="184">
        <v>13.189</v>
      </c>
      <c r="F776" s="184">
        <v>0.1177</v>
      </c>
      <c r="G776" s="184">
        <v>0.1177</v>
      </c>
      <c r="H776" s="184">
        <v>1.0257000000000001</v>
      </c>
      <c r="I776" s="184">
        <v>2.1722000000000001</v>
      </c>
      <c r="J776" s="184">
        <v>2.4476</v>
      </c>
      <c r="K776" s="184">
        <v>4.9653</v>
      </c>
      <c r="L776" s="184">
        <v>7.0430999999999999</v>
      </c>
      <c r="M776" s="184">
        <v>12.366300000000001</v>
      </c>
      <c r="N776" s="184">
        <v>18.829499999999999</v>
      </c>
      <c r="O776" s="184"/>
      <c r="P776" s="184"/>
      <c r="Q776" s="184">
        <v>10.586600000000001</v>
      </c>
      <c r="R776" s="184">
        <v>12.1981</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44445</v>
      </c>
      <c r="E777" s="184">
        <v>12.5708</v>
      </c>
      <c r="F777" s="184">
        <v>0.10349999999999999</v>
      </c>
      <c r="G777" s="184">
        <v>0.10349999999999999</v>
      </c>
      <c r="H777" s="184">
        <v>0.99219999999999997</v>
      </c>
      <c r="I777" s="184">
        <v>2.1044999999999998</v>
      </c>
      <c r="J777" s="184">
        <v>2.2989000000000002</v>
      </c>
      <c r="K777" s="184">
        <v>4.5067000000000004</v>
      </c>
      <c r="L777" s="184">
        <v>6.1220999999999997</v>
      </c>
      <c r="M777" s="184">
        <v>10.9368</v>
      </c>
      <c r="N777" s="184">
        <v>16.8627</v>
      </c>
      <c r="O777" s="184"/>
      <c r="P777" s="184"/>
      <c r="Q777" s="184">
        <v>8.6732999999999993</v>
      </c>
      <c r="R777" s="184">
        <v>10.287599999999999</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44445</v>
      </c>
      <c r="E778" s="184">
        <v>44.44</v>
      </c>
      <c r="F778" s="184">
        <v>0.1043</v>
      </c>
      <c r="G778" s="184">
        <v>0.1043</v>
      </c>
      <c r="H778" s="184">
        <v>0.86770000000000003</v>
      </c>
      <c r="I778" s="184">
        <v>1.9986999999999999</v>
      </c>
      <c r="J778" s="184">
        <v>2.262</v>
      </c>
      <c r="K778" s="184">
        <v>4.8571</v>
      </c>
      <c r="L778" s="184">
        <v>6.8806000000000003</v>
      </c>
      <c r="M778" s="184">
        <v>12.8111</v>
      </c>
      <c r="N778" s="184">
        <v>19.9133</v>
      </c>
      <c r="O778" s="184">
        <v>9.5852000000000004</v>
      </c>
      <c r="P778" s="184">
        <v>7.8724999999999996</v>
      </c>
      <c r="Q778" s="184">
        <v>8.6651000000000007</v>
      </c>
      <c r="R778" s="184">
        <v>12.8185</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44445</v>
      </c>
      <c r="E779" s="184">
        <v>53.702716651508197</v>
      </c>
      <c r="F779" s="184">
        <v>9.5600000000000004E-2</v>
      </c>
      <c r="G779" s="184">
        <v>9.5600000000000004E-2</v>
      </c>
      <c r="H779" s="184">
        <v>0.84730000000000005</v>
      </c>
      <c r="I779" s="184">
        <v>1.9530000000000001</v>
      </c>
      <c r="J779" s="184">
        <v>2.1595</v>
      </c>
      <c r="K779" s="184">
        <v>4.5526</v>
      </c>
      <c r="L779" s="184">
        <v>6.2882999999999996</v>
      </c>
      <c r="M779" s="184">
        <v>11.867900000000001</v>
      </c>
      <c r="N779" s="184">
        <v>18.577200000000001</v>
      </c>
      <c r="O779" s="184">
        <v>8.4169</v>
      </c>
      <c r="P779" s="184">
        <v>6.7153</v>
      </c>
      <c r="Q779" s="184">
        <v>7.9420999999999999</v>
      </c>
      <c r="R779" s="184">
        <v>11.585699999999999</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44445</v>
      </c>
      <c r="E780" s="184">
        <v>13.44</v>
      </c>
      <c r="F780" s="184">
        <v>7.4499999999999997E-2</v>
      </c>
      <c r="G780" s="184">
        <v>7.4499999999999997E-2</v>
      </c>
      <c r="H780" s="184">
        <v>0.82520000000000004</v>
      </c>
      <c r="I780" s="184">
        <v>1.5872999999999999</v>
      </c>
      <c r="J780" s="184">
        <v>2.1276999999999999</v>
      </c>
      <c r="K780" s="184">
        <v>4.2668999999999997</v>
      </c>
      <c r="L780" s="184">
        <v>6.4132999999999996</v>
      </c>
      <c r="M780" s="184">
        <v>10.6173</v>
      </c>
      <c r="N780" s="184">
        <v>17.2775</v>
      </c>
      <c r="O780" s="184">
        <v>10.1639</v>
      </c>
      <c r="P780" s="184"/>
      <c r="Q780" s="184">
        <v>10.076700000000001</v>
      </c>
      <c r="R780" s="184">
        <v>12.5839</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44445</v>
      </c>
      <c r="E781" s="184">
        <v>13.19</v>
      </c>
      <c r="F781" s="184">
        <v>0</v>
      </c>
      <c r="G781" s="184">
        <v>0</v>
      </c>
      <c r="H781" s="184">
        <v>0.76390000000000002</v>
      </c>
      <c r="I781" s="184">
        <v>1.5396000000000001</v>
      </c>
      <c r="J781" s="184">
        <v>2.0897999999999999</v>
      </c>
      <c r="K781" s="184">
        <v>4.1041999999999996</v>
      </c>
      <c r="L781" s="184">
        <v>6.0289000000000001</v>
      </c>
      <c r="M781" s="184">
        <v>10.100199999999999</v>
      </c>
      <c r="N781" s="184">
        <v>16.519400000000001</v>
      </c>
      <c r="O781" s="184">
        <v>9.4771999999999998</v>
      </c>
      <c r="P781" s="184"/>
      <c r="Q781" s="184">
        <v>9.4076000000000004</v>
      </c>
      <c r="R781" s="184">
        <v>12.0092</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44445</v>
      </c>
      <c r="E782" s="184">
        <v>13.241</v>
      </c>
      <c r="F782" s="184">
        <v>0.1134</v>
      </c>
      <c r="G782" s="184">
        <v>0.1134</v>
      </c>
      <c r="H782" s="184">
        <v>0.82240000000000002</v>
      </c>
      <c r="I782" s="184">
        <v>1.8052999999999999</v>
      </c>
      <c r="J782" s="184">
        <v>1.7513000000000001</v>
      </c>
      <c r="K782" s="184">
        <v>4.0648</v>
      </c>
      <c r="L782" s="184">
        <v>7.7511000000000001</v>
      </c>
      <c r="M782" s="184">
        <v>15.078099999999999</v>
      </c>
      <c r="N782" s="184">
        <v>23.713000000000001</v>
      </c>
      <c r="O782" s="184">
        <v>9.7337000000000007</v>
      </c>
      <c r="P782" s="184"/>
      <c r="Q782" s="184">
        <v>9.7350999999999992</v>
      </c>
      <c r="R782" s="184">
        <v>13.7308</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44445</v>
      </c>
      <c r="E783" s="184">
        <v>12.872299999999999</v>
      </c>
      <c r="F783" s="184">
        <v>0.10580000000000001</v>
      </c>
      <c r="G783" s="184">
        <v>0.10580000000000001</v>
      </c>
      <c r="H783" s="184">
        <v>0.80579999999999996</v>
      </c>
      <c r="I783" s="184">
        <v>1.7734000000000001</v>
      </c>
      <c r="J783" s="184">
        <v>1.6800999999999999</v>
      </c>
      <c r="K783" s="184">
        <v>3.8424</v>
      </c>
      <c r="L783" s="184">
        <v>7.2977999999999996</v>
      </c>
      <c r="M783" s="184">
        <v>14.353400000000001</v>
      </c>
      <c r="N783" s="184">
        <v>22.671600000000002</v>
      </c>
      <c r="O783" s="184">
        <v>8.7170000000000005</v>
      </c>
      <c r="P783" s="184"/>
      <c r="Q783" s="184">
        <v>8.7143999999999995</v>
      </c>
      <c r="R783" s="184">
        <v>12.830299999999999</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0.10476200000000002</v>
      </c>
      <c r="G784" s="186">
        <v>0.10476200000000002</v>
      </c>
      <c r="H784" s="186">
        <v>0.90529399999999982</v>
      </c>
      <c r="I784" s="186">
        <v>2.0269140000000005</v>
      </c>
      <c r="J784" s="186">
        <v>2.0236339999999995</v>
      </c>
      <c r="K784" s="186">
        <v>4.7557999999999998</v>
      </c>
      <c r="L784" s="186">
        <v>7.5159899999999986</v>
      </c>
      <c r="M784" s="186">
        <v>13.475473999999995</v>
      </c>
      <c r="N784" s="186">
        <v>21.043911999999999</v>
      </c>
      <c r="O784" s="186">
        <v>9.2912849999999985</v>
      </c>
      <c r="P784" s="186">
        <v>8.3986906250000004</v>
      </c>
      <c r="Q784" s="186">
        <v>8.8876359999999988</v>
      </c>
      <c r="R784" s="186">
        <v>13.451274999999997</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9.955E-2</v>
      </c>
      <c r="G785" s="186">
        <v>9.955E-2</v>
      </c>
      <c r="H785" s="186">
        <v>0.86399999999999999</v>
      </c>
      <c r="I785" s="186">
        <v>2.0193000000000003</v>
      </c>
      <c r="J785" s="186">
        <v>2.1120000000000001</v>
      </c>
      <c r="K785" s="186">
        <v>4.50535</v>
      </c>
      <c r="L785" s="186">
        <v>7.7018500000000003</v>
      </c>
      <c r="M785" s="186">
        <v>14.041399999999999</v>
      </c>
      <c r="N785" s="186">
        <v>21.6721</v>
      </c>
      <c r="O785" s="186">
        <v>9.589500000000001</v>
      </c>
      <c r="P785" s="186">
        <v>8.7213999999999992</v>
      </c>
      <c r="Q785" s="186">
        <v>9.0993999999999993</v>
      </c>
      <c r="R785" s="186">
        <v>13.299800000000001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44445</v>
      </c>
      <c r="E788" s="184">
        <v>1149.48</v>
      </c>
      <c r="F788" s="184">
        <v>0.28620000000000001</v>
      </c>
      <c r="G788" s="184">
        <v>0.28620000000000001</v>
      </c>
      <c r="H788" s="184">
        <v>3.0083000000000002</v>
      </c>
      <c r="I788" s="184">
        <v>6.0209999999999999</v>
      </c>
      <c r="J788" s="184">
        <v>5.0770999999999997</v>
      </c>
      <c r="K788" s="184">
        <v>12.3691</v>
      </c>
      <c r="L788" s="184">
        <v>20.845199999999998</v>
      </c>
      <c r="M788" s="184">
        <v>35.237699999999997</v>
      </c>
      <c r="N788" s="184">
        <v>60.582299999999996</v>
      </c>
      <c r="O788" s="184">
        <v>15.864599999999999</v>
      </c>
      <c r="P788" s="184">
        <v>14.6158</v>
      </c>
      <c r="Q788" s="184">
        <v>22.861699999999999</v>
      </c>
      <c r="R788" s="184">
        <v>30.134599999999999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44445</v>
      </c>
      <c r="E789" s="184">
        <v>1244.27</v>
      </c>
      <c r="F789" s="184">
        <v>0.29339999999999999</v>
      </c>
      <c r="G789" s="184">
        <v>0.29339999999999999</v>
      </c>
      <c r="H789" s="184">
        <v>3.0272000000000001</v>
      </c>
      <c r="I789" s="184">
        <v>6.0595999999999997</v>
      </c>
      <c r="J789" s="184">
        <v>5.1604999999999999</v>
      </c>
      <c r="K789" s="184">
        <v>12.6454</v>
      </c>
      <c r="L789" s="184">
        <v>21.353100000000001</v>
      </c>
      <c r="M789" s="184">
        <v>36.079500000000003</v>
      </c>
      <c r="N789" s="184">
        <v>61.944699999999997</v>
      </c>
      <c r="O789" s="184">
        <v>16.892399999999999</v>
      </c>
      <c r="P789" s="184">
        <v>15.7468</v>
      </c>
      <c r="Q789" s="184">
        <v>18.8064</v>
      </c>
      <c r="R789" s="184">
        <v>31.262699999999999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44445</v>
      </c>
      <c r="E790" s="184">
        <v>20.36</v>
      </c>
      <c r="F790" s="184">
        <v>0.29559999999999997</v>
      </c>
      <c r="G790" s="184">
        <v>0.29559999999999997</v>
      </c>
      <c r="H790" s="184">
        <v>2.9323000000000001</v>
      </c>
      <c r="I790" s="184">
        <v>6.3741000000000003</v>
      </c>
      <c r="J790" s="184">
        <v>8.0678999999999998</v>
      </c>
      <c r="K790" s="184">
        <v>16.011399999999998</v>
      </c>
      <c r="L790" s="184">
        <v>21.8432</v>
      </c>
      <c r="M790" s="184">
        <v>35.642899999999997</v>
      </c>
      <c r="N790" s="184">
        <v>58.690600000000003</v>
      </c>
      <c r="O790" s="184">
        <v>21.164200000000001</v>
      </c>
      <c r="P790" s="184"/>
      <c r="Q790" s="184">
        <v>20.5425</v>
      </c>
      <c r="R790" s="184">
        <v>31.250900000000001</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44445</v>
      </c>
      <c r="E791" s="184">
        <v>19.23</v>
      </c>
      <c r="F791" s="184">
        <v>0.26069999999999999</v>
      </c>
      <c r="G791" s="184">
        <v>0.26069999999999999</v>
      </c>
      <c r="H791" s="184">
        <v>2.8892000000000002</v>
      </c>
      <c r="I791" s="184">
        <v>6.3605999999999998</v>
      </c>
      <c r="J791" s="184">
        <v>7.9729999999999999</v>
      </c>
      <c r="K791" s="184">
        <v>15.634399999999999</v>
      </c>
      <c r="L791" s="184">
        <v>21.095700000000001</v>
      </c>
      <c r="M791" s="184">
        <v>34.381599999999999</v>
      </c>
      <c r="N791" s="184">
        <v>56.723700000000001</v>
      </c>
      <c r="O791" s="184">
        <v>19.440899999999999</v>
      </c>
      <c r="P791" s="184"/>
      <c r="Q791" s="184">
        <v>18.747299999999999</v>
      </c>
      <c r="R791" s="184">
        <v>29.4922</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44445</v>
      </c>
      <c r="E792" s="184">
        <v>19.350000000000001</v>
      </c>
      <c r="F792" s="184">
        <v>0.36309999999999998</v>
      </c>
      <c r="G792" s="184">
        <v>0.36309999999999998</v>
      </c>
      <c r="H792" s="184">
        <v>2.7616000000000001</v>
      </c>
      <c r="I792" s="184">
        <v>6.6703000000000001</v>
      </c>
      <c r="J792" s="184">
        <v>3.3654000000000002</v>
      </c>
      <c r="K792" s="184">
        <v>13.2241</v>
      </c>
      <c r="L792" s="184">
        <v>27.976199999999999</v>
      </c>
      <c r="M792" s="184">
        <v>46.148000000000003</v>
      </c>
      <c r="N792" s="184">
        <v>73.698400000000007</v>
      </c>
      <c r="O792" s="184"/>
      <c r="P792" s="184"/>
      <c r="Q792" s="184">
        <v>74.221900000000005</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44445</v>
      </c>
      <c r="E793" s="184">
        <v>18.95</v>
      </c>
      <c r="F793" s="184">
        <v>0.37080000000000002</v>
      </c>
      <c r="G793" s="184">
        <v>0.37080000000000002</v>
      </c>
      <c r="H793" s="184">
        <v>2.7656999999999998</v>
      </c>
      <c r="I793" s="184">
        <v>6.6403999999999996</v>
      </c>
      <c r="J793" s="184">
        <v>3.2698</v>
      </c>
      <c r="K793" s="184">
        <v>12.797599999999999</v>
      </c>
      <c r="L793" s="184">
        <v>27.0107</v>
      </c>
      <c r="M793" s="184">
        <v>44.326000000000001</v>
      </c>
      <c r="N793" s="184">
        <v>70.720699999999994</v>
      </c>
      <c r="O793" s="184"/>
      <c r="P793" s="184"/>
      <c r="Q793" s="184">
        <v>71.187899999999999</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44445</v>
      </c>
      <c r="E794" s="184">
        <v>242.12</v>
      </c>
      <c r="F794" s="184">
        <v>0.42309999999999998</v>
      </c>
      <c r="G794" s="184">
        <v>0.42309999999999998</v>
      </c>
      <c r="H794" s="184">
        <v>2.9552999999999998</v>
      </c>
      <c r="I794" s="184">
        <v>6.5669000000000004</v>
      </c>
      <c r="J794" s="184">
        <v>7.3369999999999997</v>
      </c>
      <c r="K794" s="184">
        <v>14.5642</v>
      </c>
      <c r="L794" s="184">
        <v>23.072199999999999</v>
      </c>
      <c r="M794" s="184">
        <v>37.991599999999998</v>
      </c>
      <c r="N794" s="184">
        <v>59.688699999999997</v>
      </c>
      <c r="O794" s="184">
        <v>21.064699999999998</v>
      </c>
      <c r="P794" s="184">
        <v>18.642499999999998</v>
      </c>
      <c r="Q794" s="184">
        <v>16.570699999999999</v>
      </c>
      <c r="R794" s="184">
        <v>35.537100000000002</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44445</v>
      </c>
      <c r="E795" s="184">
        <v>226.38</v>
      </c>
      <c r="F795" s="184">
        <v>0.41699999999999998</v>
      </c>
      <c r="G795" s="184">
        <v>0.41699999999999998</v>
      </c>
      <c r="H795" s="184">
        <v>2.9327999999999999</v>
      </c>
      <c r="I795" s="184">
        <v>6.5117000000000003</v>
      </c>
      <c r="J795" s="184">
        <v>7.2077999999999998</v>
      </c>
      <c r="K795" s="184">
        <v>14.1546</v>
      </c>
      <c r="L795" s="184">
        <v>22.242000000000001</v>
      </c>
      <c r="M795" s="184">
        <v>36.636899999999997</v>
      </c>
      <c r="N795" s="184">
        <v>57.635300000000001</v>
      </c>
      <c r="O795" s="184">
        <v>19.690799999999999</v>
      </c>
      <c r="P795" s="184">
        <v>17.518999999999998</v>
      </c>
      <c r="Q795" s="184">
        <v>18.939499999999999</v>
      </c>
      <c r="R795" s="184">
        <v>33.763599999999997</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44445</v>
      </c>
      <c r="E796" s="184">
        <v>71.956000000000003</v>
      </c>
      <c r="F796" s="184">
        <v>3.0599999999999999E-2</v>
      </c>
      <c r="G796" s="184">
        <v>3.0599999999999999E-2</v>
      </c>
      <c r="H796" s="184">
        <v>2.2755999999999998</v>
      </c>
      <c r="I796" s="184">
        <v>5.8550000000000004</v>
      </c>
      <c r="J796" s="184">
        <v>5.2187999999999999</v>
      </c>
      <c r="K796" s="184">
        <v>13.1579</v>
      </c>
      <c r="L796" s="184">
        <v>21.866399999999999</v>
      </c>
      <c r="M796" s="184">
        <v>39.997700000000002</v>
      </c>
      <c r="N796" s="184">
        <v>65.816299999999998</v>
      </c>
      <c r="O796" s="184">
        <v>21.035799999999998</v>
      </c>
      <c r="P796" s="184">
        <v>17.476900000000001</v>
      </c>
      <c r="Q796" s="184">
        <v>17.416799999999999</v>
      </c>
      <c r="R796" s="184">
        <v>34.447400000000002</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44445</v>
      </c>
      <c r="E797" s="184">
        <v>198.84315622889201</v>
      </c>
      <c r="F797" s="184">
        <v>3.1600000000000003E-2</v>
      </c>
      <c r="G797" s="184">
        <v>3.1600000000000003E-2</v>
      </c>
      <c r="H797" s="184">
        <v>2.2755999999999998</v>
      </c>
      <c r="I797" s="184">
        <v>5.8554000000000004</v>
      </c>
      <c r="J797" s="184">
        <v>5.2199</v>
      </c>
      <c r="K797" s="184">
        <v>13.158799999999999</v>
      </c>
      <c r="L797" s="184">
        <v>21.8672</v>
      </c>
      <c r="M797" s="184">
        <v>39.996600000000001</v>
      </c>
      <c r="N797" s="184">
        <v>65.816100000000006</v>
      </c>
      <c r="O797" s="184">
        <v>19.935300000000002</v>
      </c>
      <c r="P797" s="184">
        <v>16.8369</v>
      </c>
      <c r="Q797" s="184">
        <v>17.0504</v>
      </c>
      <c r="R797" s="184">
        <v>33.487099999999998</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44445</v>
      </c>
      <c r="E798" s="184">
        <v>67.450999999999993</v>
      </c>
      <c r="F798" s="184">
        <v>2.0799999999999999E-2</v>
      </c>
      <c r="G798" s="184">
        <v>2.0799999999999999E-2</v>
      </c>
      <c r="H798" s="184">
        <v>2.2511999999999999</v>
      </c>
      <c r="I798" s="184">
        <v>5.8055000000000003</v>
      </c>
      <c r="J798" s="184">
        <v>5.1130000000000004</v>
      </c>
      <c r="K798" s="184">
        <v>12.849</v>
      </c>
      <c r="L798" s="184">
        <v>21.2254</v>
      </c>
      <c r="M798" s="184">
        <v>38.905200000000001</v>
      </c>
      <c r="N798" s="184">
        <v>64.110399999999998</v>
      </c>
      <c r="O798" s="184">
        <v>19.9117</v>
      </c>
      <c r="P798" s="184">
        <v>16.478400000000001</v>
      </c>
      <c r="Q798" s="184">
        <v>14.322800000000001</v>
      </c>
      <c r="R798" s="184">
        <v>33.100900000000003</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44445</v>
      </c>
      <c r="E799" s="184">
        <v>841.24348637855599</v>
      </c>
      <c r="F799" s="184">
        <v>2.0199999999999999E-2</v>
      </c>
      <c r="G799" s="184">
        <v>2.0199999999999999E-2</v>
      </c>
      <c r="H799" s="184">
        <v>2.2507999999999999</v>
      </c>
      <c r="I799" s="184">
        <v>5.8057999999999996</v>
      </c>
      <c r="J799" s="184">
        <v>5.1138000000000003</v>
      </c>
      <c r="K799" s="184">
        <v>12.8497</v>
      </c>
      <c r="L799" s="184">
        <v>21.229700000000001</v>
      </c>
      <c r="M799" s="184">
        <v>38.909300000000002</v>
      </c>
      <c r="N799" s="184">
        <v>64.114400000000003</v>
      </c>
      <c r="O799" s="184">
        <v>18.813800000000001</v>
      </c>
      <c r="P799" s="184">
        <v>15.837199999999999</v>
      </c>
      <c r="Q799" s="184">
        <v>19.944099999999999</v>
      </c>
      <c r="R799" s="184">
        <v>32.146099999999997</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44445</v>
      </c>
      <c r="E800" s="184">
        <v>24.594999999999999</v>
      </c>
      <c r="F800" s="184">
        <v>0.47389999999999999</v>
      </c>
      <c r="G800" s="184">
        <v>0.47389999999999999</v>
      </c>
      <c r="H800" s="184">
        <v>2.7618</v>
      </c>
      <c r="I800" s="184">
        <v>5.8167999999999997</v>
      </c>
      <c r="J800" s="184">
        <v>4.6462000000000003</v>
      </c>
      <c r="K800" s="184">
        <v>13.241899999999999</v>
      </c>
      <c r="L800" s="184">
        <v>20.0107</v>
      </c>
      <c r="M800" s="184">
        <v>39.498600000000003</v>
      </c>
      <c r="N800" s="184">
        <v>62.279000000000003</v>
      </c>
      <c r="O800" s="184">
        <v>17.501300000000001</v>
      </c>
      <c r="P800" s="184">
        <v>17.025500000000001</v>
      </c>
      <c r="Q800" s="184">
        <v>14.6221</v>
      </c>
      <c r="R800" s="184">
        <v>30.6829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44445</v>
      </c>
      <c r="E801" s="184">
        <v>22.638000000000002</v>
      </c>
      <c r="F801" s="184">
        <v>0.45710000000000001</v>
      </c>
      <c r="G801" s="184">
        <v>0.45710000000000001</v>
      </c>
      <c r="H801" s="184">
        <v>2.7271999999999998</v>
      </c>
      <c r="I801" s="184">
        <v>5.7454999999999998</v>
      </c>
      <c r="J801" s="184">
        <v>4.4911000000000003</v>
      </c>
      <c r="K801" s="184">
        <v>12.7334</v>
      </c>
      <c r="L801" s="184">
        <v>18.940799999999999</v>
      </c>
      <c r="M801" s="184">
        <v>37.650500000000001</v>
      </c>
      <c r="N801" s="184">
        <v>59.422499999999999</v>
      </c>
      <c r="O801" s="184">
        <v>15.457000000000001</v>
      </c>
      <c r="P801" s="184">
        <v>15.477399999999999</v>
      </c>
      <c r="Q801" s="184">
        <v>13.19</v>
      </c>
      <c r="R801" s="184">
        <v>28.380299999999998</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44445</v>
      </c>
      <c r="E802" s="184">
        <v>917.16669999999999</v>
      </c>
      <c r="F802" s="184">
        <v>0.16500000000000001</v>
      </c>
      <c r="G802" s="184">
        <v>0.16500000000000001</v>
      </c>
      <c r="H802" s="184">
        <v>2.7545000000000002</v>
      </c>
      <c r="I802" s="184">
        <v>5.5434999999999999</v>
      </c>
      <c r="J802" s="184">
        <v>4.2870999999999997</v>
      </c>
      <c r="K802" s="184">
        <v>10.3344</v>
      </c>
      <c r="L802" s="184">
        <v>16.532699999999998</v>
      </c>
      <c r="M802" s="184">
        <v>38.159500000000001</v>
      </c>
      <c r="N802" s="184">
        <v>64.191500000000005</v>
      </c>
      <c r="O802" s="184">
        <v>14.325799999999999</v>
      </c>
      <c r="P802" s="184">
        <v>12.8728</v>
      </c>
      <c r="Q802" s="184">
        <v>18.2501</v>
      </c>
      <c r="R802" s="184">
        <v>29.8123</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44445</v>
      </c>
      <c r="E803" s="184">
        <v>991.48220000000003</v>
      </c>
      <c r="F803" s="184">
        <v>0.1706</v>
      </c>
      <c r="G803" s="184">
        <v>0.1706</v>
      </c>
      <c r="H803" s="184">
        <v>2.7681</v>
      </c>
      <c r="I803" s="184">
        <v>5.5719000000000003</v>
      </c>
      <c r="J803" s="184">
        <v>4.3491999999999997</v>
      </c>
      <c r="K803" s="184">
        <v>10.5388</v>
      </c>
      <c r="L803" s="184">
        <v>16.963000000000001</v>
      </c>
      <c r="M803" s="184">
        <v>38.925699999999999</v>
      </c>
      <c r="N803" s="184">
        <v>65.406599999999997</v>
      </c>
      <c r="O803" s="184">
        <v>15.241199999999999</v>
      </c>
      <c r="P803" s="184">
        <v>13.905799999999999</v>
      </c>
      <c r="Q803" s="184">
        <v>16.993500000000001</v>
      </c>
      <c r="R803" s="184">
        <v>30.796399999999998</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44445</v>
      </c>
      <c r="E804" s="184">
        <v>936.88099999999997</v>
      </c>
      <c r="F804" s="184">
        <v>2.47E-2</v>
      </c>
      <c r="G804" s="184">
        <v>2.47E-2</v>
      </c>
      <c r="H804" s="184">
        <v>2.0247000000000002</v>
      </c>
      <c r="I804" s="184">
        <v>5.8547000000000002</v>
      </c>
      <c r="J804" s="184">
        <v>2.3071000000000002</v>
      </c>
      <c r="K804" s="184">
        <v>5.6492000000000004</v>
      </c>
      <c r="L804" s="184">
        <v>13.7911</v>
      </c>
      <c r="M804" s="184">
        <v>36.8093</v>
      </c>
      <c r="N804" s="184">
        <v>60.966700000000003</v>
      </c>
      <c r="O804" s="184">
        <v>12.6212</v>
      </c>
      <c r="P804" s="184">
        <v>12.918900000000001</v>
      </c>
      <c r="Q804" s="184">
        <v>18.535799999999998</v>
      </c>
      <c r="R804" s="184">
        <v>22.402899999999999</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44445</v>
      </c>
      <c r="E805" s="184">
        <v>998.54100000000005</v>
      </c>
      <c r="F805" s="184">
        <v>2.9700000000000001E-2</v>
      </c>
      <c r="G805" s="184">
        <v>2.9700000000000001E-2</v>
      </c>
      <c r="H805" s="184">
        <v>2.0365000000000002</v>
      </c>
      <c r="I805" s="184">
        <v>5.8789999999999996</v>
      </c>
      <c r="J805" s="184">
        <v>2.3586</v>
      </c>
      <c r="K805" s="184">
        <v>5.8118999999999996</v>
      </c>
      <c r="L805" s="184">
        <v>14.1439</v>
      </c>
      <c r="M805" s="184">
        <v>37.427100000000003</v>
      </c>
      <c r="N805" s="184">
        <v>61.9116</v>
      </c>
      <c r="O805" s="184">
        <v>13.3043</v>
      </c>
      <c r="P805" s="184">
        <v>13.738</v>
      </c>
      <c r="Q805" s="184">
        <v>15.1389</v>
      </c>
      <c r="R805" s="184">
        <v>23.1067</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44445</v>
      </c>
      <c r="E806" s="184">
        <v>130.43719999999999</v>
      </c>
      <c r="F806" s="184">
        <v>0.36530000000000001</v>
      </c>
      <c r="G806" s="184">
        <v>0.36530000000000001</v>
      </c>
      <c r="H806" s="184">
        <v>2.9262000000000001</v>
      </c>
      <c r="I806" s="184">
        <v>6.7930000000000001</v>
      </c>
      <c r="J806" s="184">
        <v>5.8371000000000004</v>
      </c>
      <c r="K806" s="184">
        <v>13.3825</v>
      </c>
      <c r="L806" s="184">
        <v>19.6066</v>
      </c>
      <c r="M806" s="184">
        <v>35.103400000000001</v>
      </c>
      <c r="N806" s="184">
        <v>58.005099999999999</v>
      </c>
      <c r="O806" s="184">
        <v>12.8093</v>
      </c>
      <c r="P806" s="184">
        <v>12.177199999999999</v>
      </c>
      <c r="Q806" s="184">
        <v>15.7639</v>
      </c>
      <c r="R806" s="184">
        <v>29.5016</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44445</v>
      </c>
      <c r="E807" s="184">
        <v>140.46199999999999</v>
      </c>
      <c r="F807" s="184">
        <v>0.37480000000000002</v>
      </c>
      <c r="G807" s="184">
        <v>0.37480000000000002</v>
      </c>
      <c r="H807" s="184">
        <v>2.9487999999999999</v>
      </c>
      <c r="I807" s="184">
        <v>6.84</v>
      </c>
      <c r="J807" s="184">
        <v>5.9417999999999997</v>
      </c>
      <c r="K807" s="184">
        <v>13.723599999999999</v>
      </c>
      <c r="L807" s="184">
        <v>20.314900000000002</v>
      </c>
      <c r="M807" s="184">
        <v>36.297699999999999</v>
      </c>
      <c r="N807" s="184">
        <v>59.856999999999999</v>
      </c>
      <c r="O807" s="184">
        <v>14.017799999999999</v>
      </c>
      <c r="P807" s="184">
        <v>13.228999999999999</v>
      </c>
      <c r="Q807" s="184">
        <v>16.151800000000001</v>
      </c>
      <c r="R807" s="184">
        <v>31.011099999999999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44445</v>
      </c>
      <c r="E808" s="184">
        <v>33.770000000000003</v>
      </c>
      <c r="F808" s="184">
        <v>0.35659999999999997</v>
      </c>
      <c r="G808" s="184">
        <v>0.35659999999999997</v>
      </c>
      <c r="H808" s="184">
        <v>3.367</v>
      </c>
      <c r="I808" s="184">
        <v>7.1383000000000001</v>
      </c>
      <c r="J808" s="184">
        <v>7.1043000000000003</v>
      </c>
      <c r="K808" s="184">
        <v>15.690300000000001</v>
      </c>
      <c r="L808" s="184">
        <v>23.4284</v>
      </c>
      <c r="M808" s="184">
        <v>36.224299999999999</v>
      </c>
      <c r="N808" s="184">
        <v>57.069800000000001</v>
      </c>
      <c r="O808" s="184">
        <v>15.921900000000001</v>
      </c>
      <c r="P808" s="184">
        <v>13.0282</v>
      </c>
      <c r="Q808" s="184">
        <v>17.7471</v>
      </c>
      <c r="R808" s="184">
        <v>30.747199999999999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44445</v>
      </c>
      <c r="E809" s="184">
        <v>37.200000000000003</v>
      </c>
      <c r="F809" s="184">
        <v>0.35070000000000001</v>
      </c>
      <c r="G809" s="184">
        <v>0.35070000000000001</v>
      </c>
      <c r="H809" s="184">
        <v>3.3908</v>
      </c>
      <c r="I809" s="184">
        <v>7.1737000000000002</v>
      </c>
      <c r="J809" s="184">
        <v>7.2046000000000001</v>
      </c>
      <c r="K809" s="184">
        <v>16.104900000000001</v>
      </c>
      <c r="L809" s="184">
        <v>24.2485</v>
      </c>
      <c r="M809" s="184">
        <v>37.573999999999998</v>
      </c>
      <c r="N809" s="184">
        <v>59.110399999999998</v>
      </c>
      <c r="O809" s="184">
        <v>17.587499999999999</v>
      </c>
      <c r="P809" s="184">
        <v>14.898199999999999</v>
      </c>
      <c r="Q809" s="184">
        <v>19.286100000000001</v>
      </c>
      <c r="R809" s="184">
        <v>32.445999999999998</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44445</v>
      </c>
      <c r="E810" s="184">
        <v>142.1</v>
      </c>
      <c r="F810" s="184">
        <v>0.38150000000000001</v>
      </c>
      <c r="G810" s="184">
        <v>0.38150000000000001</v>
      </c>
      <c r="H810" s="184">
        <v>2.7774000000000001</v>
      </c>
      <c r="I810" s="184">
        <v>5.8079000000000001</v>
      </c>
      <c r="J810" s="184">
        <v>4.6623000000000001</v>
      </c>
      <c r="K810" s="184">
        <v>11.881</v>
      </c>
      <c r="L810" s="184">
        <v>18.564900000000002</v>
      </c>
      <c r="M810" s="184">
        <v>32.333799999999997</v>
      </c>
      <c r="N810" s="184">
        <v>53.191000000000003</v>
      </c>
      <c r="O810" s="184">
        <v>11.975099999999999</v>
      </c>
      <c r="P810" s="184">
        <v>11.997299999999999</v>
      </c>
      <c r="Q810" s="184">
        <v>15.569100000000001</v>
      </c>
      <c r="R810" s="184">
        <v>24.622900000000001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44445</v>
      </c>
      <c r="E811" s="184">
        <v>133.61000000000001</v>
      </c>
      <c r="F811" s="184">
        <v>0.37559999999999999</v>
      </c>
      <c r="G811" s="184">
        <v>0.37559999999999999</v>
      </c>
      <c r="H811" s="184">
        <v>2.7690000000000001</v>
      </c>
      <c r="I811" s="184">
        <v>5.7793999999999999</v>
      </c>
      <c r="J811" s="184">
        <v>4.6035000000000004</v>
      </c>
      <c r="K811" s="184">
        <v>11.6767</v>
      </c>
      <c r="L811" s="184">
        <v>18.1448</v>
      </c>
      <c r="M811" s="184">
        <v>31.622499999999999</v>
      </c>
      <c r="N811" s="184">
        <v>52.123399999999997</v>
      </c>
      <c r="O811" s="184">
        <v>11.203799999999999</v>
      </c>
      <c r="P811" s="184">
        <v>11.196899999999999</v>
      </c>
      <c r="Q811" s="184">
        <v>17.647400000000001</v>
      </c>
      <c r="R811" s="184">
        <v>23.775300000000001</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44445</v>
      </c>
      <c r="E812" s="184">
        <v>50.888500000000001</v>
      </c>
      <c r="F812" s="184">
        <v>0.26919999999999999</v>
      </c>
      <c r="G812" s="184">
        <v>0.26919999999999999</v>
      </c>
      <c r="H812" s="184">
        <v>3.3614999999999999</v>
      </c>
      <c r="I812" s="184">
        <v>7.4684999999999997</v>
      </c>
      <c r="J812" s="184">
        <v>7.5382999999999996</v>
      </c>
      <c r="K812" s="184">
        <v>13.324</v>
      </c>
      <c r="L812" s="184">
        <v>18.727499999999999</v>
      </c>
      <c r="M812" s="184">
        <v>36.291400000000003</v>
      </c>
      <c r="N812" s="184">
        <v>60.927</v>
      </c>
      <c r="O812" s="184">
        <v>16.6584</v>
      </c>
      <c r="P812" s="184">
        <v>15.432700000000001</v>
      </c>
      <c r="Q812" s="184">
        <v>13.374700000000001</v>
      </c>
      <c r="R812" s="184">
        <v>27.878</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44445</v>
      </c>
      <c r="E813" s="184">
        <v>55.449100000000001</v>
      </c>
      <c r="F813" s="184">
        <v>0.27539999999999998</v>
      </c>
      <c r="G813" s="184">
        <v>0.27539999999999998</v>
      </c>
      <c r="H813" s="184">
        <v>3.3769</v>
      </c>
      <c r="I813" s="184">
        <v>7.5004999999999997</v>
      </c>
      <c r="J813" s="184">
        <v>7.6093999999999999</v>
      </c>
      <c r="K813" s="184">
        <v>13.5519</v>
      </c>
      <c r="L813" s="184">
        <v>19.197700000000001</v>
      </c>
      <c r="M813" s="184">
        <v>37.097499999999997</v>
      </c>
      <c r="N813" s="184">
        <v>62.194000000000003</v>
      </c>
      <c r="O813" s="184">
        <v>17.571000000000002</v>
      </c>
      <c r="P813" s="184">
        <v>16.482099999999999</v>
      </c>
      <c r="Q813" s="184">
        <v>17.432700000000001</v>
      </c>
      <c r="R813" s="184">
        <v>28.878399999999999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44445</v>
      </c>
      <c r="E814" s="184">
        <v>53.040999999999997</v>
      </c>
      <c r="F814" s="184">
        <v>8.1100000000000005E-2</v>
      </c>
      <c r="G814" s="184">
        <v>8.1100000000000005E-2</v>
      </c>
      <c r="H814" s="184">
        <v>2.8643999999999998</v>
      </c>
      <c r="I814" s="184">
        <v>6.3990999999999998</v>
      </c>
      <c r="J814" s="184">
        <v>5.5415999999999999</v>
      </c>
      <c r="K814" s="184">
        <v>10.971399999999999</v>
      </c>
      <c r="L814" s="184">
        <v>15.1488</v>
      </c>
      <c r="M814" s="184">
        <v>30.965399999999999</v>
      </c>
      <c r="N814" s="184">
        <v>52.983800000000002</v>
      </c>
      <c r="O814" s="184">
        <v>15.036199999999999</v>
      </c>
      <c r="P814" s="184">
        <v>14.4428</v>
      </c>
      <c r="Q814" s="184">
        <v>14.924300000000001</v>
      </c>
      <c r="R814" s="184">
        <v>25.376100000000001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44445</v>
      </c>
      <c r="E815" s="184">
        <v>57.725000000000001</v>
      </c>
      <c r="F815" s="184">
        <v>8.6699999999999999E-2</v>
      </c>
      <c r="G815" s="184">
        <v>8.6699999999999999E-2</v>
      </c>
      <c r="H815" s="184">
        <v>2.8801000000000001</v>
      </c>
      <c r="I815" s="184">
        <v>6.4349999999999996</v>
      </c>
      <c r="J815" s="184">
        <v>5.6228999999999996</v>
      </c>
      <c r="K815" s="184">
        <v>11.2342</v>
      </c>
      <c r="L815" s="184">
        <v>15.709199999999999</v>
      </c>
      <c r="M815" s="184">
        <v>31.927800000000001</v>
      </c>
      <c r="N815" s="184">
        <v>54.456400000000002</v>
      </c>
      <c r="O815" s="184">
        <v>16.1645</v>
      </c>
      <c r="P815" s="184">
        <v>15.6309</v>
      </c>
      <c r="Q815" s="184">
        <v>18.331600000000002</v>
      </c>
      <c r="R815" s="184">
        <v>26.582100000000001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44445</v>
      </c>
      <c r="E816" s="184">
        <v>125.139</v>
      </c>
      <c r="F816" s="184">
        <v>5.3600000000000002E-2</v>
      </c>
      <c r="G816" s="184">
        <v>5.3600000000000002E-2</v>
      </c>
      <c r="H816" s="184">
        <v>2.0377000000000001</v>
      </c>
      <c r="I816" s="184">
        <v>4.9234</v>
      </c>
      <c r="J816" s="184">
        <v>3.9861</v>
      </c>
      <c r="K816" s="184">
        <v>8.0955999999999992</v>
      </c>
      <c r="L816" s="184">
        <v>16.267800000000001</v>
      </c>
      <c r="M816" s="184">
        <v>30.726199999999999</v>
      </c>
      <c r="N816" s="184">
        <v>47.326300000000003</v>
      </c>
      <c r="O816" s="184">
        <v>12.664999999999999</v>
      </c>
      <c r="P816" s="184">
        <v>12.375</v>
      </c>
      <c r="Q816" s="184">
        <v>14.6968</v>
      </c>
      <c r="R816" s="184">
        <v>24.3962</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44445</v>
      </c>
      <c r="E817" s="184">
        <v>117.852</v>
      </c>
      <c r="F817" s="184">
        <v>4.7500000000000001E-2</v>
      </c>
      <c r="G817" s="184">
        <v>4.7500000000000001E-2</v>
      </c>
      <c r="H817" s="184">
        <v>2.0230999999999999</v>
      </c>
      <c r="I817" s="184">
        <v>4.8935000000000004</v>
      </c>
      <c r="J817" s="184">
        <v>3.9203999999999999</v>
      </c>
      <c r="K817" s="184">
        <v>7.8875000000000002</v>
      </c>
      <c r="L817" s="184">
        <v>15.833</v>
      </c>
      <c r="M817" s="184">
        <v>30.024899999999999</v>
      </c>
      <c r="N817" s="184">
        <v>46.278300000000002</v>
      </c>
      <c r="O817" s="184">
        <v>11.8703</v>
      </c>
      <c r="P817" s="184">
        <v>11.5725</v>
      </c>
      <c r="Q817" s="184">
        <v>16.3171</v>
      </c>
      <c r="R817" s="184">
        <v>23.546299999999999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44445</v>
      </c>
      <c r="E818" s="184">
        <v>66.978099999999998</v>
      </c>
      <c r="F818" s="184">
        <v>5.2999999999999999E-2</v>
      </c>
      <c r="G818" s="184">
        <v>5.2999999999999999E-2</v>
      </c>
      <c r="H818" s="184">
        <v>2.2505999999999999</v>
      </c>
      <c r="I818" s="184">
        <v>4.3242000000000003</v>
      </c>
      <c r="J818" s="184">
        <v>4.6501999999999999</v>
      </c>
      <c r="K818" s="184">
        <v>11.011100000000001</v>
      </c>
      <c r="L818" s="184">
        <v>16.177099999999999</v>
      </c>
      <c r="M818" s="184">
        <v>25.660799999999998</v>
      </c>
      <c r="N818" s="184">
        <v>43.8994</v>
      </c>
      <c r="O818" s="184">
        <v>12.4506</v>
      </c>
      <c r="P818" s="184">
        <v>10.2737</v>
      </c>
      <c r="Q818" s="184">
        <v>9.4144000000000005</v>
      </c>
      <c r="R818" s="184">
        <v>20.728100000000001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44445</v>
      </c>
      <c r="E819" s="184">
        <v>71.309200000000004</v>
      </c>
      <c r="F819" s="184">
        <v>6.0999999999999999E-2</v>
      </c>
      <c r="G819" s="184">
        <v>6.0999999999999999E-2</v>
      </c>
      <c r="H819" s="184">
        <v>2.27</v>
      </c>
      <c r="I819" s="184">
        <v>4.3636999999999997</v>
      </c>
      <c r="J819" s="184">
        <v>4.7377000000000002</v>
      </c>
      <c r="K819" s="184">
        <v>11.2925</v>
      </c>
      <c r="L819" s="184">
        <v>16.758299999999998</v>
      </c>
      <c r="M819" s="184">
        <v>26.579699999999999</v>
      </c>
      <c r="N819" s="184">
        <v>45.232300000000002</v>
      </c>
      <c r="O819" s="184">
        <v>13.3728</v>
      </c>
      <c r="P819" s="184">
        <v>11.196199999999999</v>
      </c>
      <c r="Q819" s="184">
        <v>11.607799999999999</v>
      </c>
      <c r="R819" s="184">
        <v>21.688700000000001</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44445</v>
      </c>
      <c r="E820" s="184">
        <v>38.881799999999998</v>
      </c>
      <c r="F820" s="184">
        <v>0.21190000000000001</v>
      </c>
      <c r="G820" s="184">
        <v>0.21190000000000001</v>
      </c>
      <c r="H820" s="184">
        <v>2.1701999999999999</v>
      </c>
      <c r="I820" s="184">
        <v>4.5505000000000004</v>
      </c>
      <c r="J820" s="184">
        <v>4.2106000000000003</v>
      </c>
      <c r="K820" s="184">
        <v>10.576499999999999</v>
      </c>
      <c r="L820" s="184">
        <v>13.1469</v>
      </c>
      <c r="M820" s="184">
        <v>27.8569</v>
      </c>
      <c r="N820" s="184">
        <v>44.8187</v>
      </c>
      <c r="O820" s="184">
        <v>11.641500000000001</v>
      </c>
      <c r="P820" s="184">
        <v>13.342000000000001</v>
      </c>
      <c r="Q820" s="184">
        <v>20.248799999999999</v>
      </c>
      <c r="R820" s="184">
        <v>21.749700000000001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44445</v>
      </c>
      <c r="E821" s="184">
        <v>36.266500000000001</v>
      </c>
      <c r="F821" s="184">
        <v>0.20469999999999999</v>
      </c>
      <c r="G821" s="184">
        <v>0.20469999999999999</v>
      </c>
      <c r="H821" s="184">
        <v>2.1528</v>
      </c>
      <c r="I821" s="184">
        <v>4.5144000000000002</v>
      </c>
      <c r="J821" s="184">
        <v>4.1311999999999998</v>
      </c>
      <c r="K821" s="184">
        <v>10.32</v>
      </c>
      <c r="L821" s="184">
        <v>12.626799999999999</v>
      </c>
      <c r="M821" s="184">
        <v>27.0062</v>
      </c>
      <c r="N821" s="184">
        <v>43.528500000000001</v>
      </c>
      <c r="O821" s="184">
        <v>10.625999999999999</v>
      </c>
      <c r="P821" s="184">
        <v>12.306100000000001</v>
      </c>
      <c r="Q821" s="184">
        <v>19.1172</v>
      </c>
      <c r="R821" s="184">
        <v>20.640599999999999</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44445</v>
      </c>
      <c r="E822" s="184">
        <v>16.7272</v>
      </c>
      <c r="F822" s="184">
        <v>0.32090000000000002</v>
      </c>
      <c r="G822" s="184">
        <v>0.32090000000000002</v>
      </c>
      <c r="H822" s="184">
        <v>2.5560999999999998</v>
      </c>
      <c r="I822" s="184">
        <v>6.2861000000000002</v>
      </c>
      <c r="J822" s="184">
        <v>5.6477000000000004</v>
      </c>
      <c r="K822" s="184">
        <v>12.6638</v>
      </c>
      <c r="L822" s="184">
        <v>20.357800000000001</v>
      </c>
      <c r="M822" s="184">
        <v>36.980200000000004</v>
      </c>
      <c r="N822" s="184">
        <v>56.101399999999998</v>
      </c>
      <c r="O822" s="184">
        <v>16.747199999999999</v>
      </c>
      <c r="P822" s="184"/>
      <c r="Q822" s="184">
        <v>17.653700000000001</v>
      </c>
      <c r="R822" s="184">
        <v>27.299600000000002</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44445</v>
      </c>
      <c r="E823" s="184">
        <v>15.6586</v>
      </c>
      <c r="F823" s="184">
        <v>0.30559999999999998</v>
      </c>
      <c r="G823" s="184">
        <v>0.30559999999999998</v>
      </c>
      <c r="H823" s="184">
        <v>2.52</v>
      </c>
      <c r="I823" s="184">
        <v>6.2111000000000001</v>
      </c>
      <c r="J823" s="184">
        <v>5.4821</v>
      </c>
      <c r="K823" s="184">
        <v>12.130699999999999</v>
      </c>
      <c r="L823" s="184">
        <v>19.165600000000001</v>
      </c>
      <c r="M823" s="184">
        <v>34.939100000000003</v>
      </c>
      <c r="N823" s="184">
        <v>52.924999999999997</v>
      </c>
      <c r="O823" s="184">
        <v>14.372999999999999</v>
      </c>
      <c r="P823" s="184"/>
      <c r="Q823" s="184">
        <v>15.224600000000001</v>
      </c>
      <c r="R823" s="184">
        <v>24.8078</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44445</v>
      </c>
      <c r="E824" s="184">
        <v>51.182499999999997</v>
      </c>
      <c r="F824" s="184">
        <v>0.6048</v>
      </c>
      <c r="G824" s="184">
        <v>0.6048</v>
      </c>
      <c r="H824" s="184">
        <v>2.5912999999999999</v>
      </c>
      <c r="I824" s="184">
        <v>5.5579000000000001</v>
      </c>
      <c r="J824" s="184">
        <v>4.8708</v>
      </c>
      <c r="K824" s="184">
        <v>17.446300000000001</v>
      </c>
      <c r="L824" s="184">
        <v>30.678899999999999</v>
      </c>
      <c r="M824" s="184">
        <v>42.365000000000002</v>
      </c>
      <c r="N824" s="184">
        <v>59.0625</v>
      </c>
      <c r="O824" s="184">
        <v>25.1709</v>
      </c>
      <c r="P824" s="184">
        <v>22.014099999999999</v>
      </c>
      <c r="Q824" s="184">
        <v>21.793500000000002</v>
      </c>
      <c r="R824" s="184">
        <v>40.962299999999999</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44445</v>
      </c>
      <c r="E825" s="184">
        <v>48.484699999999997</v>
      </c>
      <c r="F825" s="184">
        <v>0.59709999999999996</v>
      </c>
      <c r="G825" s="184">
        <v>0.59709999999999996</v>
      </c>
      <c r="H825" s="184">
        <v>2.5727000000000002</v>
      </c>
      <c r="I825" s="184">
        <v>5.5194000000000001</v>
      </c>
      <c r="J825" s="184">
        <v>4.7872000000000003</v>
      </c>
      <c r="K825" s="184">
        <v>17.1343</v>
      </c>
      <c r="L825" s="184">
        <v>29.985399999999998</v>
      </c>
      <c r="M825" s="184">
        <v>41.283999999999999</v>
      </c>
      <c r="N825" s="184">
        <v>57.443899999999999</v>
      </c>
      <c r="O825" s="184">
        <v>24.075700000000001</v>
      </c>
      <c r="P825" s="184">
        <v>21.099</v>
      </c>
      <c r="Q825" s="184">
        <v>21</v>
      </c>
      <c r="R825" s="184">
        <v>39.632899999999999</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44445</v>
      </c>
      <c r="E826" s="184">
        <v>29.16</v>
      </c>
      <c r="F826" s="184">
        <v>0.44779999999999998</v>
      </c>
      <c r="G826" s="184">
        <v>0.44779999999999998</v>
      </c>
      <c r="H826" s="184">
        <v>2.1366000000000001</v>
      </c>
      <c r="I826" s="184">
        <v>5.3849</v>
      </c>
      <c r="J826" s="184">
        <v>5.0811000000000002</v>
      </c>
      <c r="K826" s="184">
        <v>15.8062</v>
      </c>
      <c r="L826" s="184">
        <v>30.7623</v>
      </c>
      <c r="M826" s="184">
        <v>48.775500000000001</v>
      </c>
      <c r="N826" s="184">
        <v>78.022000000000006</v>
      </c>
      <c r="O826" s="184">
        <v>27.588999999999999</v>
      </c>
      <c r="P826" s="184">
        <v>20.6936</v>
      </c>
      <c r="Q826" s="184">
        <v>17.852900000000002</v>
      </c>
      <c r="R826" s="184">
        <v>48.213500000000003</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44445</v>
      </c>
      <c r="E827" s="184">
        <v>26.43</v>
      </c>
      <c r="F827" s="184">
        <v>0.41789999999999999</v>
      </c>
      <c r="G827" s="184">
        <v>0.41789999999999999</v>
      </c>
      <c r="H827" s="184">
        <v>2.1252</v>
      </c>
      <c r="I827" s="184">
        <v>5.2988</v>
      </c>
      <c r="J827" s="184">
        <v>4.9226000000000001</v>
      </c>
      <c r="K827" s="184">
        <v>15.163399999999999</v>
      </c>
      <c r="L827" s="184">
        <v>29.431899999999999</v>
      </c>
      <c r="M827" s="184">
        <v>46.426600000000001</v>
      </c>
      <c r="N827" s="184">
        <v>74.340400000000002</v>
      </c>
      <c r="O827" s="184">
        <v>25.135400000000001</v>
      </c>
      <c r="P827" s="184">
        <v>18.533200000000001</v>
      </c>
      <c r="Q827" s="184">
        <v>16.088100000000001</v>
      </c>
      <c r="R827" s="184">
        <v>45.335299999999997</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44445</v>
      </c>
      <c r="E828" s="184">
        <v>81.085999999999999</v>
      </c>
      <c r="F828" s="184">
        <v>0.30170000000000002</v>
      </c>
      <c r="G828" s="184">
        <v>0.30170000000000002</v>
      </c>
      <c r="H828" s="184">
        <v>2.1318000000000001</v>
      </c>
      <c r="I828" s="184">
        <v>5.5648</v>
      </c>
      <c r="J828" s="184">
        <v>4.7615999999999996</v>
      </c>
      <c r="K828" s="184">
        <v>10.6028</v>
      </c>
      <c r="L828" s="184">
        <v>17.764099999999999</v>
      </c>
      <c r="M828" s="184">
        <v>34.798900000000003</v>
      </c>
      <c r="N828" s="184">
        <v>60.333300000000001</v>
      </c>
      <c r="O828" s="184">
        <v>16.727</v>
      </c>
      <c r="P828" s="184">
        <v>15.5457</v>
      </c>
      <c r="Q828" s="184">
        <v>18.1892</v>
      </c>
      <c r="R828" s="184">
        <v>27.199000000000002</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44445</v>
      </c>
      <c r="E829" s="184">
        <v>75.080399999999997</v>
      </c>
      <c r="F829" s="184">
        <v>0.29430000000000001</v>
      </c>
      <c r="G829" s="184">
        <v>0.29430000000000001</v>
      </c>
      <c r="H829" s="184">
        <v>2.1141000000000001</v>
      </c>
      <c r="I829" s="184">
        <v>5.5290999999999997</v>
      </c>
      <c r="J829" s="184">
        <v>4.6824000000000003</v>
      </c>
      <c r="K829" s="184">
        <v>10.330299999999999</v>
      </c>
      <c r="L829" s="184">
        <v>17.1815</v>
      </c>
      <c r="M829" s="184">
        <v>33.808300000000003</v>
      </c>
      <c r="N829" s="184">
        <v>58.802199999999999</v>
      </c>
      <c r="O829" s="184">
        <v>15.627700000000001</v>
      </c>
      <c r="P829" s="184">
        <v>14.362299999999999</v>
      </c>
      <c r="Q829" s="184">
        <v>13.4427</v>
      </c>
      <c r="R829" s="184">
        <v>25.984200000000001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44445</v>
      </c>
      <c r="E830" s="184">
        <v>15.3177</v>
      </c>
      <c r="F830" s="184">
        <v>9.4100000000000003E-2</v>
      </c>
      <c r="G830" s="184">
        <v>9.4100000000000003E-2</v>
      </c>
      <c r="H830" s="184">
        <v>2.7275</v>
      </c>
      <c r="I830" s="184">
        <v>5.9329999999999998</v>
      </c>
      <c r="J830" s="184">
        <v>5.2777000000000003</v>
      </c>
      <c r="K830" s="184">
        <v>10.856400000000001</v>
      </c>
      <c r="L830" s="184">
        <v>15.511100000000001</v>
      </c>
      <c r="M830" s="184">
        <v>26.530899999999999</v>
      </c>
      <c r="N830" s="184">
        <v>43.557200000000002</v>
      </c>
      <c r="O830" s="184"/>
      <c r="P830" s="184"/>
      <c r="Q830" s="184">
        <v>15.594799999999999</v>
      </c>
      <c r="R830" s="184">
        <v>23.351600000000001</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44445</v>
      </c>
      <c r="E831" s="184">
        <v>14.5223</v>
      </c>
      <c r="F831" s="184">
        <v>7.9299999999999995E-2</v>
      </c>
      <c r="G831" s="184">
        <v>7.9299999999999995E-2</v>
      </c>
      <c r="H831" s="184">
        <v>2.6920999999999999</v>
      </c>
      <c r="I831" s="184">
        <v>5.8592000000000004</v>
      </c>
      <c r="J831" s="184">
        <v>5.1159999999999997</v>
      </c>
      <c r="K831" s="184">
        <v>10.3392</v>
      </c>
      <c r="L831" s="184">
        <v>14.446099999999999</v>
      </c>
      <c r="M831" s="184">
        <v>24.8017</v>
      </c>
      <c r="N831" s="184">
        <v>40.9617</v>
      </c>
      <c r="O831" s="184"/>
      <c r="P831" s="184"/>
      <c r="Q831" s="184">
        <v>13.518800000000001</v>
      </c>
      <c r="R831" s="184">
        <v>21.131499999999999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44445</v>
      </c>
      <c r="E832" s="184">
        <v>16.883099999999999</v>
      </c>
      <c r="F832" s="184">
        <v>0.2351</v>
      </c>
      <c r="G832" s="184">
        <v>0.2351</v>
      </c>
      <c r="H832" s="184">
        <v>3.1659000000000002</v>
      </c>
      <c r="I832" s="184">
        <v>6.5536000000000003</v>
      </c>
      <c r="J832" s="184">
        <v>6.6128</v>
      </c>
      <c r="K832" s="184">
        <v>12.429600000000001</v>
      </c>
      <c r="L832" s="184">
        <v>18.846499999999999</v>
      </c>
      <c r="M832" s="184">
        <v>31.983799999999999</v>
      </c>
      <c r="N832" s="184">
        <v>50.002699999999997</v>
      </c>
      <c r="O832" s="184">
        <v>19.055199999999999</v>
      </c>
      <c r="P832" s="184"/>
      <c r="Q832" s="184">
        <v>19.055199999999999</v>
      </c>
      <c r="R832" s="184">
        <v>28.7789</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44445</v>
      </c>
      <c r="E833" s="184">
        <v>16.0001</v>
      </c>
      <c r="F833" s="184">
        <v>0.2243</v>
      </c>
      <c r="G833" s="184">
        <v>0.2243</v>
      </c>
      <c r="H833" s="184">
        <v>3.1385999999999998</v>
      </c>
      <c r="I833" s="184">
        <v>6.4962</v>
      </c>
      <c r="J833" s="184">
        <v>6.4855999999999998</v>
      </c>
      <c r="K833" s="184">
        <v>12.0322</v>
      </c>
      <c r="L833" s="184">
        <v>18.023599999999998</v>
      </c>
      <c r="M833" s="184">
        <v>30.575800000000001</v>
      </c>
      <c r="N833" s="184">
        <v>47.755099999999999</v>
      </c>
      <c r="O833" s="184">
        <v>16.944199999999999</v>
      </c>
      <c r="P833" s="184"/>
      <c r="Q833" s="184">
        <v>16.944199999999999</v>
      </c>
      <c r="R833" s="184">
        <v>26.627400000000002</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44445</v>
      </c>
      <c r="E834" s="184">
        <v>153.69999999999999</v>
      </c>
      <c r="F834" s="184">
        <v>0.29360000000000003</v>
      </c>
      <c r="G834" s="184">
        <v>0.29360000000000003</v>
      </c>
      <c r="H834" s="184">
        <v>2.7406000000000001</v>
      </c>
      <c r="I834" s="184">
        <v>6.7732000000000001</v>
      </c>
      <c r="J834" s="184">
        <v>4.6289999999999996</v>
      </c>
      <c r="K834" s="184">
        <v>9.3328000000000007</v>
      </c>
      <c r="L834" s="184">
        <v>16.899899999999999</v>
      </c>
      <c r="M834" s="184">
        <v>29.9239</v>
      </c>
      <c r="N834" s="184">
        <v>46.926699999999997</v>
      </c>
      <c r="O834" s="184">
        <v>8.2864000000000004</v>
      </c>
      <c r="P834" s="184">
        <v>8.8114000000000008</v>
      </c>
      <c r="Q834" s="184">
        <v>10.610200000000001</v>
      </c>
      <c r="R834" s="184">
        <v>20.755700000000001</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44445</v>
      </c>
      <c r="E835" s="184">
        <v>148.02000000000001</v>
      </c>
      <c r="F835" s="184">
        <v>0.29809999999999998</v>
      </c>
      <c r="G835" s="184">
        <v>0.29809999999999998</v>
      </c>
      <c r="H835" s="184">
        <v>2.7416999999999998</v>
      </c>
      <c r="I835" s="184">
        <v>6.7733999999999996</v>
      </c>
      <c r="J835" s="184">
        <v>4.6226000000000003</v>
      </c>
      <c r="K835" s="184">
        <v>9.3125</v>
      </c>
      <c r="L835" s="184">
        <v>16.864000000000001</v>
      </c>
      <c r="M835" s="184">
        <v>29.864899999999999</v>
      </c>
      <c r="N835" s="184">
        <v>46.845199999999998</v>
      </c>
      <c r="O835" s="184">
        <v>8.1715</v>
      </c>
      <c r="P835" s="184">
        <v>8.6812000000000005</v>
      </c>
      <c r="Q835" s="184">
        <v>10.2476</v>
      </c>
      <c r="R835" s="184">
        <v>20.635100000000001</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44445</v>
      </c>
      <c r="E836" s="184">
        <v>35.78</v>
      </c>
      <c r="F836" s="184">
        <v>0.44919999999999999</v>
      </c>
      <c r="G836" s="184">
        <v>0.44919999999999999</v>
      </c>
      <c r="H836" s="184">
        <v>2.9937</v>
      </c>
      <c r="I836" s="184">
        <v>6.4881000000000002</v>
      </c>
      <c r="J836" s="184">
        <v>6.5198</v>
      </c>
      <c r="K836" s="184">
        <v>16.471399999999999</v>
      </c>
      <c r="L836" s="184">
        <v>24.063800000000001</v>
      </c>
      <c r="M836" s="184">
        <v>42.436300000000003</v>
      </c>
      <c r="N836" s="184">
        <v>63.528300000000002</v>
      </c>
      <c r="O836" s="184">
        <v>20.0303</v>
      </c>
      <c r="P836" s="184">
        <v>15.8757</v>
      </c>
      <c r="Q836" s="184">
        <v>14.679</v>
      </c>
      <c r="R836" s="184">
        <v>35.055799999999998</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44445</v>
      </c>
      <c r="E837" s="184">
        <v>33.57</v>
      </c>
      <c r="F837" s="184">
        <v>0.41880000000000001</v>
      </c>
      <c r="G837" s="184">
        <v>0.41880000000000001</v>
      </c>
      <c r="H837" s="184">
        <v>2.9439000000000002</v>
      </c>
      <c r="I837" s="184">
        <v>6.4024999999999999</v>
      </c>
      <c r="J837" s="184">
        <v>6.4363000000000001</v>
      </c>
      <c r="K837" s="184">
        <v>16.159199999999998</v>
      </c>
      <c r="L837" s="184">
        <v>23.509899999999998</v>
      </c>
      <c r="M837" s="184">
        <v>41.5261</v>
      </c>
      <c r="N837" s="184">
        <v>62.173900000000003</v>
      </c>
      <c r="O837" s="184">
        <v>19.2027</v>
      </c>
      <c r="P837" s="184">
        <v>15.074299999999999</v>
      </c>
      <c r="Q837" s="184">
        <v>12.542299999999999</v>
      </c>
      <c r="R837" s="184">
        <v>33.966799999999999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44445</v>
      </c>
      <c r="E838" s="184">
        <v>272.0668</v>
      </c>
      <c r="F838" s="184">
        <v>0.2039</v>
      </c>
      <c r="G838" s="184">
        <v>0.2039</v>
      </c>
      <c r="H838" s="184">
        <v>2.6661999999999999</v>
      </c>
      <c r="I838" s="184">
        <v>5.444</v>
      </c>
      <c r="J838" s="184">
        <v>5.9317000000000002</v>
      </c>
      <c r="K838" s="184">
        <v>15.981</v>
      </c>
      <c r="L838" s="184">
        <v>23.2196</v>
      </c>
      <c r="M838" s="184">
        <v>40.555399999999999</v>
      </c>
      <c r="N838" s="184">
        <v>69.610100000000003</v>
      </c>
      <c r="O838" s="184">
        <v>21.404699999999998</v>
      </c>
      <c r="P838" s="184">
        <v>18.622199999999999</v>
      </c>
      <c r="Q838" s="184">
        <v>18.272500000000001</v>
      </c>
      <c r="R838" s="184">
        <v>40.092500000000001</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44445</v>
      </c>
      <c r="E839" s="184">
        <v>238.88437158273501</v>
      </c>
      <c r="F839" s="184">
        <v>0.2039</v>
      </c>
      <c r="G839" s="184">
        <v>0.2039</v>
      </c>
      <c r="H839" s="184">
        <v>2.6661999999999999</v>
      </c>
      <c r="I839" s="184">
        <v>5.4439000000000002</v>
      </c>
      <c r="J839" s="184">
        <v>5.9318</v>
      </c>
      <c r="K839" s="184">
        <v>15.984999999999999</v>
      </c>
      <c r="L839" s="184">
        <v>23.223800000000001</v>
      </c>
      <c r="M839" s="184">
        <v>40.560400000000001</v>
      </c>
      <c r="N839" s="184">
        <v>69.615899999999996</v>
      </c>
      <c r="O839" s="184">
        <v>21.269200000000001</v>
      </c>
      <c r="P839" s="184">
        <v>18.466200000000001</v>
      </c>
      <c r="Q839" s="184">
        <v>18.1753</v>
      </c>
      <c r="R839" s="184">
        <v>40.095100000000002</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44445</v>
      </c>
      <c r="E840" s="184">
        <v>261.1798</v>
      </c>
      <c r="F840" s="184">
        <v>0.1983</v>
      </c>
      <c r="G840" s="184">
        <v>0.1983</v>
      </c>
      <c r="H840" s="184">
        <v>2.6513</v>
      </c>
      <c r="I840" s="184">
        <v>5.4127000000000001</v>
      </c>
      <c r="J840" s="184">
        <v>5.8632999999999997</v>
      </c>
      <c r="K840" s="184">
        <v>15.748100000000001</v>
      </c>
      <c r="L840" s="184">
        <v>22.7532</v>
      </c>
      <c r="M840" s="184">
        <v>39.786700000000003</v>
      </c>
      <c r="N840" s="184">
        <v>68.4024</v>
      </c>
      <c r="O840" s="184">
        <v>20.653600000000001</v>
      </c>
      <c r="P840" s="184">
        <v>17.9528</v>
      </c>
      <c r="Q840" s="184">
        <v>16.7334</v>
      </c>
      <c r="R840" s="184">
        <v>39.1586</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44445</v>
      </c>
      <c r="E841" s="184">
        <v>418.19334853223899</v>
      </c>
      <c r="F841" s="184">
        <v>0.19839999999999999</v>
      </c>
      <c r="G841" s="184">
        <v>0.19839999999999999</v>
      </c>
      <c r="H841" s="184">
        <v>2.6513</v>
      </c>
      <c r="I841" s="184">
        <v>5.4127999999999998</v>
      </c>
      <c r="J841" s="184">
        <v>5.8635000000000002</v>
      </c>
      <c r="K841" s="184">
        <v>15.7483</v>
      </c>
      <c r="L841" s="184">
        <v>22.7532</v>
      </c>
      <c r="M841" s="184">
        <v>39.786700000000003</v>
      </c>
      <c r="N841" s="184">
        <v>68.402199999999993</v>
      </c>
      <c r="O841" s="184">
        <v>20.513400000000001</v>
      </c>
      <c r="P841" s="184">
        <v>17.7926</v>
      </c>
      <c r="Q841" s="184">
        <v>13.5777</v>
      </c>
      <c r="R841" s="184">
        <v>39.158499999999997</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0.2568481481481481</v>
      </c>
      <c r="G842" s="186">
        <v>0.2568481481481481</v>
      </c>
      <c r="H842" s="186">
        <v>2.6572537037037032</v>
      </c>
      <c r="I842" s="186">
        <v>5.9664351851851807</v>
      </c>
      <c r="J842" s="186">
        <v>5.3220537037037028</v>
      </c>
      <c r="K842" s="186">
        <v>12.668944444444444</v>
      </c>
      <c r="L842" s="186">
        <v>20.210233333333342</v>
      </c>
      <c r="M842" s="186">
        <v>35.994933333333336</v>
      </c>
      <c r="N842" s="186">
        <v>58.324685185185167</v>
      </c>
      <c r="O842" s="186">
        <v>16.896276000000004</v>
      </c>
      <c r="P842" s="186">
        <v>15.049931818181818</v>
      </c>
      <c r="Q842" s="186">
        <v>18.632757407407404</v>
      </c>
      <c r="R842" s="186">
        <v>29.838740384615388</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0.28079999999999999</v>
      </c>
      <c r="G843" s="186">
        <v>0.28079999999999999</v>
      </c>
      <c r="H843" s="186">
        <v>2.7340499999999999</v>
      </c>
      <c r="I843" s="186">
        <v>5.8573000000000004</v>
      </c>
      <c r="J843" s="186">
        <v>5.1149000000000004</v>
      </c>
      <c r="K843" s="186">
        <v>12.765499999999999</v>
      </c>
      <c r="L843" s="186">
        <v>19.80865</v>
      </c>
      <c r="M843" s="186">
        <v>36.467299999999994</v>
      </c>
      <c r="N843" s="186">
        <v>59.266449999999999</v>
      </c>
      <c r="O843" s="186">
        <v>16.737099999999998</v>
      </c>
      <c r="P843" s="186">
        <v>15.253499999999999</v>
      </c>
      <c r="Q843" s="186">
        <v>17.02195</v>
      </c>
      <c r="R843" s="186">
        <v>29.4969</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44445</v>
      </c>
      <c r="E846" s="184">
        <v>272.6857</v>
      </c>
      <c r="F846" s="184">
        <v>3.0928</v>
      </c>
      <c r="G846" s="184">
        <v>3.0928</v>
      </c>
      <c r="H846" s="184">
        <v>6.8163</v>
      </c>
      <c r="I846" s="184">
        <v>4.9198000000000004</v>
      </c>
      <c r="J846" s="184">
        <v>6.2934999999999999</v>
      </c>
      <c r="K846" s="184">
        <v>5.4164000000000003</v>
      </c>
      <c r="L846" s="184">
        <v>6.2256999999999998</v>
      </c>
      <c r="M846" s="184">
        <v>4.3304999999999998</v>
      </c>
      <c r="N846" s="184">
        <v>4.9848999999999997</v>
      </c>
      <c r="O846" s="184">
        <v>7.6402000000000001</v>
      </c>
      <c r="P846" s="184">
        <v>7.4432</v>
      </c>
      <c r="Q846" s="184">
        <v>8.3818999999999999</v>
      </c>
      <c r="R846" s="184">
        <v>6.8806000000000003</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44445</v>
      </c>
      <c r="E847" s="184">
        <v>277.87299999999999</v>
      </c>
      <c r="F847" s="184">
        <v>3.2890999999999999</v>
      </c>
      <c r="G847" s="184">
        <v>3.2890999999999999</v>
      </c>
      <c r="H847" s="184">
        <v>7.0087999999999999</v>
      </c>
      <c r="I847" s="184">
        <v>5.1074999999999999</v>
      </c>
      <c r="J847" s="184">
        <v>6.4885000000000002</v>
      </c>
      <c r="K847" s="184">
        <v>5.5854999999999997</v>
      </c>
      <c r="L847" s="184">
        <v>6.3895</v>
      </c>
      <c r="M847" s="184">
        <v>4.4943</v>
      </c>
      <c r="N847" s="184">
        <v>5.1547999999999998</v>
      </c>
      <c r="O847" s="184">
        <v>7.8517999999999999</v>
      </c>
      <c r="P847" s="184">
        <v>7.6745999999999999</v>
      </c>
      <c r="Q847" s="184">
        <v>8.5264000000000006</v>
      </c>
      <c r="R847" s="184">
        <v>7.0754999999999999</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44445</v>
      </c>
      <c r="E848" s="184">
        <v>10.3588</v>
      </c>
      <c r="F848" s="184">
        <v>3.4070999999999998</v>
      </c>
      <c r="G848" s="184">
        <v>3.4070999999999998</v>
      </c>
      <c r="H848" s="184">
        <v>13.6264</v>
      </c>
      <c r="I848" s="184">
        <v>11.3498</v>
      </c>
      <c r="J848" s="184">
        <v>12.1729</v>
      </c>
      <c r="K848" s="184">
        <v>6.1418999999999997</v>
      </c>
      <c r="L848" s="184"/>
      <c r="M848" s="184"/>
      <c r="N848" s="184"/>
      <c r="O848" s="184"/>
      <c r="P848" s="184"/>
      <c r="Q848" s="184">
        <v>7.6585999999999999</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44445</v>
      </c>
      <c r="E849" s="184">
        <v>10.3445</v>
      </c>
      <c r="F849" s="184">
        <v>3.1764000000000001</v>
      </c>
      <c r="G849" s="184">
        <v>3.1764000000000001</v>
      </c>
      <c r="H849" s="184">
        <v>13.391999999999999</v>
      </c>
      <c r="I849" s="184">
        <v>11.085900000000001</v>
      </c>
      <c r="J849" s="184">
        <v>11.8995</v>
      </c>
      <c r="K849" s="184">
        <v>5.8448000000000002</v>
      </c>
      <c r="L849" s="184"/>
      <c r="M849" s="184"/>
      <c r="N849" s="184"/>
      <c r="O849" s="184"/>
      <c r="P849" s="184"/>
      <c r="Q849" s="184">
        <v>7.3533999999999997</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44445</v>
      </c>
      <c r="E850" s="184">
        <v>32.021599999999999</v>
      </c>
      <c r="F850" s="184">
        <v>1.482</v>
      </c>
      <c r="G850" s="184">
        <v>1.482</v>
      </c>
      <c r="H850" s="184">
        <v>2.6718999999999999</v>
      </c>
      <c r="I850" s="184">
        <v>4.7961999999999998</v>
      </c>
      <c r="J850" s="184">
        <v>5.7492999999999999</v>
      </c>
      <c r="K850" s="184">
        <v>4.8620999999999999</v>
      </c>
      <c r="L850" s="184">
        <v>4.6660000000000004</v>
      </c>
      <c r="M850" s="184">
        <v>4.1496000000000004</v>
      </c>
      <c r="N850" s="184">
        <v>4.5435999999999996</v>
      </c>
      <c r="O850" s="184">
        <v>6.1318999999999999</v>
      </c>
      <c r="P850" s="184">
        <v>6.1093000000000002</v>
      </c>
      <c r="Q850" s="184">
        <v>5.875</v>
      </c>
      <c r="R850" s="184">
        <v>5.4943</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44445</v>
      </c>
      <c r="E851" s="184">
        <v>34.019399999999997</v>
      </c>
      <c r="F851" s="184">
        <v>2.1819999999999999</v>
      </c>
      <c r="G851" s="184">
        <v>2.1819999999999999</v>
      </c>
      <c r="H851" s="184">
        <v>3.3589000000000002</v>
      </c>
      <c r="I851" s="184">
        <v>5.4911000000000003</v>
      </c>
      <c r="J851" s="184">
        <v>6.4413999999999998</v>
      </c>
      <c r="K851" s="184">
        <v>5.5513000000000003</v>
      </c>
      <c r="L851" s="184">
        <v>5.3411999999999997</v>
      </c>
      <c r="M851" s="184">
        <v>4.8125</v>
      </c>
      <c r="N851" s="184">
        <v>5.2317</v>
      </c>
      <c r="O851" s="184">
        <v>6.7815000000000003</v>
      </c>
      <c r="P851" s="184">
        <v>6.7451999999999996</v>
      </c>
      <c r="Q851" s="184">
        <v>7.0791000000000004</v>
      </c>
      <c r="R851" s="184">
        <v>6.1921999999999997</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44445</v>
      </c>
      <c r="E852" s="184">
        <v>38.948500000000003</v>
      </c>
      <c r="F852" s="184">
        <v>2.4683000000000002</v>
      </c>
      <c r="G852" s="184">
        <v>2.4683000000000002</v>
      </c>
      <c r="H852" s="184">
        <v>7.1856999999999998</v>
      </c>
      <c r="I852" s="184">
        <v>6.2872000000000003</v>
      </c>
      <c r="J852" s="184">
        <v>7.4961000000000002</v>
      </c>
      <c r="K852" s="184">
        <v>6.0578000000000003</v>
      </c>
      <c r="L852" s="184">
        <v>6.1064999999999996</v>
      </c>
      <c r="M852" s="184">
        <v>5.0397999999999996</v>
      </c>
      <c r="N852" s="184">
        <v>5.9850000000000003</v>
      </c>
      <c r="O852" s="184">
        <v>7.851</v>
      </c>
      <c r="P852" s="184">
        <v>7.5330000000000004</v>
      </c>
      <c r="Q852" s="184">
        <v>8.1166999999999998</v>
      </c>
      <c r="R852" s="184">
        <v>7.4387999999999996</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44445</v>
      </c>
      <c r="E853" s="184">
        <v>39.380800000000001</v>
      </c>
      <c r="F853" s="184">
        <v>2.7193999999999998</v>
      </c>
      <c r="G853" s="184">
        <v>2.7193999999999998</v>
      </c>
      <c r="H853" s="184">
        <v>7.4386000000000001</v>
      </c>
      <c r="I853" s="184">
        <v>6.5373999999999999</v>
      </c>
      <c r="J853" s="184">
        <v>7.7495000000000003</v>
      </c>
      <c r="K853" s="184">
        <v>6.3128000000000002</v>
      </c>
      <c r="L853" s="184">
        <v>6.3647</v>
      </c>
      <c r="M853" s="184">
        <v>5.2995000000000001</v>
      </c>
      <c r="N853" s="184">
        <v>6.2507000000000001</v>
      </c>
      <c r="O853" s="184">
        <v>8.0569000000000006</v>
      </c>
      <c r="P853" s="184">
        <v>7.7145999999999999</v>
      </c>
      <c r="Q853" s="184">
        <v>8.3463999999999992</v>
      </c>
      <c r="R853" s="184">
        <v>7.6660000000000004</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44445</v>
      </c>
      <c r="E854" s="184">
        <v>334.7747</v>
      </c>
      <c r="F854" s="184">
        <v>2.1046</v>
      </c>
      <c r="G854" s="184">
        <v>2.1046</v>
      </c>
      <c r="H854" s="184">
        <v>3.5754999999999999</v>
      </c>
      <c r="I854" s="184">
        <v>8.2758000000000003</v>
      </c>
      <c r="J854" s="184">
        <v>9.3887999999999998</v>
      </c>
      <c r="K854" s="184">
        <v>7.9577</v>
      </c>
      <c r="L854" s="184">
        <v>6.2615999999999996</v>
      </c>
      <c r="M854" s="184">
        <v>5.4363999999999999</v>
      </c>
      <c r="N854" s="184">
        <v>6.2222999999999997</v>
      </c>
      <c r="O854" s="184">
        <v>7.8596000000000004</v>
      </c>
      <c r="P854" s="184">
        <v>7.4562999999999997</v>
      </c>
      <c r="Q854" s="184">
        <v>7.9402999999999997</v>
      </c>
      <c r="R854" s="184">
        <v>7.7972000000000001</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44445</v>
      </c>
      <c r="E855" s="184">
        <v>356.47250000000003</v>
      </c>
      <c r="F855" s="184">
        <v>2.8233000000000001</v>
      </c>
      <c r="G855" s="184">
        <v>2.8233000000000001</v>
      </c>
      <c r="H855" s="184">
        <v>4.2952000000000004</v>
      </c>
      <c r="I855" s="184">
        <v>8.9976000000000003</v>
      </c>
      <c r="J855" s="184">
        <v>10.114599999999999</v>
      </c>
      <c r="K855" s="184">
        <v>8.6931999999999992</v>
      </c>
      <c r="L855" s="184">
        <v>7.0058999999999996</v>
      </c>
      <c r="M855" s="184">
        <v>6.1879999999999997</v>
      </c>
      <c r="N855" s="184">
        <v>6.9901</v>
      </c>
      <c r="O855" s="184">
        <v>8.6641999999999992</v>
      </c>
      <c r="P855" s="184">
        <v>8.2840000000000007</v>
      </c>
      <c r="Q855" s="184">
        <v>8.8562999999999992</v>
      </c>
      <c r="R855" s="184">
        <v>8.5821000000000005</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44445</v>
      </c>
      <c r="E856" s="184">
        <v>10.2568</v>
      </c>
      <c r="F856" s="184">
        <v>2.7288999999999999</v>
      </c>
      <c r="G856" s="184">
        <v>2.7288999999999999</v>
      </c>
      <c r="H856" s="184">
        <v>5.3943000000000003</v>
      </c>
      <c r="I856" s="184">
        <v>5.4509999999999996</v>
      </c>
      <c r="J856" s="184">
        <v>6.0345000000000004</v>
      </c>
      <c r="K856" s="184">
        <v>4.8216000000000001</v>
      </c>
      <c r="L856" s="184">
        <v>4.7816999999999998</v>
      </c>
      <c r="M856" s="184"/>
      <c r="N856" s="184"/>
      <c r="O856" s="184"/>
      <c r="P856" s="184"/>
      <c r="Q856" s="184">
        <v>4.6866000000000003</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44445</v>
      </c>
      <c r="E857" s="184">
        <v>10.2296</v>
      </c>
      <c r="F857" s="184">
        <v>2.2602000000000002</v>
      </c>
      <c r="G857" s="184">
        <v>2.2602000000000002</v>
      </c>
      <c r="H857" s="184">
        <v>4.8979999999999997</v>
      </c>
      <c r="I857" s="184">
        <v>4.9793000000000003</v>
      </c>
      <c r="J857" s="184">
        <v>5.5392000000000001</v>
      </c>
      <c r="K857" s="184">
        <v>4.3293999999999997</v>
      </c>
      <c r="L857" s="184">
        <v>4.2880000000000003</v>
      </c>
      <c r="M857" s="184"/>
      <c r="N857" s="184"/>
      <c r="O857" s="184"/>
      <c r="P857" s="184"/>
      <c r="Q857" s="184">
        <v>4.1901999999999999</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44445</v>
      </c>
      <c r="E858" s="184">
        <v>1205.6278</v>
      </c>
      <c r="F858" s="184">
        <v>8.1544000000000008</v>
      </c>
      <c r="G858" s="184">
        <v>8.1544000000000008</v>
      </c>
      <c r="H858" s="184">
        <v>17.133199999999999</v>
      </c>
      <c r="I858" s="184">
        <v>12.207000000000001</v>
      </c>
      <c r="J858" s="184">
        <v>12.83</v>
      </c>
      <c r="K858" s="184">
        <v>7.4130000000000003</v>
      </c>
      <c r="L858" s="184">
        <v>9.2716999999999992</v>
      </c>
      <c r="M858" s="184">
        <v>5.3384999999999998</v>
      </c>
      <c r="N858" s="184">
        <v>6.6696999999999997</v>
      </c>
      <c r="O858" s="184"/>
      <c r="P858" s="184"/>
      <c r="Q858" s="184">
        <v>8.4024000000000001</v>
      </c>
      <c r="R858" s="184">
        <v>8.5174000000000003</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44445</v>
      </c>
      <c r="E859" s="184">
        <v>1196.0311999999999</v>
      </c>
      <c r="F859" s="184">
        <v>7.7534000000000001</v>
      </c>
      <c r="G859" s="184">
        <v>7.7534000000000001</v>
      </c>
      <c r="H859" s="184">
        <v>16.7318</v>
      </c>
      <c r="I859" s="184">
        <v>11.805099999999999</v>
      </c>
      <c r="J859" s="184">
        <v>12.425800000000001</v>
      </c>
      <c r="K859" s="184">
        <v>7.0056000000000003</v>
      </c>
      <c r="L859" s="184">
        <v>8.8529999999999998</v>
      </c>
      <c r="M859" s="184">
        <v>4.9227999999999996</v>
      </c>
      <c r="N859" s="184">
        <v>6.2435999999999998</v>
      </c>
      <c r="O859" s="184"/>
      <c r="P859" s="184"/>
      <c r="Q859" s="184">
        <v>8.0292999999999992</v>
      </c>
      <c r="R859" s="184">
        <v>8.1197999999999997</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44445</v>
      </c>
      <c r="E860" s="184">
        <v>35.667000000000002</v>
      </c>
      <c r="F860" s="184">
        <v>3.4121000000000001</v>
      </c>
      <c r="G860" s="184">
        <v>3.4121000000000001</v>
      </c>
      <c r="H860" s="184">
        <v>8.5370000000000008</v>
      </c>
      <c r="I860" s="184">
        <v>6.2868000000000004</v>
      </c>
      <c r="J860" s="184">
        <v>7.2240000000000002</v>
      </c>
      <c r="K860" s="184">
        <v>5.9646999999999997</v>
      </c>
      <c r="L860" s="184">
        <v>7.0369000000000002</v>
      </c>
      <c r="M860" s="184">
        <v>4.6308999999999996</v>
      </c>
      <c r="N860" s="184">
        <v>5.8674999999999997</v>
      </c>
      <c r="O860" s="184">
        <v>8.6616999999999997</v>
      </c>
      <c r="P860" s="184">
        <v>7.5308000000000002</v>
      </c>
      <c r="Q860" s="184">
        <v>7.7567000000000004</v>
      </c>
      <c r="R860" s="184">
        <v>8.3170999999999999</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44445</v>
      </c>
      <c r="E861" s="184">
        <v>37.088999999999999</v>
      </c>
      <c r="F861" s="184">
        <v>3.7408000000000001</v>
      </c>
      <c r="G861" s="184">
        <v>3.7408000000000001</v>
      </c>
      <c r="H861" s="184">
        <v>8.8720999999999997</v>
      </c>
      <c r="I861" s="184">
        <v>6.6243999999999996</v>
      </c>
      <c r="J861" s="184">
        <v>7.5593000000000004</v>
      </c>
      <c r="K861" s="184">
        <v>6.3006000000000002</v>
      </c>
      <c r="L861" s="184">
        <v>7.3799000000000001</v>
      </c>
      <c r="M861" s="184">
        <v>4.9801000000000002</v>
      </c>
      <c r="N861" s="184">
        <v>6.2282999999999999</v>
      </c>
      <c r="O861" s="184">
        <v>9.0911000000000008</v>
      </c>
      <c r="P861" s="184">
        <v>7.9797000000000002</v>
      </c>
      <c r="Q861" s="184">
        <v>8.5900999999999996</v>
      </c>
      <c r="R861" s="184">
        <v>8.7150999999999996</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44445</v>
      </c>
      <c r="E862" s="184">
        <v>10.455299999999999</v>
      </c>
      <c r="F862" s="184">
        <v>2.9098999999999999</v>
      </c>
      <c r="G862" s="184">
        <v>2.9098999999999999</v>
      </c>
      <c r="H862" s="184">
        <v>8.0917999999999992</v>
      </c>
      <c r="I862" s="184">
        <v>7.4271000000000003</v>
      </c>
      <c r="J862" s="184">
        <v>7.7535999999999996</v>
      </c>
      <c r="K862" s="184">
        <v>6.3144</v>
      </c>
      <c r="L862" s="184">
        <v>4.9203999999999999</v>
      </c>
      <c r="M862" s="184">
        <v>5.0137</v>
      </c>
      <c r="N862" s="184"/>
      <c r="O862" s="184"/>
      <c r="P862" s="184"/>
      <c r="Q862" s="184">
        <v>5.2925000000000004</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44445</v>
      </c>
      <c r="E863" s="184">
        <v>10.4368</v>
      </c>
      <c r="F863" s="184">
        <v>2.7984</v>
      </c>
      <c r="G863" s="184">
        <v>2.7984</v>
      </c>
      <c r="H863" s="184">
        <v>7.9057000000000004</v>
      </c>
      <c r="I863" s="184">
        <v>7.2141999999999999</v>
      </c>
      <c r="J863" s="184">
        <v>7.5503</v>
      </c>
      <c r="K863" s="184">
        <v>6.1029999999999998</v>
      </c>
      <c r="L863" s="184">
        <v>4.7111000000000001</v>
      </c>
      <c r="M863" s="184">
        <v>4.8007</v>
      </c>
      <c r="N863" s="184"/>
      <c r="O863" s="184"/>
      <c r="P863" s="184"/>
      <c r="Q863" s="184">
        <v>5.0774999999999997</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44445</v>
      </c>
      <c r="E864" s="184">
        <v>1239.3664000000001</v>
      </c>
      <c r="F864" s="184">
        <v>2.0707</v>
      </c>
      <c r="G864" s="184">
        <v>2.0707</v>
      </c>
      <c r="H864" s="184">
        <v>3.9733999999999998</v>
      </c>
      <c r="I864" s="184">
        <v>6.4832000000000001</v>
      </c>
      <c r="J864" s="184">
        <v>7.3048999999999999</v>
      </c>
      <c r="K864" s="184">
        <v>5.9905999999999997</v>
      </c>
      <c r="L864" s="184">
        <v>5.8823999999999996</v>
      </c>
      <c r="M864" s="184">
        <v>4.6471999999999998</v>
      </c>
      <c r="N864" s="184">
        <v>5.0350000000000001</v>
      </c>
      <c r="O864" s="184"/>
      <c r="P864" s="184"/>
      <c r="Q864" s="184">
        <v>7.8068999999999997</v>
      </c>
      <c r="R864" s="184">
        <v>6.8666</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44445</v>
      </c>
      <c r="E865" s="184">
        <v>1206.2126000000001</v>
      </c>
      <c r="F865" s="184">
        <v>1.5707</v>
      </c>
      <c r="G865" s="184">
        <v>1.5707</v>
      </c>
      <c r="H865" s="184">
        <v>3.4255</v>
      </c>
      <c r="I865" s="184">
        <v>5.7929000000000004</v>
      </c>
      <c r="J865" s="184">
        <v>6.5343999999999998</v>
      </c>
      <c r="K865" s="184">
        <v>5.1520000000000001</v>
      </c>
      <c r="L865" s="184">
        <v>5.0088999999999997</v>
      </c>
      <c r="M865" s="184">
        <v>3.7561</v>
      </c>
      <c r="N865" s="184">
        <v>4.1173999999999999</v>
      </c>
      <c r="O865" s="184"/>
      <c r="P865" s="184"/>
      <c r="Q865" s="184">
        <v>6.7877999999999998</v>
      </c>
      <c r="R865" s="184">
        <v>5.8971</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3.2072250000000002</v>
      </c>
      <c r="G866" s="186">
        <v>3.2072250000000002</v>
      </c>
      <c r="H866" s="186">
        <v>7.7166049999999995</v>
      </c>
      <c r="I866" s="186">
        <v>7.3559650000000003</v>
      </c>
      <c r="J866" s="186">
        <v>8.227504999999999</v>
      </c>
      <c r="K866" s="186">
        <v>6.0909199999999997</v>
      </c>
      <c r="L866" s="186">
        <v>6.1386166666666675</v>
      </c>
      <c r="M866" s="186">
        <v>4.8650375000000006</v>
      </c>
      <c r="N866" s="186">
        <v>5.6803285714285723</v>
      </c>
      <c r="O866" s="186">
        <v>7.8589900000000004</v>
      </c>
      <c r="P866" s="186">
        <v>7.4470699999999992</v>
      </c>
      <c r="Q866" s="186">
        <v>7.2377050000000009</v>
      </c>
      <c r="R866" s="186">
        <v>7.3971285714285715</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2.8108500000000003</v>
      </c>
      <c r="G867" s="186">
        <v>2.8108500000000003</v>
      </c>
      <c r="H867" s="186">
        <v>7.0972499999999998</v>
      </c>
      <c r="I867" s="186">
        <v>6.5103</v>
      </c>
      <c r="J867" s="186">
        <v>7.5232000000000001</v>
      </c>
      <c r="K867" s="186">
        <v>6.0242000000000004</v>
      </c>
      <c r="L867" s="186">
        <v>6.1661000000000001</v>
      </c>
      <c r="M867" s="186">
        <v>4.8676499999999994</v>
      </c>
      <c r="N867" s="186">
        <v>5.9262499999999996</v>
      </c>
      <c r="O867" s="186">
        <v>7.8557000000000006</v>
      </c>
      <c r="P867" s="186">
        <v>7.5319000000000003</v>
      </c>
      <c r="Q867" s="186">
        <v>7.7818000000000005</v>
      </c>
      <c r="R867" s="186">
        <v>7.5524000000000004</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44445</v>
      </c>
      <c r="E870" s="184">
        <v>91.283299999999997</v>
      </c>
      <c r="F870" s="184">
        <v>0.26050000000000001</v>
      </c>
      <c r="G870" s="184">
        <v>0.26050000000000001</v>
      </c>
      <c r="H870" s="184">
        <v>2.4016999999999999</v>
      </c>
      <c r="I870" s="184">
        <v>5.3952999999999998</v>
      </c>
      <c r="J870" s="184">
        <v>6.7752999999999997</v>
      </c>
      <c r="K870" s="184">
        <v>12.6557</v>
      </c>
      <c r="L870" s="184">
        <v>18.884899999999998</v>
      </c>
      <c r="M870" s="184">
        <v>32.352600000000002</v>
      </c>
      <c r="N870" s="184">
        <v>53.698399999999999</v>
      </c>
      <c r="O870" s="184">
        <v>15.414</v>
      </c>
      <c r="P870" s="184">
        <v>13.3604</v>
      </c>
      <c r="Q870" s="184">
        <v>14.942399999999999</v>
      </c>
      <c r="R870" s="184">
        <v>26.9208</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44445</v>
      </c>
      <c r="E871" s="184">
        <v>99.117599999999996</v>
      </c>
      <c r="F871" s="184">
        <v>0.26779999999999998</v>
      </c>
      <c r="G871" s="184">
        <v>0.26779999999999998</v>
      </c>
      <c r="H871" s="184">
        <v>2.4192</v>
      </c>
      <c r="I871" s="184">
        <v>5.4311999999999996</v>
      </c>
      <c r="J871" s="184">
        <v>6.8544999999999998</v>
      </c>
      <c r="K871" s="184">
        <v>12.9108</v>
      </c>
      <c r="L871" s="184">
        <v>19.405799999999999</v>
      </c>
      <c r="M871" s="184">
        <v>33.216500000000003</v>
      </c>
      <c r="N871" s="184">
        <v>55.073099999999997</v>
      </c>
      <c r="O871" s="184">
        <v>16.439</v>
      </c>
      <c r="P871" s="184">
        <v>14.5162</v>
      </c>
      <c r="Q871" s="184">
        <v>16.542000000000002</v>
      </c>
      <c r="R871" s="184">
        <v>28.052900000000001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44445</v>
      </c>
      <c r="E872" s="184">
        <v>51.72</v>
      </c>
      <c r="F872" s="184">
        <v>0.15490000000000001</v>
      </c>
      <c r="G872" s="184">
        <v>0.15490000000000001</v>
      </c>
      <c r="H872" s="184">
        <v>2.7822</v>
      </c>
      <c r="I872" s="184">
        <v>7.2362000000000002</v>
      </c>
      <c r="J872" s="184">
        <v>8.8155000000000001</v>
      </c>
      <c r="K872" s="184">
        <v>14.5261</v>
      </c>
      <c r="L872" s="184">
        <v>20.306999999999999</v>
      </c>
      <c r="M872" s="184">
        <v>33.747100000000003</v>
      </c>
      <c r="N872" s="184">
        <v>59.728200000000001</v>
      </c>
      <c r="O872" s="184">
        <v>18.407599999999999</v>
      </c>
      <c r="P872" s="184">
        <v>19.4587</v>
      </c>
      <c r="Q872" s="184">
        <v>18.711300000000001</v>
      </c>
      <c r="R872" s="184">
        <v>32.448099999999997</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44445</v>
      </c>
      <c r="E873" s="184">
        <v>46.57</v>
      </c>
      <c r="F873" s="184">
        <v>0.15049999999999999</v>
      </c>
      <c r="G873" s="184">
        <v>0.15049999999999999</v>
      </c>
      <c r="H873" s="184">
        <v>2.7582</v>
      </c>
      <c r="I873" s="184">
        <v>7.1806999999999999</v>
      </c>
      <c r="J873" s="184">
        <v>8.7067999999999994</v>
      </c>
      <c r="K873" s="184">
        <v>14.1701</v>
      </c>
      <c r="L873" s="184">
        <v>19.625</v>
      </c>
      <c r="M873" s="184">
        <v>32.640300000000003</v>
      </c>
      <c r="N873" s="184">
        <v>57.917900000000003</v>
      </c>
      <c r="O873" s="184">
        <v>16.952400000000001</v>
      </c>
      <c r="P873" s="184">
        <v>18.0197</v>
      </c>
      <c r="Q873" s="184">
        <v>18.212499999999999</v>
      </c>
      <c r="R873" s="184">
        <v>30.8965</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44445</v>
      </c>
      <c r="E874" s="184">
        <v>15.374000000000001</v>
      </c>
      <c r="F874" s="184">
        <v>0.1172</v>
      </c>
      <c r="G874" s="184">
        <v>0.1172</v>
      </c>
      <c r="H874" s="184">
        <v>3.2158000000000002</v>
      </c>
      <c r="I874" s="184">
        <v>7.2031000000000001</v>
      </c>
      <c r="J874" s="184">
        <v>5.9545000000000003</v>
      </c>
      <c r="K874" s="184">
        <v>12.0717</v>
      </c>
      <c r="L874" s="184">
        <v>17.197700000000001</v>
      </c>
      <c r="M874" s="184">
        <v>30.0457</v>
      </c>
      <c r="N874" s="184">
        <v>51.512799999999999</v>
      </c>
      <c r="O874" s="184">
        <v>16.381</v>
      </c>
      <c r="P874" s="184"/>
      <c r="Q874" s="184">
        <v>11.5946</v>
      </c>
      <c r="R874" s="184">
        <v>27.325199999999999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44445</v>
      </c>
      <c r="E875" s="184">
        <v>14.539</v>
      </c>
      <c r="F875" s="184">
        <v>9.64E-2</v>
      </c>
      <c r="G875" s="184">
        <v>9.64E-2</v>
      </c>
      <c r="H875" s="184">
        <v>3.1793</v>
      </c>
      <c r="I875" s="184">
        <v>7.1329000000000002</v>
      </c>
      <c r="J875" s="184">
        <v>5.8074000000000003</v>
      </c>
      <c r="K875" s="184">
        <v>11.598100000000001</v>
      </c>
      <c r="L875" s="184">
        <v>16.228300000000001</v>
      </c>
      <c r="M875" s="184">
        <v>28.470400000000001</v>
      </c>
      <c r="N875" s="184">
        <v>49.148499999999999</v>
      </c>
      <c r="O875" s="184">
        <v>14.760400000000001</v>
      </c>
      <c r="P875" s="184"/>
      <c r="Q875" s="184">
        <v>10.016299999999999</v>
      </c>
      <c r="R875" s="184">
        <v>25.460799999999999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44445</v>
      </c>
      <c r="E876" s="184">
        <v>37.725999999999999</v>
      </c>
      <c r="F876" s="184">
        <v>4.7699999999999999E-2</v>
      </c>
      <c r="G876" s="184">
        <v>4.7699999999999999E-2</v>
      </c>
      <c r="H876" s="184">
        <v>2.4411</v>
      </c>
      <c r="I876" s="184">
        <v>4.5795000000000003</v>
      </c>
      <c r="J876" s="184">
        <v>4.1319999999999997</v>
      </c>
      <c r="K876" s="184">
        <v>12.2898</v>
      </c>
      <c r="L876" s="184">
        <v>19.803100000000001</v>
      </c>
      <c r="M876" s="184">
        <v>32.140099999999997</v>
      </c>
      <c r="N876" s="184">
        <v>53.62</v>
      </c>
      <c r="O876" s="184">
        <v>15.4686</v>
      </c>
      <c r="P876" s="184">
        <v>12.9156</v>
      </c>
      <c r="Q876" s="184">
        <v>15.158899999999999</v>
      </c>
      <c r="R876" s="184">
        <v>27.7302</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44445</v>
      </c>
      <c r="E877" s="184">
        <v>35.195</v>
      </c>
      <c r="F877" s="184">
        <v>3.9800000000000002E-2</v>
      </c>
      <c r="G877" s="184">
        <v>3.9800000000000002E-2</v>
      </c>
      <c r="H877" s="184">
        <v>2.4211999999999998</v>
      </c>
      <c r="I877" s="184">
        <v>4.5385999999999997</v>
      </c>
      <c r="J877" s="184">
        <v>4.0441000000000003</v>
      </c>
      <c r="K877" s="184">
        <v>11.989699999999999</v>
      </c>
      <c r="L877" s="184">
        <v>19.163699999999999</v>
      </c>
      <c r="M877" s="184">
        <v>31.0898</v>
      </c>
      <c r="N877" s="184">
        <v>51.9908</v>
      </c>
      <c r="O877" s="184">
        <v>14.2555</v>
      </c>
      <c r="P877" s="184">
        <v>11.863</v>
      </c>
      <c r="Q877" s="184">
        <v>11.8353</v>
      </c>
      <c r="R877" s="184">
        <v>26.372699999999998</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44445</v>
      </c>
      <c r="E878" s="184">
        <v>63.9771</v>
      </c>
      <c r="F878" s="184">
        <v>0.1991</v>
      </c>
      <c r="G878" s="184">
        <v>0.1991</v>
      </c>
      <c r="H878" s="184">
        <v>3.2572999999999999</v>
      </c>
      <c r="I878" s="184">
        <v>7.2880000000000003</v>
      </c>
      <c r="J878" s="184">
        <v>4.3005000000000004</v>
      </c>
      <c r="K878" s="184">
        <v>8.8265999999999991</v>
      </c>
      <c r="L878" s="184">
        <v>17.635200000000001</v>
      </c>
      <c r="M878" s="184">
        <v>41.718499999999999</v>
      </c>
      <c r="N878" s="184">
        <v>71.847899999999996</v>
      </c>
      <c r="O878" s="184">
        <v>17.203900000000001</v>
      </c>
      <c r="P878" s="184">
        <v>14.3689</v>
      </c>
      <c r="Q878" s="184">
        <v>14.0406</v>
      </c>
      <c r="R878" s="184">
        <v>28.9863</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44445</v>
      </c>
      <c r="E879" s="184">
        <v>69.848100000000002</v>
      </c>
      <c r="F879" s="184">
        <v>0.2051</v>
      </c>
      <c r="G879" s="184">
        <v>0.2051</v>
      </c>
      <c r="H879" s="184">
        <v>3.2721</v>
      </c>
      <c r="I879" s="184">
        <v>7.3193000000000001</v>
      </c>
      <c r="J879" s="184">
        <v>4.3677000000000001</v>
      </c>
      <c r="K879" s="184">
        <v>9.0466999999999995</v>
      </c>
      <c r="L879" s="184">
        <v>18.112300000000001</v>
      </c>
      <c r="M879" s="184">
        <v>42.606499999999997</v>
      </c>
      <c r="N879" s="184">
        <v>73.268799999999999</v>
      </c>
      <c r="O879" s="184">
        <v>18.258600000000001</v>
      </c>
      <c r="P879" s="184">
        <v>15.513999999999999</v>
      </c>
      <c r="Q879" s="184">
        <v>19.732500000000002</v>
      </c>
      <c r="R879" s="184">
        <v>30.064900000000002</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44445</v>
      </c>
      <c r="E880" s="184">
        <v>105.101</v>
      </c>
      <c r="F880" s="184">
        <v>1.24E-2</v>
      </c>
      <c r="G880" s="184">
        <v>1.24E-2</v>
      </c>
      <c r="H880" s="184">
        <v>1.8904000000000001</v>
      </c>
      <c r="I880" s="184">
        <v>5.4870999999999999</v>
      </c>
      <c r="J880" s="184">
        <v>2.7410000000000001</v>
      </c>
      <c r="K880" s="184">
        <v>8.7135999999999996</v>
      </c>
      <c r="L880" s="184">
        <v>15.648099999999999</v>
      </c>
      <c r="M880" s="184">
        <v>38.0456</v>
      </c>
      <c r="N880" s="184">
        <v>55.160400000000003</v>
      </c>
      <c r="O880" s="184">
        <v>10.238799999999999</v>
      </c>
      <c r="P880" s="184">
        <v>9.6064000000000007</v>
      </c>
      <c r="Q880" s="184">
        <v>14.8583</v>
      </c>
      <c r="R880" s="184">
        <v>20.754000000000001</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44445</v>
      </c>
      <c r="E881" s="184">
        <v>113.545</v>
      </c>
      <c r="F881" s="184">
        <v>2.1999999999999999E-2</v>
      </c>
      <c r="G881" s="184">
        <v>2.1999999999999999E-2</v>
      </c>
      <c r="H881" s="184">
        <v>1.9127000000000001</v>
      </c>
      <c r="I881" s="184">
        <v>5.532</v>
      </c>
      <c r="J881" s="184">
        <v>2.8365999999999998</v>
      </c>
      <c r="K881" s="184">
        <v>9.0206</v>
      </c>
      <c r="L881" s="184">
        <v>16.3216</v>
      </c>
      <c r="M881" s="184">
        <v>39.2438</v>
      </c>
      <c r="N881" s="184">
        <v>56.879899999999999</v>
      </c>
      <c r="O881" s="184">
        <v>11.296099999999999</v>
      </c>
      <c r="P881" s="184">
        <v>10.746499999999999</v>
      </c>
      <c r="Q881" s="184">
        <v>12.8317</v>
      </c>
      <c r="R881" s="184">
        <v>21.982500000000002</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44445</v>
      </c>
      <c r="E882" s="184">
        <v>16.2394</v>
      </c>
      <c r="F882" s="184">
        <v>0.20860000000000001</v>
      </c>
      <c r="G882" s="184">
        <v>0.20860000000000001</v>
      </c>
      <c r="H882" s="184">
        <v>3.0099</v>
      </c>
      <c r="I882" s="184">
        <v>6.6291000000000002</v>
      </c>
      <c r="J882" s="184">
        <v>6.8944000000000001</v>
      </c>
      <c r="K882" s="184">
        <v>14.5402</v>
      </c>
      <c r="L882" s="184">
        <v>19.585899999999999</v>
      </c>
      <c r="M882" s="184">
        <v>36.196599999999997</v>
      </c>
      <c r="N882" s="184">
        <v>60.827500000000001</v>
      </c>
      <c r="O882" s="184"/>
      <c r="P882" s="184"/>
      <c r="Q882" s="184">
        <v>53.816400000000002</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44445</v>
      </c>
      <c r="E883" s="184">
        <v>15.942600000000001</v>
      </c>
      <c r="F883" s="184">
        <v>0.19550000000000001</v>
      </c>
      <c r="G883" s="184">
        <v>0.19550000000000001</v>
      </c>
      <c r="H883" s="184">
        <v>2.9784000000000002</v>
      </c>
      <c r="I883" s="184">
        <v>6.5646000000000004</v>
      </c>
      <c r="J883" s="184">
        <v>6.7487000000000004</v>
      </c>
      <c r="K883" s="184">
        <v>14.0656</v>
      </c>
      <c r="L883" s="184">
        <v>18.600200000000001</v>
      </c>
      <c r="M883" s="184">
        <v>34.514000000000003</v>
      </c>
      <c r="N883" s="184">
        <v>58.196800000000003</v>
      </c>
      <c r="O883" s="184"/>
      <c r="P883" s="184"/>
      <c r="Q883" s="184">
        <v>51.3172</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44445</v>
      </c>
      <c r="E884" s="184">
        <v>48.04</v>
      </c>
      <c r="F884" s="184">
        <v>0.27129999999999999</v>
      </c>
      <c r="G884" s="184">
        <v>0.27129999999999999</v>
      </c>
      <c r="H884" s="184">
        <v>2.1476000000000002</v>
      </c>
      <c r="I884" s="184">
        <v>5.0514000000000001</v>
      </c>
      <c r="J884" s="184">
        <v>4.2760999999999996</v>
      </c>
      <c r="K884" s="184">
        <v>11.9292</v>
      </c>
      <c r="L884" s="184">
        <v>19.294799999999999</v>
      </c>
      <c r="M884" s="184">
        <v>38.045999999999999</v>
      </c>
      <c r="N884" s="184">
        <v>55.067799999999998</v>
      </c>
      <c r="O884" s="184">
        <v>14.644399999999999</v>
      </c>
      <c r="P884" s="184">
        <v>13.1876</v>
      </c>
      <c r="Q884" s="184">
        <v>13.6273</v>
      </c>
      <c r="R884" s="184">
        <v>29.7394</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44445</v>
      </c>
      <c r="E885" s="184">
        <v>52.5</v>
      </c>
      <c r="F885" s="184">
        <v>0.28649999999999998</v>
      </c>
      <c r="G885" s="184">
        <v>0.28649999999999998</v>
      </c>
      <c r="H885" s="184">
        <v>2.16</v>
      </c>
      <c r="I885" s="184">
        <v>5.1051000000000002</v>
      </c>
      <c r="J885" s="184">
        <v>4.3944999999999999</v>
      </c>
      <c r="K885" s="184">
        <v>12.275399999999999</v>
      </c>
      <c r="L885" s="184">
        <v>20.0274</v>
      </c>
      <c r="M885" s="184">
        <v>39.331200000000003</v>
      </c>
      <c r="N885" s="184">
        <v>56.997599999999998</v>
      </c>
      <c r="O885" s="184">
        <v>15.9092</v>
      </c>
      <c r="P885" s="184">
        <v>14.4458</v>
      </c>
      <c r="Q885" s="184">
        <v>15.2517</v>
      </c>
      <c r="R885" s="184">
        <v>31.214500000000001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44445</v>
      </c>
      <c r="E886" s="184">
        <v>15.81</v>
      </c>
      <c r="F886" s="184">
        <v>0.31730000000000003</v>
      </c>
      <c r="G886" s="184">
        <v>0.31730000000000003</v>
      </c>
      <c r="H886" s="184">
        <v>2.6623000000000001</v>
      </c>
      <c r="I886" s="184">
        <v>5.1196999999999999</v>
      </c>
      <c r="J886" s="184">
        <v>7.0412999999999997</v>
      </c>
      <c r="K886" s="184">
        <v>13.0093</v>
      </c>
      <c r="L886" s="184">
        <v>18.3383</v>
      </c>
      <c r="M886" s="184">
        <v>30.230599999999999</v>
      </c>
      <c r="N886" s="184">
        <v>49.574300000000001</v>
      </c>
      <c r="O886" s="184">
        <v>14.313000000000001</v>
      </c>
      <c r="P886" s="184"/>
      <c r="Q886" s="184">
        <v>12.7912</v>
      </c>
      <c r="R886" s="184">
        <v>28.020800000000001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44445</v>
      </c>
      <c r="E887" s="184">
        <v>14.91</v>
      </c>
      <c r="F887" s="184">
        <v>0.33650000000000002</v>
      </c>
      <c r="G887" s="184">
        <v>0.33650000000000002</v>
      </c>
      <c r="H887" s="184">
        <v>2.6859999999999999</v>
      </c>
      <c r="I887" s="184">
        <v>5.1481000000000003</v>
      </c>
      <c r="J887" s="184">
        <v>7.0351999999999997</v>
      </c>
      <c r="K887" s="184">
        <v>12.7837</v>
      </c>
      <c r="L887" s="184">
        <v>17.772500000000001</v>
      </c>
      <c r="M887" s="184">
        <v>29.427099999999999</v>
      </c>
      <c r="N887" s="184">
        <v>48.358199999999997</v>
      </c>
      <c r="O887" s="184">
        <v>12.9269</v>
      </c>
      <c r="P887" s="184"/>
      <c r="Q887" s="184">
        <v>11.067299999999999</v>
      </c>
      <c r="R887" s="184">
        <v>26.918900000000001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44445</v>
      </c>
      <c r="E888" s="184">
        <v>59.61</v>
      </c>
      <c r="F888" s="184">
        <v>0.38729999999999998</v>
      </c>
      <c r="G888" s="184">
        <v>0.38729999999999998</v>
      </c>
      <c r="H888" s="184">
        <v>3.0066999999999999</v>
      </c>
      <c r="I888" s="184">
        <v>6.0675999999999997</v>
      </c>
      <c r="J888" s="184">
        <v>4.7995999999999999</v>
      </c>
      <c r="K888" s="184">
        <v>8.9164999999999992</v>
      </c>
      <c r="L888" s="184">
        <v>13.542899999999999</v>
      </c>
      <c r="M888" s="184">
        <v>24.1099</v>
      </c>
      <c r="N888" s="184">
        <v>39.210599999999999</v>
      </c>
      <c r="O888" s="184">
        <v>11.525700000000001</v>
      </c>
      <c r="P888" s="184">
        <v>14.710599999999999</v>
      </c>
      <c r="Q888" s="184">
        <v>13.411899999999999</v>
      </c>
      <c r="R888" s="184">
        <v>28.527899999999999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44445</v>
      </c>
      <c r="E889" s="184">
        <v>53.25</v>
      </c>
      <c r="F889" s="184">
        <v>0.377</v>
      </c>
      <c r="G889" s="184">
        <v>0.377</v>
      </c>
      <c r="H889" s="184">
        <v>2.9981</v>
      </c>
      <c r="I889" s="184">
        <v>6.0122999999999998</v>
      </c>
      <c r="J889" s="184">
        <v>4.6786000000000003</v>
      </c>
      <c r="K889" s="184">
        <v>8.5405999999999995</v>
      </c>
      <c r="L889" s="184">
        <v>12.77</v>
      </c>
      <c r="M889" s="184">
        <v>22.837399999999999</v>
      </c>
      <c r="N889" s="184">
        <v>37.313000000000002</v>
      </c>
      <c r="O889" s="184">
        <v>10.024800000000001</v>
      </c>
      <c r="P889" s="184">
        <v>13.036199999999999</v>
      </c>
      <c r="Q889" s="184">
        <v>11.402900000000001</v>
      </c>
      <c r="R889" s="184">
        <v>26.7957</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44445</v>
      </c>
      <c r="E890" s="184">
        <v>32.286499999999997</v>
      </c>
      <c r="F890" s="184">
        <v>9.9199999999999997E-2</v>
      </c>
      <c r="G890" s="184">
        <v>9.9199999999999997E-2</v>
      </c>
      <c r="H890" s="184">
        <v>2.4594</v>
      </c>
      <c r="I890" s="184">
        <v>6.5061999999999998</v>
      </c>
      <c r="J890" s="184">
        <v>5.4374000000000002</v>
      </c>
      <c r="K890" s="184">
        <v>16.4892</v>
      </c>
      <c r="L890" s="184">
        <v>21.633900000000001</v>
      </c>
      <c r="M890" s="184">
        <v>38.369700000000002</v>
      </c>
      <c r="N890" s="184">
        <v>65.468299999999999</v>
      </c>
      <c r="O890" s="184">
        <v>24.521599999999999</v>
      </c>
      <c r="P890" s="184">
        <v>19.4161</v>
      </c>
      <c r="Q890" s="184">
        <v>18.639099999999999</v>
      </c>
      <c r="R890" s="184">
        <v>38.317500000000003</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44445</v>
      </c>
      <c r="E891" s="184">
        <v>29.613900000000001</v>
      </c>
      <c r="F891" s="184">
        <v>9.0200000000000002E-2</v>
      </c>
      <c r="G891" s="184">
        <v>9.0200000000000002E-2</v>
      </c>
      <c r="H891" s="184">
        <v>2.4376000000000002</v>
      </c>
      <c r="I891" s="184">
        <v>6.4604999999999997</v>
      </c>
      <c r="J891" s="184">
        <v>5.3365999999999998</v>
      </c>
      <c r="K891" s="184">
        <v>16.146599999999999</v>
      </c>
      <c r="L891" s="184">
        <v>20.954499999999999</v>
      </c>
      <c r="M891" s="184">
        <v>37.250100000000003</v>
      </c>
      <c r="N891" s="184">
        <v>63.597299999999997</v>
      </c>
      <c r="O891" s="184">
        <v>22.848700000000001</v>
      </c>
      <c r="P891" s="184">
        <v>17.817699999999999</v>
      </c>
      <c r="Q891" s="184">
        <v>17.153700000000001</v>
      </c>
      <c r="R891" s="184">
        <v>36.563800000000001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44445</v>
      </c>
      <c r="E892" s="184">
        <v>15.48</v>
      </c>
      <c r="F892" s="184">
        <v>0</v>
      </c>
      <c r="G892" s="184">
        <v>0</v>
      </c>
      <c r="H892" s="184">
        <v>2.7206000000000001</v>
      </c>
      <c r="I892" s="184">
        <v>5.5214999999999996</v>
      </c>
      <c r="J892" s="184">
        <v>5.3777999999999997</v>
      </c>
      <c r="K892" s="184">
        <v>14.8368</v>
      </c>
      <c r="L892" s="184">
        <v>21.793900000000001</v>
      </c>
      <c r="M892" s="184">
        <v>39.459499999999998</v>
      </c>
      <c r="N892" s="184"/>
      <c r="O892" s="184"/>
      <c r="P892" s="184"/>
      <c r="Q892" s="184">
        <v>54.8</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44445</v>
      </c>
      <c r="E893" s="184">
        <v>15.22</v>
      </c>
      <c r="F893" s="184">
        <v>0</v>
      </c>
      <c r="G893" s="184">
        <v>0</v>
      </c>
      <c r="H893" s="184">
        <v>2.6991000000000001</v>
      </c>
      <c r="I893" s="184">
        <v>5.4747000000000003</v>
      </c>
      <c r="J893" s="184">
        <v>5.2558999999999996</v>
      </c>
      <c r="K893" s="184">
        <v>14.350099999999999</v>
      </c>
      <c r="L893" s="184">
        <v>20.697900000000001</v>
      </c>
      <c r="M893" s="184">
        <v>37.613</v>
      </c>
      <c r="N893" s="184"/>
      <c r="O893" s="184"/>
      <c r="P893" s="184"/>
      <c r="Q893" s="184">
        <v>52.2</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44445</v>
      </c>
      <c r="E894" s="184">
        <v>11.549099999999999</v>
      </c>
      <c r="F894" s="184">
        <v>4.3E-3</v>
      </c>
      <c r="G894" s="184">
        <v>4.3E-3</v>
      </c>
      <c r="H894" s="184">
        <v>3.6760999999999999</v>
      </c>
      <c r="I894" s="184">
        <v>6.6428000000000003</v>
      </c>
      <c r="J894" s="184">
        <v>7.7060000000000004</v>
      </c>
      <c r="K894" s="184">
        <v>10.3719</v>
      </c>
      <c r="L894" s="184">
        <v>13.8123</v>
      </c>
      <c r="M894" s="184">
        <v>20.563099999999999</v>
      </c>
      <c r="N894" s="184">
        <v>42.937899999999999</v>
      </c>
      <c r="O894" s="184">
        <v>8.3018999999999998</v>
      </c>
      <c r="P894" s="184">
        <v>9.3767999999999994</v>
      </c>
      <c r="Q894" s="184">
        <v>1.0712999999999999</v>
      </c>
      <c r="R894" s="184">
        <v>16.581399999999999</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44445</v>
      </c>
      <c r="E895" s="184">
        <v>12.8973</v>
      </c>
      <c r="F895" s="184">
        <v>1.4E-2</v>
      </c>
      <c r="G895" s="184">
        <v>1.4E-2</v>
      </c>
      <c r="H895" s="184">
        <v>3.6977000000000002</v>
      </c>
      <c r="I895" s="184">
        <v>6.6879999999999997</v>
      </c>
      <c r="J895" s="184">
        <v>7.8071999999999999</v>
      </c>
      <c r="K895" s="184">
        <v>10.685499999999999</v>
      </c>
      <c r="L895" s="184">
        <v>14.449400000000001</v>
      </c>
      <c r="M895" s="184">
        <v>21.570599999999999</v>
      </c>
      <c r="N895" s="184">
        <v>44.5383</v>
      </c>
      <c r="O895" s="184">
        <v>9.9702000000000002</v>
      </c>
      <c r="P895" s="184">
        <v>10.829499999999999</v>
      </c>
      <c r="Q895" s="184">
        <v>14.813700000000001</v>
      </c>
      <c r="R895" s="184">
        <v>18.217199999999998</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44445</v>
      </c>
      <c r="E896" s="184">
        <v>16.768999999999998</v>
      </c>
      <c r="F896" s="184">
        <v>0.1673</v>
      </c>
      <c r="G896" s="184">
        <v>0.1673</v>
      </c>
      <c r="H896" s="184">
        <v>2.4811999999999999</v>
      </c>
      <c r="I896" s="184">
        <v>5.9987000000000004</v>
      </c>
      <c r="J896" s="184">
        <v>5.9050000000000002</v>
      </c>
      <c r="K896" s="184">
        <v>13.0596</v>
      </c>
      <c r="L896" s="184">
        <v>18.2164</v>
      </c>
      <c r="M896" s="184">
        <v>37.439599999999999</v>
      </c>
      <c r="N896" s="184">
        <v>60.946300000000001</v>
      </c>
      <c r="O896" s="184"/>
      <c r="P896" s="184"/>
      <c r="Q896" s="184">
        <v>27.249300000000002</v>
      </c>
      <c r="R896" s="184">
        <v>29.520600000000002</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44445</v>
      </c>
      <c r="E897" s="184">
        <v>16.152999999999999</v>
      </c>
      <c r="F897" s="184">
        <v>0.14879999999999999</v>
      </c>
      <c r="G897" s="184">
        <v>0.14879999999999999</v>
      </c>
      <c r="H897" s="184">
        <v>2.4481999999999999</v>
      </c>
      <c r="I897" s="184">
        <v>5.9283000000000001</v>
      </c>
      <c r="J897" s="184">
        <v>5.7618</v>
      </c>
      <c r="K897" s="184">
        <v>12.5723</v>
      </c>
      <c r="L897" s="184">
        <v>17.203600000000002</v>
      </c>
      <c r="M897" s="184">
        <v>35.671100000000003</v>
      </c>
      <c r="N897" s="184">
        <v>58.176699999999997</v>
      </c>
      <c r="O897" s="184"/>
      <c r="P897" s="184"/>
      <c r="Q897" s="184">
        <v>25.048500000000001</v>
      </c>
      <c r="R897" s="184">
        <v>27.2818</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44445</v>
      </c>
      <c r="E898" s="184">
        <v>16.811</v>
      </c>
      <c r="F898" s="184">
        <v>-3.5700000000000003E-2</v>
      </c>
      <c r="G898" s="184">
        <v>-3.5700000000000003E-2</v>
      </c>
      <c r="H898" s="184">
        <v>1.9096</v>
      </c>
      <c r="I898" s="184">
        <v>4.5460000000000003</v>
      </c>
      <c r="J898" s="184">
        <v>4.2866</v>
      </c>
      <c r="K898" s="184">
        <v>10.766299999999999</v>
      </c>
      <c r="L898" s="184">
        <v>16.1783</v>
      </c>
      <c r="M898" s="184">
        <v>29.844799999999999</v>
      </c>
      <c r="N898" s="184">
        <v>45.5246</v>
      </c>
      <c r="O898" s="184"/>
      <c r="P898" s="184"/>
      <c r="Q898" s="184">
        <v>20.082699999999999</v>
      </c>
      <c r="R898" s="184">
        <v>26.866399999999999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44445</v>
      </c>
      <c r="E899" s="184">
        <v>16.28</v>
      </c>
      <c r="F899" s="184">
        <v>-4.2999999999999997E-2</v>
      </c>
      <c r="G899" s="184">
        <v>-4.2999999999999997E-2</v>
      </c>
      <c r="H899" s="184">
        <v>1.8900999999999999</v>
      </c>
      <c r="I899" s="184">
        <v>4.4996</v>
      </c>
      <c r="J899" s="184">
        <v>4.1787000000000001</v>
      </c>
      <c r="K899" s="184">
        <v>10.4178</v>
      </c>
      <c r="L899" s="184">
        <v>15.469200000000001</v>
      </c>
      <c r="M899" s="184">
        <v>28.6753</v>
      </c>
      <c r="N899" s="184">
        <v>43.816299999999998</v>
      </c>
      <c r="O899" s="184"/>
      <c r="P899" s="184"/>
      <c r="Q899" s="184">
        <v>18.732399999999998</v>
      </c>
      <c r="R899" s="184">
        <v>25.4025</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44445</v>
      </c>
      <c r="E900" s="184">
        <v>15.1883</v>
      </c>
      <c r="F900" s="184">
        <v>0.2296</v>
      </c>
      <c r="G900" s="184">
        <v>0.2296</v>
      </c>
      <c r="H900" s="184">
        <v>2.6979000000000002</v>
      </c>
      <c r="I900" s="184">
        <v>5.3396999999999997</v>
      </c>
      <c r="J900" s="184">
        <v>5.6989000000000001</v>
      </c>
      <c r="K900" s="184">
        <v>13.755599999999999</v>
      </c>
      <c r="L900" s="184">
        <v>24.264099999999999</v>
      </c>
      <c r="M900" s="184">
        <v>47.934600000000003</v>
      </c>
      <c r="N900" s="184"/>
      <c r="O900" s="184"/>
      <c r="P900" s="184"/>
      <c r="Q900" s="184">
        <v>51.883000000000003</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44445</v>
      </c>
      <c r="E901" s="184">
        <v>14.931699999999999</v>
      </c>
      <c r="F901" s="184">
        <v>0.2107</v>
      </c>
      <c r="G901" s="184">
        <v>0.2107</v>
      </c>
      <c r="H901" s="184">
        <v>2.6537000000000002</v>
      </c>
      <c r="I901" s="184">
        <v>5.2514000000000003</v>
      </c>
      <c r="J901" s="184">
        <v>5.5132000000000003</v>
      </c>
      <c r="K901" s="184">
        <v>13.1455</v>
      </c>
      <c r="L901" s="184">
        <v>22.9604</v>
      </c>
      <c r="M901" s="184">
        <v>45.595599999999997</v>
      </c>
      <c r="N901" s="184"/>
      <c r="O901" s="184"/>
      <c r="P901" s="184"/>
      <c r="Q901" s="184">
        <v>49.317</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44445</v>
      </c>
      <c r="E902" s="184">
        <v>20.097000000000001</v>
      </c>
      <c r="F902" s="184">
        <v>0.40970000000000001</v>
      </c>
      <c r="G902" s="184">
        <v>0.40970000000000001</v>
      </c>
      <c r="H902" s="184">
        <v>3.4594999999999998</v>
      </c>
      <c r="I902" s="184">
        <v>6.7286000000000001</v>
      </c>
      <c r="J902" s="184">
        <v>6.5193000000000003</v>
      </c>
      <c r="K902" s="184">
        <v>15.6462</v>
      </c>
      <c r="L902" s="184">
        <v>22.192499999999999</v>
      </c>
      <c r="M902" s="184">
        <v>42.219200000000001</v>
      </c>
      <c r="N902" s="184">
        <v>65.734800000000007</v>
      </c>
      <c r="O902" s="184"/>
      <c r="P902" s="184"/>
      <c r="Q902" s="184">
        <v>35.139899999999997</v>
      </c>
      <c r="R902" s="184">
        <v>38.424300000000002</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44445</v>
      </c>
      <c r="E903" s="184">
        <v>19.364000000000001</v>
      </c>
      <c r="F903" s="184">
        <v>0.3992</v>
      </c>
      <c r="G903" s="184">
        <v>0.3992</v>
      </c>
      <c r="H903" s="184">
        <v>3.4291</v>
      </c>
      <c r="I903" s="184">
        <v>6.6711</v>
      </c>
      <c r="J903" s="184">
        <v>6.3956</v>
      </c>
      <c r="K903" s="184">
        <v>15.220800000000001</v>
      </c>
      <c r="L903" s="184">
        <v>21.290299999999998</v>
      </c>
      <c r="M903" s="184">
        <v>40.6143</v>
      </c>
      <c r="N903" s="184">
        <v>63.244</v>
      </c>
      <c r="O903" s="184"/>
      <c r="P903" s="184"/>
      <c r="Q903" s="184">
        <v>32.9908</v>
      </c>
      <c r="R903" s="184">
        <v>36.256999999999998</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44445</v>
      </c>
      <c r="E904" s="184">
        <v>38.120100000000001</v>
      </c>
      <c r="F904" s="184">
        <v>-0.25850000000000001</v>
      </c>
      <c r="G904" s="184">
        <v>-0.25850000000000001</v>
      </c>
      <c r="H904" s="184">
        <v>2.1291000000000002</v>
      </c>
      <c r="I904" s="184">
        <v>5.6298000000000004</v>
      </c>
      <c r="J904" s="184">
        <v>5.6840000000000002</v>
      </c>
      <c r="K904" s="184">
        <v>9.1921999999999997</v>
      </c>
      <c r="L904" s="184">
        <v>13.5855</v>
      </c>
      <c r="M904" s="184">
        <v>26.7455</v>
      </c>
      <c r="N904" s="184">
        <v>50.339599999999997</v>
      </c>
      <c r="O904" s="184">
        <v>17.029900000000001</v>
      </c>
      <c r="P904" s="184">
        <v>15.593400000000001</v>
      </c>
      <c r="Q904" s="184">
        <v>17.441800000000001</v>
      </c>
      <c r="R904" s="184">
        <v>28.840599999999998</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44445</v>
      </c>
      <c r="E905" s="184">
        <v>34.103099999999998</v>
      </c>
      <c r="F905" s="184">
        <v>-0.26879999999999998</v>
      </c>
      <c r="G905" s="184">
        <v>-0.26879999999999998</v>
      </c>
      <c r="H905" s="184">
        <v>2.1044999999999998</v>
      </c>
      <c r="I905" s="184">
        <v>5.5788000000000002</v>
      </c>
      <c r="J905" s="184">
        <v>5.5709</v>
      </c>
      <c r="K905" s="184">
        <v>8.8398000000000003</v>
      </c>
      <c r="L905" s="184">
        <v>12.887499999999999</v>
      </c>
      <c r="M905" s="184">
        <v>25.609000000000002</v>
      </c>
      <c r="N905" s="184">
        <v>48.532699999999998</v>
      </c>
      <c r="O905" s="184">
        <v>15.621499999999999</v>
      </c>
      <c r="P905" s="184">
        <v>14.1236</v>
      </c>
      <c r="Q905" s="184">
        <v>15.8811</v>
      </c>
      <c r="R905" s="184">
        <v>27.2517</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44445</v>
      </c>
      <c r="E906" s="184">
        <v>74.972399999999993</v>
      </c>
      <c r="F906" s="184">
        <v>0.104</v>
      </c>
      <c r="G906" s="184">
        <v>0.104</v>
      </c>
      <c r="H906" s="184">
        <v>2.3035999999999999</v>
      </c>
      <c r="I906" s="184">
        <v>5.9669999999999996</v>
      </c>
      <c r="J906" s="184">
        <v>3.8626</v>
      </c>
      <c r="K906" s="184">
        <v>8.8427000000000007</v>
      </c>
      <c r="L906" s="184">
        <v>13.6457</v>
      </c>
      <c r="M906" s="184">
        <v>42.623600000000003</v>
      </c>
      <c r="N906" s="184">
        <v>66.031999999999996</v>
      </c>
      <c r="O906" s="184">
        <v>16.468699999999998</v>
      </c>
      <c r="P906" s="184">
        <v>14.088200000000001</v>
      </c>
      <c r="Q906" s="184">
        <v>14.680400000000001</v>
      </c>
      <c r="R906" s="184">
        <v>33.244199999999999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44445</v>
      </c>
      <c r="E907" s="184">
        <v>80.305499999999995</v>
      </c>
      <c r="F907" s="184">
        <v>0.1095</v>
      </c>
      <c r="G907" s="184">
        <v>0.1095</v>
      </c>
      <c r="H907" s="184">
        <v>2.3163999999999998</v>
      </c>
      <c r="I907" s="184">
        <v>5.9926000000000004</v>
      </c>
      <c r="J907" s="184">
        <v>3.9194</v>
      </c>
      <c r="K907" s="184">
        <v>9.0312000000000001</v>
      </c>
      <c r="L907" s="184">
        <v>14.032400000000001</v>
      </c>
      <c r="M907" s="184">
        <v>43.347099999999998</v>
      </c>
      <c r="N907" s="184">
        <v>67.1708</v>
      </c>
      <c r="O907" s="184">
        <v>17.253900000000002</v>
      </c>
      <c r="P907" s="184">
        <v>15.022600000000001</v>
      </c>
      <c r="Q907" s="184">
        <v>19.343800000000002</v>
      </c>
      <c r="R907" s="184">
        <v>34.138199999999998</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44445</v>
      </c>
      <c r="E908" s="184">
        <v>108.7</v>
      </c>
      <c r="F908" s="184">
        <v>0.20280000000000001</v>
      </c>
      <c r="G908" s="184">
        <v>0.20280000000000001</v>
      </c>
      <c r="H908" s="184">
        <v>2.4504999999999999</v>
      </c>
      <c r="I908" s="184">
        <v>5.6159999999999997</v>
      </c>
      <c r="J908" s="184">
        <v>5.3090000000000002</v>
      </c>
      <c r="K908" s="184">
        <v>11.43</v>
      </c>
      <c r="L908" s="184">
        <v>19.267099999999999</v>
      </c>
      <c r="M908" s="184">
        <v>38.630299999999998</v>
      </c>
      <c r="N908" s="184">
        <v>60.6325</v>
      </c>
      <c r="O908" s="184">
        <v>19.076000000000001</v>
      </c>
      <c r="P908" s="184">
        <v>15.5624</v>
      </c>
      <c r="Q908" s="184">
        <v>16.267800000000001</v>
      </c>
      <c r="R908" s="184">
        <v>34.0535</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44445</v>
      </c>
      <c r="E909" s="184">
        <v>115.66</v>
      </c>
      <c r="F909" s="184">
        <v>0.2079</v>
      </c>
      <c r="G909" s="184">
        <v>0.2079</v>
      </c>
      <c r="H909" s="184">
        <v>2.4719000000000002</v>
      </c>
      <c r="I909" s="184">
        <v>5.6448999999999998</v>
      </c>
      <c r="J909" s="184">
        <v>5.3945999999999996</v>
      </c>
      <c r="K909" s="184">
        <v>11.7056</v>
      </c>
      <c r="L909" s="184">
        <v>19.842500000000001</v>
      </c>
      <c r="M909" s="184">
        <v>39.618499999999997</v>
      </c>
      <c r="N909" s="184">
        <v>62.125</v>
      </c>
      <c r="O909" s="184">
        <v>20.005600000000001</v>
      </c>
      <c r="P909" s="184">
        <v>16.462499999999999</v>
      </c>
      <c r="Q909" s="184">
        <v>16.365600000000001</v>
      </c>
      <c r="R909" s="184">
        <v>35.1492</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44445</v>
      </c>
      <c r="E910" s="184">
        <v>52.8354</v>
      </c>
      <c r="F910" s="184">
        <v>-0.16839999999999999</v>
      </c>
      <c r="G910" s="184">
        <v>-0.16839999999999999</v>
      </c>
      <c r="H910" s="184">
        <v>2.1381999999999999</v>
      </c>
      <c r="I910" s="184">
        <v>5.9555999999999996</v>
      </c>
      <c r="J910" s="184">
        <v>0.1217</v>
      </c>
      <c r="K910" s="184">
        <v>3.5756999999999999</v>
      </c>
      <c r="L910" s="184">
        <v>22.078099999999999</v>
      </c>
      <c r="M910" s="184">
        <v>40.495399999999997</v>
      </c>
      <c r="N910" s="184">
        <v>63.466799999999999</v>
      </c>
      <c r="O910" s="184">
        <v>16.9651</v>
      </c>
      <c r="P910" s="184">
        <v>15.0352</v>
      </c>
      <c r="Q910" s="184">
        <v>13.5419</v>
      </c>
      <c r="R910" s="184">
        <v>33.321199999999997</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44445</v>
      </c>
      <c r="E911" s="184">
        <v>54.8536</v>
      </c>
      <c r="F911" s="184">
        <v>-0.15129999999999999</v>
      </c>
      <c r="G911" s="184">
        <v>-0.15129999999999999</v>
      </c>
      <c r="H911" s="184">
        <v>2.1802000000000001</v>
      </c>
      <c r="I911" s="184">
        <v>6.0418000000000003</v>
      </c>
      <c r="J911" s="184">
        <v>0.29799999999999999</v>
      </c>
      <c r="K911" s="184">
        <v>4.0650000000000004</v>
      </c>
      <c r="L911" s="184">
        <v>23.449300000000001</v>
      </c>
      <c r="M911" s="184">
        <v>42.790700000000001</v>
      </c>
      <c r="N911" s="184">
        <v>66.905299999999997</v>
      </c>
      <c r="O911" s="184">
        <v>18.689800000000002</v>
      </c>
      <c r="P911" s="184">
        <v>16.145499999999998</v>
      </c>
      <c r="Q911" s="184">
        <v>18.484500000000001</v>
      </c>
      <c r="R911" s="184">
        <v>35.709699999999998</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44445</v>
      </c>
      <c r="E912" s="184">
        <v>251.41669999999999</v>
      </c>
      <c r="F912" s="184">
        <v>0.2412</v>
      </c>
      <c r="G912" s="184">
        <v>0.2412</v>
      </c>
      <c r="H912" s="184">
        <v>1.4064000000000001</v>
      </c>
      <c r="I912" s="184">
        <v>5.5206</v>
      </c>
      <c r="J912" s="184">
        <v>6.1257000000000001</v>
      </c>
      <c r="K912" s="184">
        <v>13.7218</v>
      </c>
      <c r="L912" s="184">
        <v>22.358899999999998</v>
      </c>
      <c r="M912" s="184">
        <v>37.520099999999999</v>
      </c>
      <c r="N912" s="184">
        <v>56.928899999999999</v>
      </c>
      <c r="O912" s="184">
        <v>19.787500000000001</v>
      </c>
      <c r="P912" s="184">
        <v>18.176500000000001</v>
      </c>
      <c r="Q912" s="184">
        <v>17.6099</v>
      </c>
      <c r="R912" s="184">
        <v>31.958400000000001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44445</v>
      </c>
      <c r="E913" s="184">
        <v>231.9864</v>
      </c>
      <c r="F913" s="184">
        <v>0.2326</v>
      </c>
      <c r="G913" s="184">
        <v>0.2326</v>
      </c>
      <c r="H913" s="184">
        <v>1.3865000000000001</v>
      </c>
      <c r="I913" s="184">
        <v>5.4806999999999997</v>
      </c>
      <c r="J913" s="184">
        <v>6.0368000000000004</v>
      </c>
      <c r="K913" s="184">
        <v>13.4185</v>
      </c>
      <c r="L913" s="184">
        <v>21.694900000000001</v>
      </c>
      <c r="M913" s="184">
        <v>36.401000000000003</v>
      </c>
      <c r="N913" s="184">
        <v>55.262700000000002</v>
      </c>
      <c r="O913" s="184">
        <v>18.573899999999998</v>
      </c>
      <c r="P913" s="184">
        <v>17.015699999999999</v>
      </c>
      <c r="Q913" s="184">
        <v>20.427199999999999</v>
      </c>
      <c r="R913" s="184">
        <v>30.571100000000001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44445</v>
      </c>
      <c r="E914" s="184">
        <v>273.83890000000002</v>
      </c>
      <c r="F914" s="184">
        <v>0.3972</v>
      </c>
      <c r="G914" s="184">
        <v>0.3972</v>
      </c>
      <c r="H914" s="184">
        <v>2.4927999999999999</v>
      </c>
      <c r="I914" s="184">
        <v>5.5138999999999996</v>
      </c>
      <c r="J914" s="184">
        <v>7.3261000000000003</v>
      </c>
      <c r="K914" s="184">
        <v>13.3695</v>
      </c>
      <c r="L914" s="184">
        <v>17.626200000000001</v>
      </c>
      <c r="M914" s="184">
        <v>33.740600000000001</v>
      </c>
      <c r="N914" s="184">
        <v>51.917000000000002</v>
      </c>
      <c r="O914" s="184">
        <v>15.0105</v>
      </c>
      <c r="P914" s="184">
        <v>15.411899999999999</v>
      </c>
      <c r="Q914" s="184">
        <v>18.9026</v>
      </c>
      <c r="R914" s="184">
        <v>25.217099999999999</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44445</v>
      </c>
      <c r="E915" s="184">
        <v>292.15120000000002</v>
      </c>
      <c r="F915" s="184">
        <v>0.40529999999999999</v>
      </c>
      <c r="G915" s="184">
        <v>0.40529999999999999</v>
      </c>
      <c r="H915" s="184">
        <v>2.5123000000000002</v>
      </c>
      <c r="I915" s="184">
        <v>5.5537999999999998</v>
      </c>
      <c r="J915" s="184">
        <v>7.4153000000000002</v>
      </c>
      <c r="K915" s="184">
        <v>13.656700000000001</v>
      </c>
      <c r="L915" s="184">
        <v>18.210999999999999</v>
      </c>
      <c r="M915" s="184">
        <v>34.725099999999998</v>
      </c>
      <c r="N915" s="184">
        <v>53.415300000000002</v>
      </c>
      <c r="O915" s="184">
        <v>16.056699999999999</v>
      </c>
      <c r="P915" s="184">
        <v>16.557200000000002</v>
      </c>
      <c r="Q915" s="184">
        <v>14.322100000000001</v>
      </c>
      <c r="R915" s="184">
        <v>26.365400000000001</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44445</v>
      </c>
      <c r="E916" s="184">
        <v>15.573499999999999</v>
      </c>
      <c r="F916" s="184">
        <v>0.40620000000000001</v>
      </c>
      <c r="G916" s="184">
        <v>0.40620000000000001</v>
      </c>
      <c r="H916" s="184">
        <v>2.9788999999999999</v>
      </c>
      <c r="I916" s="184">
        <v>6.0547000000000004</v>
      </c>
      <c r="J916" s="184">
        <v>5.7530000000000001</v>
      </c>
      <c r="K916" s="184">
        <v>13.899699999999999</v>
      </c>
      <c r="L916" s="184">
        <v>21.202100000000002</v>
      </c>
      <c r="M916" s="184">
        <v>41.182000000000002</v>
      </c>
      <c r="N916" s="184">
        <v>64.140600000000006</v>
      </c>
      <c r="O916" s="184"/>
      <c r="P916" s="184"/>
      <c r="Q916" s="184">
        <v>28.691299999999998</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44445</v>
      </c>
      <c r="E917" s="184">
        <v>15.061500000000001</v>
      </c>
      <c r="F917" s="184">
        <v>0.39190000000000003</v>
      </c>
      <c r="G917" s="184">
        <v>0.39190000000000003</v>
      </c>
      <c r="H917" s="184">
        <v>2.9445000000000001</v>
      </c>
      <c r="I917" s="184">
        <v>5.9855</v>
      </c>
      <c r="J917" s="184">
        <v>5.6006</v>
      </c>
      <c r="K917" s="184">
        <v>13.4739</v>
      </c>
      <c r="L917" s="184">
        <v>20.214099999999998</v>
      </c>
      <c r="M917" s="184">
        <v>39.424799999999998</v>
      </c>
      <c r="N917" s="184">
        <v>61.398000000000003</v>
      </c>
      <c r="O917" s="184"/>
      <c r="P917" s="184"/>
      <c r="Q917" s="184">
        <v>26.264800000000001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44445</v>
      </c>
      <c r="E918" s="184">
        <v>18.190000000000001</v>
      </c>
      <c r="F918" s="184">
        <v>0.27560000000000001</v>
      </c>
      <c r="G918" s="184">
        <v>0.27560000000000001</v>
      </c>
      <c r="H918" s="184">
        <v>2.5366</v>
      </c>
      <c r="I918" s="184">
        <v>5.5716999999999999</v>
      </c>
      <c r="J918" s="184">
        <v>5.4493</v>
      </c>
      <c r="K918" s="184">
        <v>16.677399999999999</v>
      </c>
      <c r="L918" s="184">
        <v>19.592400000000001</v>
      </c>
      <c r="M918" s="184">
        <v>39.8155</v>
      </c>
      <c r="N918" s="184">
        <v>60.4056</v>
      </c>
      <c r="O918" s="184"/>
      <c r="P918" s="184"/>
      <c r="Q918" s="184">
        <v>33.136600000000001</v>
      </c>
      <c r="R918" s="184">
        <v>33.816600000000001</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44445</v>
      </c>
      <c r="E919" s="184">
        <v>17.850000000000001</v>
      </c>
      <c r="F919" s="184">
        <v>0.28089999999999998</v>
      </c>
      <c r="G919" s="184">
        <v>0.28089999999999998</v>
      </c>
      <c r="H919" s="184">
        <v>2.4683999999999999</v>
      </c>
      <c r="I919" s="184">
        <v>5.4965000000000002</v>
      </c>
      <c r="J919" s="184">
        <v>5.3719000000000001</v>
      </c>
      <c r="K919" s="184">
        <v>16.438400000000001</v>
      </c>
      <c r="L919" s="184">
        <v>19.0794</v>
      </c>
      <c r="M919" s="184">
        <v>39.018700000000003</v>
      </c>
      <c r="N919" s="184">
        <v>59.090899999999998</v>
      </c>
      <c r="O919" s="184"/>
      <c r="P919" s="184"/>
      <c r="Q919" s="184">
        <v>31.940300000000001</v>
      </c>
      <c r="R919" s="184">
        <v>32.692399999999999</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0.16111599999999995</v>
      </c>
      <c r="G920" s="186">
        <v>0.16111599999999995</v>
      </c>
      <c r="H920" s="186">
        <v>2.5816160000000008</v>
      </c>
      <c r="I920" s="186">
        <v>5.8776560000000009</v>
      </c>
      <c r="J920" s="186">
        <v>5.4324639999999977</v>
      </c>
      <c r="K920" s="186">
        <v>12.053646000000001</v>
      </c>
      <c r="L920" s="186">
        <v>18.56297</v>
      </c>
      <c r="M920" s="186">
        <v>35.490361999999998</v>
      </c>
      <c r="N920" s="186">
        <v>56.459580434782616</v>
      </c>
      <c r="O920" s="186">
        <v>15.900041176470589</v>
      </c>
      <c r="P920" s="186">
        <v>14.746146666666668</v>
      </c>
      <c r="Q920" s="186">
        <v>22.071707999999997</v>
      </c>
      <c r="R920" s="186">
        <v>29.380330952380952</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0.1973</v>
      </c>
      <c r="G921" s="186">
        <v>0.1973</v>
      </c>
      <c r="H921" s="186">
        <v>2.4870000000000001</v>
      </c>
      <c r="I921" s="186">
        <v>5.6373499999999996</v>
      </c>
      <c r="J921" s="186">
        <v>5.5420499999999997</v>
      </c>
      <c r="K921" s="186">
        <v>12.614000000000001</v>
      </c>
      <c r="L921" s="186">
        <v>19.121549999999999</v>
      </c>
      <c r="M921" s="186">
        <v>37.344850000000001</v>
      </c>
      <c r="N921" s="186">
        <v>56.963250000000002</v>
      </c>
      <c r="O921" s="186">
        <v>16.21885</v>
      </c>
      <c r="P921" s="186">
        <v>14.8666</v>
      </c>
      <c r="Q921" s="186">
        <v>17.525849999999998</v>
      </c>
      <c r="R921" s="186">
        <v>28.913449999999997</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44445</v>
      </c>
      <c r="E924" s="184">
        <v>18.032900000000001</v>
      </c>
      <c r="F924" s="184">
        <v>4.7247000000000003</v>
      </c>
      <c r="G924" s="184">
        <v>4.7247000000000003</v>
      </c>
      <c r="H924" s="184">
        <v>29.924700000000001</v>
      </c>
      <c r="I924" s="184">
        <v>20.340399999999999</v>
      </c>
      <c r="J924" s="184">
        <v>11.0724</v>
      </c>
      <c r="K924" s="184">
        <v>-0.73499999999999999</v>
      </c>
      <c r="L924" s="184">
        <v>5.4519000000000002</v>
      </c>
      <c r="M924" s="184">
        <v>2.0207999999999999</v>
      </c>
      <c r="N924" s="184">
        <v>3.0800999999999998</v>
      </c>
      <c r="O924" s="184">
        <v>10.327999999999999</v>
      </c>
      <c r="P924" s="184">
        <v>7.5961999999999996</v>
      </c>
      <c r="Q924" s="184">
        <v>8.8529999999999998</v>
      </c>
      <c r="R924" s="184">
        <v>7.1509999999999998</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44445</v>
      </c>
      <c r="E925" s="184">
        <v>17.741299999999999</v>
      </c>
      <c r="F925" s="184">
        <v>4.5964999999999998</v>
      </c>
      <c r="G925" s="184">
        <v>4.5964999999999998</v>
      </c>
      <c r="H925" s="184">
        <v>29.735600000000002</v>
      </c>
      <c r="I925" s="184">
        <v>20.14</v>
      </c>
      <c r="J925" s="184">
        <v>10.863899999999999</v>
      </c>
      <c r="K925" s="184">
        <v>-0.94320000000000004</v>
      </c>
      <c r="L925" s="184">
        <v>5.2329999999999997</v>
      </c>
      <c r="M925" s="184">
        <v>1.8089</v>
      </c>
      <c r="N925" s="184">
        <v>2.867</v>
      </c>
      <c r="O925" s="184">
        <v>10.0862</v>
      </c>
      <c r="P925" s="184">
        <v>7.3503999999999996</v>
      </c>
      <c r="Q925" s="184">
        <v>8.5980000000000008</v>
      </c>
      <c r="R925" s="184">
        <v>6.9282000000000004</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44445</v>
      </c>
      <c r="E926" s="184">
        <v>19.659800000000001</v>
      </c>
      <c r="F926" s="184">
        <v>13.134</v>
      </c>
      <c r="G926" s="184">
        <v>13.134</v>
      </c>
      <c r="H926" s="184">
        <v>32.076300000000003</v>
      </c>
      <c r="I926" s="184">
        <v>29.220199999999998</v>
      </c>
      <c r="J926" s="184">
        <v>22.634</v>
      </c>
      <c r="K926" s="184">
        <v>7.9759000000000002</v>
      </c>
      <c r="L926" s="184">
        <v>10.176399999999999</v>
      </c>
      <c r="M926" s="184">
        <v>3.8759999999999999</v>
      </c>
      <c r="N926" s="184">
        <v>5.5635000000000003</v>
      </c>
      <c r="O926" s="184">
        <v>12.2631</v>
      </c>
      <c r="P926" s="184">
        <v>9.0881000000000007</v>
      </c>
      <c r="Q926" s="184">
        <v>10.1554</v>
      </c>
      <c r="R926" s="184">
        <v>8.8138000000000005</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44445</v>
      </c>
      <c r="E927" s="184">
        <v>19.977699999999999</v>
      </c>
      <c r="F927" s="184">
        <v>13.291</v>
      </c>
      <c r="G927" s="184">
        <v>13.291</v>
      </c>
      <c r="H927" s="184">
        <v>32.249699999999997</v>
      </c>
      <c r="I927" s="184">
        <v>29.377199999999998</v>
      </c>
      <c r="J927" s="184">
        <v>22.799600000000002</v>
      </c>
      <c r="K927" s="184">
        <v>8.14</v>
      </c>
      <c r="L927" s="184">
        <v>10.344799999999999</v>
      </c>
      <c r="M927" s="184">
        <v>4.0412999999999997</v>
      </c>
      <c r="N927" s="184">
        <v>5.7328000000000001</v>
      </c>
      <c r="O927" s="184">
        <v>12.471</v>
      </c>
      <c r="P927" s="184">
        <v>9.2903000000000002</v>
      </c>
      <c r="Q927" s="184">
        <v>10.4085</v>
      </c>
      <c r="R927" s="184">
        <v>8.9921000000000006</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44445</v>
      </c>
      <c r="E928" s="184">
        <v>37.049300000000002</v>
      </c>
      <c r="F928" s="184">
        <v>5.9467999999999996</v>
      </c>
      <c r="G928" s="184">
        <v>5.9467999999999996</v>
      </c>
      <c r="H928" s="184">
        <v>31.973800000000001</v>
      </c>
      <c r="I928" s="184">
        <v>27.139700000000001</v>
      </c>
      <c r="J928" s="184">
        <v>21.737400000000001</v>
      </c>
      <c r="K928" s="184">
        <v>7.9180999999999999</v>
      </c>
      <c r="L928" s="184">
        <v>9.5615000000000006</v>
      </c>
      <c r="M928" s="184">
        <v>3.0876999999999999</v>
      </c>
      <c r="N928" s="184">
        <v>4.8815</v>
      </c>
      <c r="O928" s="184">
        <v>12.955500000000001</v>
      </c>
      <c r="P928" s="184">
        <v>10.1668</v>
      </c>
      <c r="Q928" s="184">
        <v>10.3703</v>
      </c>
      <c r="R928" s="184">
        <v>8.4687000000000001</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44445</v>
      </c>
      <c r="E929" s="184">
        <v>36.696399999999997</v>
      </c>
      <c r="F929" s="184">
        <v>5.8380999999999998</v>
      </c>
      <c r="G929" s="184">
        <v>5.8380999999999998</v>
      </c>
      <c r="H929" s="184">
        <v>31.851600000000001</v>
      </c>
      <c r="I929" s="184">
        <v>27.018999999999998</v>
      </c>
      <c r="J929" s="184">
        <v>21.607500000000002</v>
      </c>
      <c r="K929" s="184">
        <v>7.7865000000000002</v>
      </c>
      <c r="L929" s="184">
        <v>9.4262999999999995</v>
      </c>
      <c r="M929" s="184">
        <v>2.9556</v>
      </c>
      <c r="N929" s="184">
        <v>4.7450999999999999</v>
      </c>
      <c r="O929" s="184">
        <v>12.8134</v>
      </c>
      <c r="P929" s="184">
        <v>10.0421</v>
      </c>
      <c r="Q929" s="184">
        <v>6.8909000000000002</v>
      </c>
      <c r="R929" s="184">
        <v>8.3247</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44445</v>
      </c>
      <c r="E930" s="184">
        <v>50.9084</v>
      </c>
      <c r="F930" s="184">
        <v>22.890599999999999</v>
      </c>
      <c r="G930" s="184">
        <v>22.890599999999999</v>
      </c>
      <c r="H930" s="184">
        <v>30.609100000000002</v>
      </c>
      <c r="I930" s="184">
        <v>25.155200000000001</v>
      </c>
      <c r="J930" s="184">
        <v>19.796700000000001</v>
      </c>
      <c r="K930" s="184">
        <v>7.8754999999999997</v>
      </c>
      <c r="L930" s="184">
        <v>9.3521000000000001</v>
      </c>
      <c r="M930" s="184">
        <v>3.0192000000000001</v>
      </c>
      <c r="N930" s="184">
        <v>4.3766999999999996</v>
      </c>
      <c r="O930" s="184">
        <v>10.9115</v>
      </c>
      <c r="P930" s="184">
        <v>9.2733000000000008</v>
      </c>
      <c r="Q930" s="184">
        <v>8.1743000000000006</v>
      </c>
      <c r="R930" s="184">
        <v>7.3723999999999998</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44445</v>
      </c>
      <c r="E931" s="184">
        <v>52.292999999999999</v>
      </c>
      <c r="F931" s="184">
        <v>23.217500000000001</v>
      </c>
      <c r="G931" s="184">
        <v>23.217500000000001</v>
      </c>
      <c r="H931" s="184">
        <v>30.9238</v>
      </c>
      <c r="I931" s="184">
        <v>25.468800000000002</v>
      </c>
      <c r="J931" s="184">
        <v>20.113499999999998</v>
      </c>
      <c r="K931" s="184">
        <v>8.1925000000000008</v>
      </c>
      <c r="L931" s="184">
        <v>9.6763999999999992</v>
      </c>
      <c r="M931" s="184">
        <v>3.3357999999999999</v>
      </c>
      <c r="N931" s="184">
        <v>4.7</v>
      </c>
      <c r="O931" s="184">
        <v>11.256</v>
      </c>
      <c r="P931" s="184">
        <v>9.6218000000000004</v>
      </c>
      <c r="Q931" s="184">
        <v>10.065300000000001</v>
      </c>
      <c r="R931" s="184">
        <v>7.7</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11.704899999999999</v>
      </c>
      <c r="G932" s="186">
        <v>11.704899999999999</v>
      </c>
      <c r="H932" s="186">
        <v>31.168075000000002</v>
      </c>
      <c r="I932" s="186">
        <v>25.4825625</v>
      </c>
      <c r="J932" s="186">
        <v>18.828125</v>
      </c>
      <c r="K932" s="186">
        <v>5.7762875000000005</v>
      </c>
      <c r="L932" s="186">
        <v>8.6527999999999992</v>
      </c>
      <c r="M932" s="186">
        <v>3.0181624999999999</v>
      </c>
      <c r="N932" s="186">
        <v>4.4933375</v>
      </c>
      <c r="O932" s="186">
        <v>11.635587500000002</v>
      </c>
      <c r="P932" s="186">
        <v>9.0536250000000003</v>
      </c>
      <c r="Q932" s="186">
        <v>9.1894625000000012</v>
      </c>
      <c r="R932" s="186">
        <v>7.9688625000000002</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9.5404</v>
      </c>
      <c r="G933" s="186">
        <v>9.5404</v>
      </c>
      <c r="H933" s="186">
        <v>31.387700000000002</v>
      </c>
      <c r="I933" s="186">
        <v>26.2439</v>
      </c>
      <c r="J933" s="186">
        <v>20.860500000000002</v>
      </c>
      <c r="K933" s="186">
        <v>7.8967999999999998</v>
      </c>
      <c r="L933" s="186">
        <v>9.4939</v>
      </c>
      <c r="M933" s="186">
        <v>3.0534499999999998</v>
      </c>
      <c r="N933" s="186">
        <v>4.72255</v>
      </c>
      <c r="O933" s="186">
        <v>11.759550000000001</v>
      </c>
      <c r="P933" s="186">
        <v>9.2818000000000005</v>
      </c>
      <c r="Q933" s="186">
        <v>9.4591500000000011</v>
      </c>
      <c r="R933" s="186">
        <v>8.0123499999999996</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44445</v>
      </c>
      <c r="E936" s="184">
        <v>4334.5258999999996</v>
      </c>
      <c r="F936" s="184">
        <v>68.621399999999994</v>
      </c>
      <c r="G936" s="184">
        <v>68.621399999999994</v>
      </c>
      <c r="H936" s="184">
        <v>49.764899999999997</v>
      </c>
      <c r="I936" s="184">
        <v>11.369899999999999</v>
      </c>
      <c r="J936" s="184">
        <v>-6.1440000000000001</v>
      </c>
      <c r="K936" s="184">
        <v>-10.735799999999999</v>
      </c>
      <c r="L936" s="184">
        <v>13.4855</v>
      </c>
      <c r="M936" s="184">
        <v>-5.1150000000000002</v>
      </c>
      <c r="N936" s="184">
        <v>-8.4776000000000007</v>
      </c>
      <c r="O936" s="184">
        <v>14.915900000000001</v>
      </c>
      <c r="P936" s="184">
        <v>7.4626999999999999</v>
      </c>
      <c r="Q936" s="184">
        <v>6.6536</v>
      </c>
      <c r="R936" s="184">
        <v>9.2841000000000005</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44445</v>
      </c>
      <c r="E937" s="184">
        <v>14.654999999999999</v>
      </c>
      <c r="F937" s="184">
        <v>13.0482</v>
      </c>
      <c r="G937" s="184">
        <v>13.0482</v>
      </c>
      <c r="H937" s="184">
        <v>15.093999999999999</v>
      </c>
      <c r="I937" s="184">
        <v>18.2912</v>
      </c>
      <c r="J937" s="184">
        <v>-2.6852999999999998</v>
      </c>
      <c r="K937" s="184">
        <v>-7.5067000000000004</v>
      </c>
      <c r="L937" s="184">
        <v>11.1379</v>
      </c>
      <c r="M937" s="184">
        <v>-5.7470999999999997</v>
      </c>
      <c r="N937" s="184">
        <v>-6.5439999999999996</v>
      </c>
      <c r="O937" s="184">
        <v>15.1783</v>
      </c>
      <c r="P937" s="184">
        <v>7.4040999999999997</v>
      </c>
      <c r="Q937" s="184">
        <v>4.1178999999999997</v>
      </c>
      <c r="R937" s="184">
        <v>10.4712</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44445</v>
      </c>
      <c r="E938" s="184">
        <v>15.027699999999999</v>
      </c>
      <c r="F938" s="184">
        <v>13.454499999999999</v>
      </c>
      <c r="G938" s="184">
        <v>13.454499999999999</v>
      </c>
      <c r="H938" s="184">
        <v>15.5213</v>
      </c>
      <c r="I938" s="184">
        <v>18.749300000000002</v>
      </c>
      <c r="J938" s="184">
        <v>-2.2366000000000001</v>
      </c>
      <c r="K938" s="184">
        <v>-7.0552000000000001</v>
      </c>
      <c r="L938" s="184">
        <v>11.6076</v>
      </c>
      <c r="M938" s="184">
        <v>-5.3154000000000003</v>
      </c>
      <c r="N938" s="184">
        <v>-6.1406000000000001</v>
      </c>
      <c r="O938" s="184">
        <v>15.590199999999999</v>
      </c>
      <c r="P938" s="184">
        <v>7.7468000000000004</v>
      </c>
      <c r="Q938" s="184">
        <v>4.0664999999999996</v>
      </c>
      <c r="R938" s="184">
        <v>10.8971</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44445</v>
      </c>
      <c r="E939" s="184">
        <v>41.095399999999998</v>
      </c>
      <c r="F939" s="184">
        <v>68.476799999999997</v>
      </c>
      <c r="G939" s="184">
        <v>68.476799999999997</v>
      </c>
      <c r="H939" s="184">
        <v>49.686700000000002</v>
      </c>
      <c r="I939" s="184">
        <v>11.348100000000001</v>
      </c>
      <c r="J939" s="184">
        <v>-6.1646999999999998</v>
      </c>
      <c r="K939" s="184">
        <v>-10.7677</v>
      </c>
      <c r="L939" s="184">
        <v>13.345800000000001</v>
      </c>
      <c r="M939" s="184">
        <v>-5.0720999999999998</v>
      </c>
      <c r="N939" s="184">
        <v>-8.3828999999999994</v>
      </c>
      <c r="O939" s="184">
        <v>14.8507</v>
      </c>
      <c r="P939" s="184">
        <v>6.8971999999999998</v>
      </c>
      <c r="Q939" s="184">
        <v>6.7442000000000002</v>
      </c>
      <c r="R939" s="184">
        <v>9.0367999999999995</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44445</v>
      </c>
      <c r="E940" s="184">
        <v>15.760199999999999</v>
      </c>
      <c r="F940" s="184">
        <v>93.506</v>
      </c>
      <c r="G940" s="184">
        <v>93.506</v>
      </c>
      <c r="H940" s="184">
        <v>26.235499999999998</v>
      </c>
      <c r="I940" s="184">
        <v>18.157</v>
      </c>
      <c r="J940" s="184">
        <v>-2.4601999999999999</v>
      </c>
      <c r="K940" s="184">
        <v>-8.0394000000000005</v>
      </c>
      <c r="L940" s="184">
        <v>12.078799999999999</v>
      </c>
      <c r="M940" s="184">
        <v>-5.0297000000000001</v>
      </c>
      <c r="N940" s="184">
        <v>-6.8998999999999997</v>
      </c>
      <c r="O940" s="184">
        <v>15.1736</v>
      </c>
      <c r="P940" s="184">
        <v>7.7727000000000004</v>
      </c>
      <c r="Q940" s="184">
        <v>3.7565</v>
      </c>
      <c r="R940" s="184">
        <v>11.049300000000001</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44445</v>
      </c>
      <c r="E941" s="184">
        <v>14.6236</v>
      </c>
      <c r="F941" s="184">
        <v>93.057100000000005</v>
      </c>
      <c r="G941" s="184">
        <v>93.057100000000005</v>
      </c>
      <c r="H941" s="184">
        <v>25.7638</v>
      </c>
      <c r="I941" s="184">
        <v>17.8246</v>
      </c>
      <c r="J941" s="184">
        <v>-2.8433000000000002</v>
      </c>
      <c r="K941" s="184">
        <v>-8.4521999999999995</v>
      </c>
      <c r="L941" s="184">
        <v>12.0358</v>
      </c>
      <c r="M941" s="184">
        <v>-5.2104999999999997</v>
      </c>
      <c r="N941" s="184">
        <v>-7.1462000000000003</v>
      </c>
      <c r="O941" s="184">
        <v>14.8255</v>
      </c>
      <c r="P941" s="184">
        <v>7.2564000000000002</v>
      </c>
      <c r="Q941" s="184">
        <v>3.9184999999999999</v>
      </c>
      <c r="R941" s="184">
        <v>10.7437</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44442</v>
      </c>
      <c r="E942" s="184">
        <v>18.124700000000001</v>
      </c>
      <c r="F942" s="184">
        <v>533.08090000000004</v>
      </c>
      <c r="G942" s="184">
        <v>198.04329999999999</v>
      </c>
      <c r="H942" s="184">
        <v>86.213099999999997</v>
      </c>
      <c r="I942" s="184">
        <v>116.63209999999999</v>
      </c>
      <c r="J942" s="184">
        <v>-66.311999999999998</v>
      </c>
      <c r="K942" s="184">
        <v>-48.454999999999998</v>
      </c>
      <c r="L942" s="184">
        <v>10.1373</v>
      </c>
      <c r="M942" s="184">
        <v>-9.9760000000000009</v>
      </c>
      <c r="N942" s="184">
        <v>-18.9697</v>
      </c>
      <c r="O942" s="184">
        <v>20.6068</v>
      </c>
      <c r="P942" s="184">
        <v>3.4542999999999999</v>
      </c>
      <c r="Q942" s="184">
        <v>0.2112</v>
      </c>
      <c r="R942" s="184">
        <v>6.9776999999999996</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44442</v>
      </c>
      <c r="E943" s="184">
        <v>17.392299999999999</v>
      </c>
      <c r="F943" s="184">
        <v>532.52499999999998</v>
      </c>
      <c r="G943" s="184">
        <v>197.48750000000001</v>
      </c>
      <c r="H943" s="184">
        <v>85.628500000000003</v>
      </c>
      <c r="I943" s="184">
        <v>116.0369</v>
      </c>
      <c r="J943" s="184">
        <v>-66.8369</v>
      </c>
      <c r="K943" s="184">
        <v>-48.923699999999997</v>
      </c>
      <c r="L943" s="184">
        <v>9.5079999999999991</v>
      </c>
      <c r="M943" s="184">
        <v>-10.559799999999999</v>
      </c>
      <c r="N943" s="184">
        <v>-19.473800000000001</v>
      </c>
      <c r="O943" s="184">
        <v>19.950199999999999</v>
      </c>
      <c r="P943" s="184">
        <v>2.9230999999999998</v>
      </c>
      <c r="Q943" s="184">
        <v>4.0380000000000003</v>
      </c>
      <c r="R943" s="184">
        <v>6.4042000000000003</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44445</v>
      </c>
      <c r="E944" s="184">
        <v>42.222900000000003</v>
      </c>
      <c r="F944" s="184">
        <v>68.299000000000007</v>
      </c>
      <c r="G944" s="184">
        <v>68.299000000000007</v>
      </c>
      <c r="H944" s="184">
        <v>49.517699999999998</v>
      </c>
      <c r="I944" s="184">
        <v>11.2555</v>
      </c>
      <c r="J944" s="184">
        <v>-6.2355</v>
      </c>
      <c r="K944" s="184">
        <v>-10.841900000000001</v>
      </c>
      <c r="L944" s="184">
        <v>13.3712</v>
      </c>
      <c r="M944" s="184">
        <v>-5.2298</v>
      </c>
      <c r="N944" s="184">
        <v>-8.5907</v>
      </c>
      <c r="O944" s="184">
        <v>14.5579</v>
      </c>
      <c r="P944" s="184">
        <v>7.4736000000000002</v>
      </c>
      <c r="Q944" s="184">
        <v>8.0014000000000003</v>
      </c>
      <c r="R944" s="184">
        <v>8.8396000000000008</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44445</v>
      </c>
      <c r="E945" s="184">
        <v>15.025600000000001</v>
      </c>
      <c r="F945" s="184">
        <v>86.358999999999995</v>
      </c>
      <c r="G945" s="184">
        <v>86.358999999999995</v>
      </c>
      <c r="H945" s="184">
        <v>24.265499999999999</v>
      </c>
      <c r="I945" s="184">
        <v>13.166399999999999</v>
      </c>
      <c r="J945" s="184">
        <v>-4.0140000000000002</v>
      </c>
      <c r="K945" s="184">
        <v>-8.3347999999999995</v>
      </c>
      <c r="L945" s="184">
        <v>11.8865</v>
      </c>
      <c r="M945" s="184">
        <v>-6.1193</v>
      </c>
      <c r="N945" s="184">
        <v>-7.782</v>
      </c>
      <c r="O945" s="184">
        <v>14.558999999999999</v>
      </c>
      <c r="P945" s="184">
        <v>7.5110000000000001</v>
      </c>
      <c r="Q945" s="184">
        <v>4.2182000000000004</v>
      </c>
      <c r="R945" s="184">
        <v>10.419600000000001</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44445</v>
      </c>
      <c r="E946" s="184">
        <v>15.5344</v>
      </c>
      <c r="F946" s="184">
        <v>86.767300000000006</v>
      </c>
      <c r="G946" s="184">
        <v>86.767300000000006</v>
      </c>
      <c r="H946" s="184">
        <v>24.686699999999998</v>
      </c>
      <c r="I946" s="184">
        <v>13.546799999999999</v>
      </c>
      <c r="J946" s="184">
        <v>-3.6720999999999999</v>
      </c>
      <c r="K946" s="184">
        <v>-7.9980000000000002</v>
      </c>
      <c r="L946" s="184">
        <v>12.2911</v>
      </c>
      <c r="M946" s="184">
        <v>-5.7614999999999998</v>
      </c>
      <c r="N946" s="184">
        <v>-7.4123000000000001</v>
      </c>
      <c r="O946" s="184">
        <v>15.017300000000001</v>
      </c>
      <c r="P946" s="184">
        <v>7.9621000000000004</v>
      </c>
      <c r="Q946" s="184">
        <v>4.0420999999999996</v>
      </c>
      <c r="R946" s="184">
        <v>10.8598</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44445</v>
      </c>
      <c r="E947" s="184">
        <v>42.131399999999999</v>
      </c>
      <c r="F947" s="184">
        <v>68.564999999999998</v>
      </c>
      <c r="G947" s="184">
        <v>68.564999999999998</v>
      </c>
      <c r="H947" s="184">
        <v>49.714599999999997</v>
      </c>
      <c r="I947" s="184">
        <v>11.354900000000001</v>
      </c>
      <c r="J947" s="184">
        <v>-6.1936999999999998</v>
      </c>
      <c r="K947" s="184">
        <v>-10.791700000000001</v>
      </c>
      <c r="L947" s="184">
        <v>13.3947</v>
      </c>
      <c r="M947" s="184">
        <v>-5.2584</v>
      </c>
      <c r="N947" s="184">
        <v>-8.5855999999999995</v>
      </c>
      <c r="O947" s="184">
        <v>14.583500000000001</v>
      </c>
      <c r="P947" s="184">
        <v>7.1162000000000001</v>
      </c>
      <c r="Q947" s="184">
        <v>7.5159000000000002</v>
      </c>
      <c r="R947" s="184">
        <v>8.7737999999999996</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44445</v>
      </c>
      <c r="E948" s="184">
        <v>15.5405</v>
      </c>
      <c r="F948" s="184">
        <v>92.373699999999999</v>
      </c>
      <c r="G948" s="184">
        <v>92.373699999999999</v>
      </c>
      <c r="H948" s="184">
        <v>26.71</v>
      </c>
      <c r="I948" s="184">
        <v>16.8171</v>
      </c>
      <c r="J948" s="184">
        <v>-5.3247999999999998</v>
      </c>
      <c r="K948" s="184">
        <v>-8.4976000000000003</v>
      </c>
      <c r="L948" s="184">
        <v>11.9541</v>
      </c>
      <c r="M948" s="184">
        <v>-5.6376999999999997</v>
      </c>
      <c r="N948" s="184">
        <v>-7.9923999999999999</v>
      </c>
      <c r="O948" s="184">
        <v>14.1129</v>
      </c>
      <c r="P948" s="184">
        <v>7.4326999999999996</v>
      </c>
      <c r="Q948" s="184">
        <v>4.548</v>
      </c>
      <c r="R948" s="184">
        <v>10.324999999999999</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44445</v>
      </c>
      <c r="E949" s="184">
        <v>15.9213</v>
      </c>
      <c r="F949" s="184">
        <v>92.785399999999996</v>
      </c>
      <c r="G949" s="184">
        <v>92.785399999999996</v>
      </c>
      <c r="H949" s="184">
        <v>27.159800000000001</v>
      </c>
      <c r="I949" s="184">
        <v>17.258299999999998</v>
      </c>
      <c r="J949" s="184">
        <v>-4.8899999999999997</v>
      </c>
      <c r="K949" s="184">
        <v>-8.0672999999999995</v>
      </c>
      <c r="L949" s="184">
        <v>12.415800000000001</v>
      </c>
      <c r="M949" s="184">
        <v>-5.2233000000000001</v>
      </c>
      <c r="N949" s="184">
        <v>-7.5903</v>
      </c>
      <c r="O949" s="184">
        <v>14.49</v>
      </c>
      <c r="P949" s="184">
        <v>7.7344999999999997</v>
      </c>
      <c r="Q949" s="184">
        <v>4.0208000000000004</v>
      </c>
      <c r="R949" s="184">
        <v>10.682600000000001</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44445</v>
      </c>
      <c r="E950" s="184">
        <v>4375.7812000000004</v>
      </c>
      <c r="F950" s="184">
        <v>69.580600000000004</v>
      </c>
      <c r="G950" s="184">
        <v>69.580600000000004</v>
      </c>
      <c r="H950" s="184">
        <v>50.516199999999998</v>
      </c>
      <c r="I950" s="184">
        <v>11.6745</v>
      </c>
      <c r="J950" s="184">
        <v>-6.0598000000000001</v>
      </c>
      <c r="K950" s="184">
        <v>-10.7225</v>
      </c>
      <c r="L950" s="184">
        <v>13.888400000000001</v>
      </c>
      <c r="M950" s="184">
        <v>-4.9977999999999998</v>
      </c>
      <c r="N950" s="184">
        <v>-8.4093999999999998</v>
      </c>
      <c r="O950" s="184">
        <v>14.773300000000001</v>
      </c>
      <c r="P950" s="184">
        <v>7.6494</v>
      </c>
      <c r="Q950" s="184">
        <v>4.2667000000000002</v>
      </c>
      <c r="R950" s="184">
        <v>9.0320999999999998</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44445</v>
      </c>
      <c r="E951" s="184">
        <v>12.970700000000001</v>
      </c>
      <c r="F951" s="184">
        <v>85.771900000000002</v>
      </c>
      <c r="G951" s="184">
        <v>85.771900000000002</v>
      </c>
      <c r="H951" s="184">
        <v>10.3117</v>
      </c>
      <c r="I951" s="184">
        <v>13.598000000000001</v>
      </c>
      <c r="J951" s="184">
        <v>-1.3148</v>
      </c>
      <c r="K951" s="184">
        <v>-11.004099999999999</v>
      </c>
      <c r="L951" s="184">
        <v>12.0245</v>
      </c>
      <c r="M951" s="184">
        <v>-5.2998000000000003</v>
      </c>
      <c r="N951" s="184">
        <v>-7.0347999999999997</v>
      </c>
      <c r="O951" s="184">
        <v>13.7203</v>
      </c>
      <c r="P951" s="184">
        <v>6.2527999999999997</v>
      </c>
      <c r="Q951" s="184">
        <v>2.9098000000000002</v>
      </c>
      <c r="R951" s="184">
        <v>8.2835999999999999</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44445</v>
      </c>
      <c r="E952" s="184">
        <v>13.456300000000001</v>
      </c>
      <c r="F952" s="184">
        <v>86.139200000000002</v>
      </c>
      <c r="G952" s="184">
        <v>86.139200000000002</v>
      </c>
      <c r="H952" s="184">
        <v>10.755800000000001</v>
      </c>
      <c r="I952" s="184">
        <v>14.0054</v>
      </c>
      <c r="J952" s="184">
        <v>-0.91800000000000004</v>
      </c>
      <c r="K952" s="184">
        <v>-10.6069</v>
      </c>
      <c r="L952" s="184">
        <v>12.4529</v>
      </c>
      <c r="M952" s="184">
        <v>-4.9294000000000002</v>
      </c>
      <c r="N952" s="184">
        <v>-6.6763000000000003</v>
      </c>
      <c r="O952" s="184">
        <v>14.218500000000001</v>
      </c>
      <c r="P952" s="184">
        <v>6.7648999999999999</v>
      </c>
      <c r="Q952" s="184">
        <v>3.4803000000000002</v>
      </c>
      <c r="R952" s="184">
        <v>8.7090999999999994</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44445</v>
      </c>
      <c r="E953" s="184">
        <v>4276.7470999999996</v>
      </c>
      <c r="F953" s="184">
        <v>68.738900000000001</v>
      </c>
      <c r="G953" s="184">
        <v>68.738900000000001</v>
      </c>
      <c r="H953" s="184">
        <v>49.868699999999997</v>
      </c>
      <c r="I953" s="184">
        <v>11.3955</v>
      </c>
      <c r="J953" s="184">
        <v>-6.1898999999999997</v>
      </c>
      <c r="K953" s="184">
        <v>-10.8362</v>
      </c>
      <c r="L953" s="184">
        <v>13.629099999999999</v>
      </c>
      <c r="M953" s="184">
        <v>-5.1090999999999998</v>
      </c>
      <c r="N953" s="184">
        <v>-8.4749999999999996</v>
      </c>
      <c r="O953" s="184">
        <v>14.957599999999999</v>
      </c>
      <c r="P953" s="184">
        <v>7.4890999999999996</v>
      </c>
      <c r="Q953" s="184">
        <v>8.4495000000000005</v>
      </c>
      <c r="R953" s="184">
        <v>9.2384000000000004</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44445</v>
      </c>
      <c r="E954" s="184">
        <v>14.250500000000001</v>
      </c>
      <c r="F954" s="184">
        <v>121.7589</v>
      </c>
      <c r="G954" s="184">
        <v>121.7589</v>
      </c>
      <c r="H954" s="184">
        <v>61.792700000000004</v>
      </c>
      <c r="I954" s="184">
        <v>30.971299999999999</v>
      </c>
      <c r="J954" s="184">
        <v>-0.67710000000000004</v>
      </c>
      <c r="K954" s="184">
        <v>-8.4339999999999993</v>
      </c>
      <c r="L954" s="184">
        <v>10.834099999999999</v>
      </c>
      <c r="M954" s="184">
        <v>-5.0827999999999998</v>
      </c>
      <c r="N954" s="184">
        <v>-7.9820000000000002</v>
      </c>
      <c r="O954" s="184">
        <v>14.668100000000001</v>
      </c>
      <c r="P954" s="184">
        <v>7.5571000000000002</v>
      </c>
      <c r="Q954" s="184">
        <v>3.6951999999999998</v>
      </c>
      <c r="R954" s="184">
        <v>10.1351</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44445</v>
      </c>
      <c r="E955" s="184">
        <v>14.6234</v>
      </c>
      <c r="F955" s="184">
        <v>122.0179</v>
      </c>
      <c r="G955" s="184">
        <v>122.0179</v>
      </c>
      <c r="H955" s="184">
        <v>62.096699999999998</v>
      </c>
      <c r="I955" s="184">
        <v>31.285699999999999</v>
      </c>
      <c r="J955" s="184">
        <v>-0.36220000000000002</v>
      </c>
      <c r="K955" s="184">
        <v>-8.1293000000000006</v>
      </c>
      <c r="L955" s="184">
        <v>11.1889</v>
      </c>
      <c r="M955" s="184">
        <v>-4.7457000000000003</v>
      </c>
      <c r="N955" s="184">
        <v>-7.6538000000000004</v>
      </c>
      <c r="O955" s="184">
        <v>15.09</v>
      </c>
      <c r="P955" s="184">
        <v>7.9119999999999999</v>
      </c>
      <c r="Q955" s="184">
        <v>3.8774000000000002</v>
      </c>
      <c r="R955" s="184">
        <v>10.5625</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44445</v>
      </c>
      <c r="E956" s="184">
        <v>41.196399999999997</v>
      </c>
      <c r="F956" s="184">
        <v>68.397599999999997</v>
      </c>
      <c r="G956" s="184">
        <v>68.397599999999997</v>
      </c>
      <c r="H956" s="184">
        <v>49.576599999999999</v>
      </c>
      <c r="I956" s="184">
        <v>11.2882</v>
      </c>
      <c r="J956" s="184">
        <v>-6.1950000000000003</v>
      </c>
      <c r="K956" s="184">
        <v>-10.806900000000001</v>
      </c>
      <c r="L956" s="184">
        <v>13.4292</v>
      </c>
      <c r="M956" s="184">
        <v>-5.1794000000000002</v>
      </c>
      <c r="N956" s="184">
        <v>-8.5492000000000008</v>
      </c>
      <c r="O956" s="184">
        <v>14.8201</v>
      </c>
      <c r="P956" s="184">
        <v>7.3769999999999998</v>
      </c>
      <c r="Q956" s="184">
        <v>11.549099999999999</v>
      </c>
      <c r="R956" s="184">
        <v>9.0787999999999993</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44445</v>
      </c>
      <c r="E957" s="184">
        <v>19.540800000000001</v>
      </c>
      <c r="F957" s="184">
        <v>113.0517</v>
      </c>
      <c r="G957" s="184">
        <v>113.0517</v>
      </c>
      <c r="H957" s="184">
        <v>45.733899999999998</v>
      </c>
      <c r="I957" s="184">
        <v>15.110200000000001</v>
      </c>
      <c r="J957" s="184">
        <v>-3.7</v>
      </c>
      <c r="K957" s="184">
        <v>-8.2559000000000005</v>
      </c>
      <c r="L957" s="184">
        <v>12.454700000000001</v>
      </c>
      <c r="M957" s="184">
        <v>-5.5152000000000001</v>
      </c>
      <c r="N957" s="184">
        <v>-7.4892000000000003</v>
      </c>
      <c r="O957" s="184">
        <v>15.207599999999999</v>
      </c>
      <c r="P957" s="184">
        <v>8.1425000000000001</v>
      </c>
      <c r="Q957" s="184">
        <v>6.6139000000000001</v>
      </c>
      <c r="R957" s="184">
        <v>9.9591999999999992</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44445</v>
      </c>
      <c r="E958" s="184">
        <v>20.3079</v>
      </c>
      <c r="F958" s="184">
        <v>113.441</v>
      </c>
      <c r="G958" s="184">
        <v>113.441</v>
      </c>
      <c r="H958" s="184">
        <v>46.107700000000001</v>
      </c>
      <c r="I958" s="184">
        <v>15.471299999999999</v>
      </c>
      <c r="J958" s="184">
        <v>-3.3243</v>
      </c>
      <c r="K958" s="184">
        <v>-7.8752000000000004</v>
      </c>
      <c r="L958" s="184">
        <v>12.884399999999999</v>
      </c>
      <c r="M958" s="184">
        <v>-5.1314000000000002</v>
      </c>
      <c r="N958" s="184">
        <v>-7.1189</v>
      </c>
      <c r="O958" s="184">
        <v>15.691000000000001</v>
      </c>
      <c r="P958" s="184">
        <v>8.6136999999999997</v>
      </c>
      <c r="Q958" s="184">
        <v>4.1329000000000002</v>
      </c>
      <c r="R958" s="184">
        <v>10.3963</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44445</v>
      </c>
      <c r="E959" s="184">
        <v>41.192999999999998</v>
      </c>
      <c r="F959" s="184">
        <v>80.482200000000006</v>
      </c>
      <c r="G959" s="184">
        <v>80.482200000000006</v>
      </c>
      <c r="H959" s="184">
        <v>59.998800000000003</v>
      </c>
      <c r="I959" s="184">
        <v>5.8231000000000002</v>
      </c>
      <c r="J959" s="184">
        <v>-4.2464000000000004</v>
      </c>
      <c r="K959" s="184">
        <v>-10.4209</v>
      </c>
      <c r="L959" s="184">
        <v>12.3596</v>
      </c>
      <c r="M959" s="184">
        <v>-5.6327999999999996</v>
      </c>
      <c r="N959" s="184">
        <v>-8.7170000000000005</v>
      </c>
      <c r="O959" s="184">
        <v>14.6516</v>
      </c>
      <c r="P959" s="184">
        <v>7.3151999999999999</v>
      </c>
      <c r="Q959" s="184">
        <v>10.673299999999999</v>
      </c>
      <c r="R959" s="184">
        <v>8.9182000000000006</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44445</v>
      </c>
      <c r="E960" s="184">
        <v>19.301400000000001</v>
      </c>
      <c r="F960" s="184">
        <v>85.505099999999999</v>
      </c>
      <c r="G960" s="184">
        <v>85.505099999999999</v>
      </c>
      <c r="H960" s="184">
        <v>25.0274</v>
      </c>
      <c r="I960" s="184">
        <v>12.350099999999999</v>
      </c>
      <c r="J960" s="184">
        <v>-2.9693999999999998</v>
      </c>
      <c r="K960" s="184">
        <v>-8.7409999999999997</v>
      </c>
      <c r="L960" s="184">
        <v>12.5312</v>
      </c>
      <c r="M960" s="184">
        <v>-6.0292000000000003</v>
      </c>
      <c r="N960" s="184">
        <v>-8.1405999999999992</v>
      </c>
      <c r="O960" s="184">
        <v>14.3405</v>
      </c>
      <c r="P960" s="184">
        <v>7.4515000000000002</v>
      </c>
      <c r="Q960" s="184">
        <v>6.4569999999999999</v>
      </c>
      <c r="R960" s="184">
        <v>10.5116</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44445</v>
      </c>
      <c r="E961" s="184">
        <v>19.998799999999999</v>
      </c>
      <c r="F961" s="184">
        <v>86.080699999999993</v>
      </c>
      <c r="G961" s="184">
        <v>86.080699999999993</v>
      </c>
      <c r="H961" s="184">
        <v>25.308800000000002</v>
      </c>
      <c r="I961" s="184">
        <v>12.6149</v>
      </c>
      <c r="J961" s="184">
        <v>-2.6903000000000001</v>
      </c>
      <c r="K961" s="184">
        <v>-8.4558</v>
      </c>
      <c r="L961" s="184">
        <v>12.8536</v>
      </c>
      <c r="M961" s="184">
        <v>-5.7344999999999997</v>
      </c>
      <c r="N961" s="184">
        <v>-7.8577000000000004</v>
      </c>
      <c r="O961" s="184">
        <v>14.7372</v>
      </c>
      <c r="P961" s="184">
        <v>7.9058000000000002</v>
      </c>
      <c r="Q961" s="184">
        <v>3.8603999999999998</v>
      </c>
      <c r="R961" s="184">
        <v>10.854900000000001</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44445</v>
      </c>
      <c r="E962" s="184">
        <v>2045.6364000000001</v>
      </c>
      <c r="F962" s="184">
        <v>68.792699999999996</v>
      </c>
      <c r="G962" s="184">
        <v>68.792699999999996</v>
      </c>
      <c r="H962" s="184">
        <v>0.70920000000000005</v>
      </c>
      <c r="I962" s="184">
        <v>12.131500000000001</v>
      </c>
      <c r="J962" s="184">
        <v>-6.0449999999999999</v>
      </c>
      <c r="K962" s="184">
        <v>-10.9283</v>
      </c>
      <c r="L962" s="184">
        <v>13.2629</v>
      </c>
      <c r="M962" s="184">
        <v>-5.4095000000000004</v>
      </c>
      <c r="N962" s="184">
        <v>-8.7834000000000003</v>
      </c>
      <c r="O962" s="184">
        <v>14.579700000000001</v>
      </c>
      <c r="P962" s="184">
        <v>7.2595999999999998</v>
      </c>
      <c r="Q962" s="184">
        <v>9.5723000000000003</v>
      </c>
      <c r="R962" s="184">
        <v>8.8271999999999995</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44445</v>
      </c>
      <c r="E963" s="184">
        <v>18.994299999999999</v>
      </c>
      <c r="F963" s="184">
        <v>65.623400000000004</v>
      </c>
      <c r="G963" s="184">
        <v>65.623400000000004</v>
      </c>
      <c r="H963" s="184">
        <v>7.0647000000000002</v>
      </c>
      <c r="I963" s="184">
        <v>9.0631000000000004</v>
      </c>
      <c r="J963" s="184">
        <v>-3.5350999999999999</v>
      </c>
      <c r="K963" s="184">
        <v>-8.2574000000000005</v>
      </c>
      <c r="L963" s="184">
        <v>12.3767</v>
      </c>
      <c r="M963" s="184">
        <v>-5.923</v>
      </c>
      <c r="N963" s="184">
        <v>-7.8220000000000001</v>
      </c>
      <c r="O963" s="184">
        <v>14.678699999999999</v>
      </c>
      <c r="P963" s="184">
        <v>7.7728999999999999</v>
      </c>
      <c r="Q963" s="184">
        <v>6.4206000000000003</v>
      </c>
      <c r="R963" s="184">
        <v>10.502000000000001</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44445</v>
      </c>
      <c r="E964" s="184">
        <v>18.896799999999999</v>
      </c>
      <c r="F964" s="184">
        <v>65.443200000000004</v>
      </c>
      <c r="G964" s="184">
        <v>65.443200000000004</v>
      </c>
      <c r="H964" s="184">
        <v>6.9074999999999998</v>
      </c>
      <c r="I964" s="184">
        <v>8.9016000000000002</v>
      </c>
      <c r="J964" s="184">
        <v>-3.6894999999999998</v>
      </c>
      <c r="K964" s="184">
        <v>-8.4032999999999998</v>
      </c>
      <c r="L964" s="184">
        <v>12.218299999999999</v>
      </c>
      <c r="M964" s="184">
        <v>-6.0644</v>
      </c>
      <c r="N964" s="184">
        <v>-7.915</v>
      </c>
      <c r="O964" s="184">
        <v>14.547800000000001</v>
      </c>
      <c r="P964" s="184">
        <v>7.6498999999999997</v>
      </c>
      <c r="Q964" s="184">
        <v>6.3068999999999997</v>
      </c>
      <c r="R964" s="184">
        <v>10.382300000000001</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44445</v>
      </c>
      <c r="E965" s="184">
        <v>15.1569</v>
      </c>
      <c r="F965" s="184">
        <v>92.854900000000001</v>
      </c>
      <c r="G965" s="184">
        <v>92.854900000000001</v>
      </c>
      <c r="H965" s="184">
        <v>25.5824</v>
      </c>
      <c r="I965" s="184">
        <v>15.033899999999999</v>
      </c>
      <c r="J965" s="184">
        <v>-5.3127000000000004</v>
      </c>
      <c r="K965" s="184">
        <v>-7.9473000000000003</v>
      </c>
      <c r="L965" s="184">
        <v>12.661</v>
      </c>
      <c r="M965" s="184">
        <v>-5.4509999999999996</v>
      </c>
      <c r="N965" s="184">
        <v>-7.4763000000000002</v>
      </c>
      <c r="O965" s="184">
        <v>15.0928</v>
      </c>
      <c r="P965" s="184">
        <v>7.9416000000000002</v>
      </c>
      <c r="Q965" s="184">
        <v>4.0256999999999996</v>
      </c>
      <c r="R965" s="184">
        <v>10.929600000000001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44445</v>
      </c>
      <c r="E966" s="184">
        <v>14.6305</v>
      </c>
      <c r="F966" s="184">
        <v>92.506200000000007</v>
      </c>
      <c r="G966" s="184">
        <v>92.506200000000007</v>
      </c>
      <c r="H966" s="184">
        <v>25.175799999999999</v>
      </c>
      <c r="I966" s="184">
        <v>14.6046</v>
      </c>
      <c r="J966" s="184">
        <v>-5.7260999999999997</v>
      </c>
      <c r="K966" s="184">
        <v>-8.3568999999999996</v>
      </c>
      <c r="L966" s="184">
        <v>12.2349</v>
      </c>
      <c r="M966" s="184">
        <v>-5.7869000000000002</v>
      </c>
      <c r="N966" s="184">
        <v>-7.8110999999999997</v>
      </c>
      <c r="O966" s="184">
        <v>14.648099999999999</v>
      </c>
      <c r="P966" s="184">
        <v>7.5068999999999999</v>
      </c>
      <c r="Q966" s="184">
        <v>3.8818000000000001</v>
      </c>
      <c r="R966" s="184">
        <v>10.4985</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44445</v>
      </c>
      <c r="E967" s="184">
        <v>4228.0528000000004</v>
      </c>
      <c r="F967" s="184">
        <v>68.506</v>
      </c>
      <c r="G967" s="184">
        <v>68.506</v>
      </c>
      <c r="H967" s="184">
        <v>49.613900000000001</v>
      </c>
      <c r="I967" s="184">
        <v>11.2296</v>
      </c>
      <c r="J967" s="184">
        <v>-6.2371999999999996</v>
      </c>
      <c r="K967" s="184">
        <v>-10.802899999999999</v>
      </c>
      <c r="L967" s="184">
        <v>13.4832</v>
      </c>
      <c r="M967" s="184">
        <v>-5.1778000000000004</v>
      </c>
      <c r="N967" s="184">
        <v>-8.5519999999999996</v>
      </c>
      <c r="O967" s="184">
        <v>14.8233</v>
      </c>
      <c r="P967" s="184">
        <v>7.3457999999999997</v>
      </c>
      <c r="Q967" s="184">
        <v>9.0013000000000005</v>
      </c>
      <c r="R967" s="184">
        <v>9.1371000000000002</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44445</v>
      </c>
      <c r="E968" s="184">
        <v>41.242199999999997</v>
      </c>
      <c r="F968" s="184">
        <v>69.335599999999999</v>
      </c>
      <c r="G968" s="184">
        <v>69.335599999999999</v>
      </c>
      <c r="H968" s="184">
        <v>50.152500000000003</v>
      </c>
      <c r="I968" s="184">
        <v>11.0015</v>
      </c>
      <c r="J968" s="184">
        <v>-6.9051999999999998</v>
      </c>
      <c r="K968" s="184">
        <v>-11.5875</v>
      </c>
      <c r="L968" s="184">
        <v>13.133800000000001</v>
      </c>
      <c r="M968" s="184">
        <v>-5.8170999999999999</v>
      </c>
      <c r="N968" s="184">
        <v>-9.2150999999999996</v>
      </c>
      <c r="O968" s="184">
        <v>14.4642</v>
      </c>
      <c r="P968" s="184">
        <v>7.3018000000000001</v>
      </c>
      <c r="Q968" s="184">
        <v>10.759399999999999</v>
      </c>
      <c r="R968" s="184">
        <v>8.5548999999999999</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107.119606060606</v>
      </c>
      <c r="G969" s="186">
        <v>86.814299999999974</v>
      </c>
      <c r="H969" s="186">
        <v>36.917063636363629</v>
      </c>
      <c r="I969" s="186">
        <v>20.586730303030301</v>
      </c>
      <c r="J969" s="186">
        <v>-7.9427606060606051</v>
      </c>
      <c r="K969" s="186">
        <v>-11.667857575757575</v>
      </c>
      <c r="L969" s="186">
        <v>12.380348484848485</v>
      </c>
      <c r="M969" s="186">
        <v>-5.7052242424242436</v>
      </c>
      <c r="N969" s="186">
        <v>-8.5353575757575761</v>
      </c>
      <c r="O969" s="186">
        <v>15.094612121212121</v>
      </c>
      <c r="P969" s="186">
        <v>7.2532393939393938</v>
      </c>
      <c r="Q969" s="186">
        <v>5.629887878787879</v>
      </c>
      <c r="R969" s="186">
        <v>9.6750272727272719</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85.771900000000002</v>
      </c>
      <c r="G970" s="186">
        <v>85.771900000000002</v>
      </c>
      <c r="H970" s="186">
        <v>27.159800000000001</v>
      </c>
      <c r="I970" s="186">
        <v>13.546799999999999</v>
      </c>
      <c r="J970" s="186">
        <v>-4.2464000000000004</v>
      </c>
      <c r="K970" s="186">
        <v>-8.4976000000000003</v>
      </c>
      <c r="L970" s="186">
        <v>12.415800000000001</v>
      </c>
      <c r="M970" s="186">
        <v>-5.3154000000000003</v>
      </c>
      <c r="N970" s="186">
        <v>-7.915</v>
      </c>
      <c r="O970" s="186">
        <v>14.773300000000001</v>
      </c>
      <c r="P970" s="186">
        <v>7.4736000000000002</v>
      </c>
      <c r="Q970" s="186">
        <v>4.2182000000000004</v>
      </c>
      <c r="R970" s="186">
        <v>10.1351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44445</v>
      </c>
      <c r="E973" s="184">
        <v>808.48904342871799</v>
      </c>
      <c r="F973" s="184">
        <v>0.43609999999999999</v>
      </c>
      <c r="G973" s="184">
        <v>0.43609999999999999</v>
      </c>
      <c r="H973" s="184">
        <v>3.4704000000000002</v>
      </c>
      <c r="I973" s="184">
        <v>7.6881000000000004</v>
      </c>
      <c r="J973" s="184">
        <v>6.7788000000000004</v>
      </c>
      <c r="K973" s="184">
        <v>14.6591</v>
      </c>
      <c r="L973" s="184">
        <v>21.492899999999999</v>
      </c>
      <c r="M973" s="184">
        <v>40.191200000000002</v>
      </c>
      <c r="N973" s="184">
        <v>68.127399999999994</v>
      </c>
      <c r="O973" s="184">
        <v>16.023399999999999</v>
      </c>
      <c r="P973" s="184">
        <v>13.2707</v>
      </c>
      <c r="Q973" s="184">
        <v>18.2667</v>
      </c>
      <c r="R973" s="184">
        <v>34.358199999999997</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44445</v>
      </c>
      <c r="E974" s="184">
        <v>721.98</v>
      </c>
      <c r="F974" s="184">
        <v>0.44240000000000002</v>
      </c>
      <c r="G974" s="184">
        <v>0.44240000000000002</v>
      </c>
      <c r="H974" s="184">
        <v>3.4889000000000001</v>
      </c>
      <c r="I974" s="184">
        <v>7.7244000000000002</v>
      </c>
      <c r="J974" s="184">
        <v>6.8586999999999998</v>
      </c>
      <c r="K974" s="184">
        <v>14.9046</v>
      </c>
      <c r="L974" s="184">
        <v>22.011700000000001</v>
      </c>
      <c r="M974" s="184">
        <v>41.0944</v>
      </c>
      <c r="N974" s="184">
        <v>69.618200000000002</v>
      </c>
      <c r="O974" s="184">
        <v>17.0701</v>
      </c>
      <c r="P974" s="184">
        <v>14.448399999999999</v>
      </c>
      <c r="Q974" s="184">
        <v>18.625699999999998</v>
      </c>
      <c r="R974" s="184">
        <v>35.576300000000003</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44445</v>
      </c>
      <c r="E975" s="184">
        <v>800.36174436301599</v>
      </c>
      <c r="F975" s="184">
        <v>0.44059999999999999</v>
      </c>
      <c r="G975" s="184">
        <v>0.44059999999999999</v>
      </c>
      <c r="H975" s="184">
        <v>3.4689999999999999</v>
      </c>
      <c r="I975" s="184">
        <v>7.6845999999999997</v>
      </c>
      <c r="J975" s="184">
        <v>6.7811000000000003</v>
      </c>
      <c r="K975" s="184">
        <v>14.6586</v>
      </c>
      <c r="L975" s="184">
        <v>21.494299999999999</v>
      </c>
      <c r="M975" s="184">
        <v>40.192500000000003</v>
      </c>
      <c r="N975" s="184">
        <v>68.1297</v>
      </c>
      <c r="O975" s="184">
        <v>15.7097</v>
      </c>
      <c r="P975" s="184">
        <v>12.952999999999999</v>
      </c>
      <c r="Q975" s="184">
        <v>17.9465</v>
      </c>
      <c r="R975" s="184">
        <v>34.3596</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44445</v>
      </c>
      <c r="E976" s="184">
        <v>345.13199334372302</v>
      </c>
      <c r="F976" s="184">
        <v>0.44400000000000001</v>
      </c>
      <c r="G976" s="184">
        <v>0.44400000000000001</v>
      </c>
      <c r="H976" s="184">
        <v>3.4855999999999998</v>
      </c>
      <c r="I976" s="184">
        <v>7.7218</v>
      </c>
      <c r="J976" s="184">
        <v>6.8562000000000003</v>
      </c>
      <c r="K976" s="184">
        <v>14.9033</v>
      </c>
      <c r="L976" s="184">
        <v>22.010999999999999</v>
      </c>
      <c r="M976" s="184">
        <v>41.085900000000002</v>
      </c>
      <c r="N976" s="184">
        <v>69.617800000000003</v>
      </c>
      <c r="O976" s="184">
        <v>17.0702</v>
      </c>
      <c r="P976" s="184">
        <v>14.3132</v>
      </c>
      <c r="Q976" s="184">
        <v>18.527999999999999</v>
      </c>
      <c r="R976" s="184">
        <v>35.575699999999998</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44445</v>
      </c>
      <c r="E977" s="184">
        <v>21.37</v>
      </c>
      <c r="F977" s="184">
        <v>0.1406</v>
      </c>
      <c r="G977" s="184">
        <v>0.1406</v>
      </c>
      <c r="H977" s="184">
        <v>1.7135</v>
      </c>
      <c r="I977" s="184">
        <v>5.3228</v>
      </c>
      <c r="J977" s="184">
        <v>4.9607000000000001</v>
      </c>
      <c r="K977" s="184">
        <v>17.0318</v>
      </c>
      <c r="L977" s="184">
        <v>27.202400000000001</v>
      </c>
      <c r="M977" s="184">
        <v>44.587299999999999</v>
      </c>
      <c r="N977" s="184">
        <v>66.433000000000007</v>
      </c>
      <c r="O977" s="184"/>
      <c r="P977" s="184"/>
      <c r="Q977" s="184">
        <v>30.210599999999999</v>
      </c>
      <c r="R977" s="184">
        <v>39.891100000000002</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44445</v>
      </c>
      <c r="E978" s="184">
        <v>20.350000000000001</v>
      </c>
      <c r="F978" s="184">
        <v>0.14760000000000001</v>
      </c>
      <c r="G978" s="184">
        <v>0.14760000000000001</v>
      </c>
      <c r="H978" s="184">
        <v>1.6992</v>
      </c>
      <c r="I978" s="184">
        <v>5.2767999999999997</v>
      </c>
      <c r="J978" s="184">
        <v>4.8968999999999996</v>
      </c>
      <c r="K978" s="184">
        <v>16.6189</v>
      </c>
      <c r="L978" s="184">
        <v>26.2407</v>
      </c>
      <c r="M978" s="184">
        <v>43.0077</v>
      </c>
      <c r="N978" s="184">
        <v>63.980699999999999</v>
      </c>
      <c r="O978" s="184"/>
      <c r="P978" s="184"/>
      <c r="Q978" s="184">
        <v>28.015599999999999</v>
      </c>
      <c r="R978" s="184">
        <v>37.655099999999997</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44445</v>
      </c>
      <c r="E979" s="184">
        <v>16.27</v>
      </c>
      <c r="F979" s="184">
        <v>0.80549999999999999</v>
      </c>
      <c r="G979" s="184">
        <v>0.80549999999999999</v>
      </c>
      <c r="H979" s="184">
        <v>3.4986999999999999</v>
      </c>
      <c r="I979" s="184">
        <v>7.8912000000000004</v>
      </c>
      <c r="J979" s="184">
        <v>7.6769999999999996</v>
      </c>
      <c r="K979" s="184">
        <v>17.898599999999998</v>
      </c>
      <c r="L979" s="184">
        <v>23.164300000000001</v>
      </c>
      <c r="M979" s="184">
        <v>41.724699999999999</v>
      </c>
      <c r="N979" s="184">
        <v>62.7</v>
      </c>
      <c r="O979" s="184"/>
      <c r="P979" s="184"/>
      <c r="Q979" s="184">
        <v>62.268999999999998</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44445</v>
      </c>
      <c r="E980" s="184">
        <v>15.97</v>
      </c>
      <c r="F980" s="184">
        <v>0.82069999999999999</v>
      </c>
      <c r="G980" s="184">
        <v>0.82069999999999999</v>
      </c>
      <c r="H980" s="184">
        <v>3.4996999999999998</v>
      </c>
      <c r="I980" s="184">
        <v>7.8324999999999996</v>
      </c>
      <c r="J980" s="184">
        <v>7.5420999999999996</v>
      </c>
      <c r="K980" s="184">
        <v>17.512899999999998</v>
      </c>
      <c r="L980" s="184">
        <v>22.188199999999998</v>
      </c>
      <c r="M980" s="184">
        <v>39.72</v>
      </c>
      <c r="N980" s="184">
        <v>59.7</v>
      </c>
      <c r="O980" s="184"/>
      <c r="P980" s="184"/>
      <c r="Q980" s="184">
        <v>59.293100000000003</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44445</v>
      </c>
      <c r="E981" s="184">
        <v>60.68</v>
      </c>
      <c r="F981" s="184">
        <v>0.28089999999999998</v>
      </c>
      <c r="G981" s="184">
        <v>0.28089999999999998</v>
      </c>
      <c r="H981" s="184">
        <v>2.1377000000000002</v>
      </c>
      <c r="I981" s="184">
        <v>5.8987999999999996</v>
      </c>
      <c r="J981" s="184">
        <v>3.4258999999999999</v>
      </c>
      <c r="K981" s="184">
        <v>12.956099999999999</v>
      </c>
      <c r="L981" s="184">
        <v>25.605499999999999</v>
      </c>
      <c r="M981" s="184">
        <v>38.066000000000003</v>
      </c>
      <c r="N981" s="184">
        <v>61.254300000000001</v>
      </c>
      <c r="O981" s="184">
        <v>15.2826</v>
      </c>
      <c r="P981" s="184">
        <v>14.235799999999999</v>
      </c>
      <c r="Q981" s="184">
        <v>14.699400000000001</v>
      </c>
      <c r="R981" s="184">
        <v>32.916800000000002</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44445</v>
      </c>
      <c r="E982" s="184">
        <v>55.03</v>
      </c>
      <c r="F982" s="184">
        <v>0.27329999999999999</v>
      </c>
      <c r="G982" s="184">
        <v>0.27329999999999999</v>
      </c>
      <c r="H982" s="184">
        <v>2.1154000000000002</v>
      </c>
      <c r="I982" s="184">
        <v>5.8472999999999997</v>
      </c>
      <c r="J982" s="184">
        <v>3.3620999999999999</v>
      </c>
      <c r="K982" s="184">
        <v>12.697100000000001</v>
      </c>
      <c r="L982" s="184">
        <v>24.983000000000001</v>
      </c>
      <c r="M982" s="184">
        <v>36.992800000000003</v>
      </c>
      <c r="N982" s="184">
        <v>59.599800000000002</v>
      </c>
      <c r="O982" s="184">
        <v>13.9595</v>
      </c>
      <c r="P982" s="184">
        <v>12.907999999999999</v>
      </c>
      <c r="Q982" s="184">
        <v>14.150499999999999</v>
      </c>
      <c r="R982" s="184">
        <v>31.4374</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44445</v>
      </c>
      <c r="E983" s="184">
        <v>176.9</v>
      </c>
      <c r="F983" s="184">
        <v>0.41439999999999999</v>
      </c>
      <c r="G983" s="184">
        <v>0.41439999999999999</v>
      </c>
      <c r="H983" s="184">
        <v>3.2330000000000001</v>
      </c>
      <c r="I983" s="184">
        <v>7.0110999999999999</v>
      </c>
      <c r="J983" s="184">
        <v>6.6626000000000003</v>
      </c>
      <c r="K983" s="184">
        <v>15.47</v>
      </c>
      <c r="L983" s="184">
        <v>22.744900000000001</v>
      </c>
      <c r="M983" s="184">
        <v>40.597700000000003</v>
      </c>
      <c r="N983" s="184">
        <v>63.978499999999997</v>
      </c>
      <c r="O983" s="184">
        <v>19.817599999999999</v>
      </c>
      <c r="P983" s="184">
        <v>19.4528</v>
      </c>
      <c r="Q983" s="184">
        <v>23.783799999999999</v>
      </c>
      <c r="R983" s="184">
        <v>38.573900000000002</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44445</v>
      </c>
      <c r="E984" s="184">
        <v>161.19999999999999</v>
      </c>
      <c r="F984" s="184">
        <v>0.41110000000000002</v>
      </c>
      <c r="G984" s="184">
        <v>0.41110000000000002</v>
      </c>
      <c r="H984" s="184">
        <v>3.2141999999999999</v>
      </c>
      <c r="I984" s="184">
        <v>6.9603999999999999</v>
      </c>
      <c r="J984" s="184">
        <v>6.5503</v>
      </c>
      <c r="K984" s="184">
        <v>15.11</v>
      </c>
      <c r="L984" s="184">
        <v>22.010300000000001</v>
      </c>
      <c r="M984" s="184">
        <v>39.325800000000001</v>
      </c>
      <c r="N984" s="184">
        <v>62.026299999999999</v>
      </c>
      <c r="O984" s="184">
        <v>18.438800000000001</v>
      </c>
      <c r="P984" s="184">
        <v>18.010100000000001</v>
      </c>
      <c r="Q984" s="184">
        <v>18.349799999999998</v>
      </c>
      <c r="R984" s="184">
        <v>36.930100000000003</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44445</v>
      </c>
      <c r="E985" s="184">
        <v>161.19999999999999</v>
      </c>
      <c r="F985" s="184">
        <v>0.41110000000000002</v>
      </c>
      <c r="G985" s="184">
        <v>0.41110000000000002</v>
      </c>
      <c r="H985" s="184">
        <v>3.2141999999999999</v>
      </c>
      <c r="I985" s="184">
        <v>6.9603999999999999</v>
      </c>
      <c r="J985" s="184">
        <v>6.5503</v>
      </c>
      <c r="K985" s="184">
        <v>15.11</v>
      </c>
      <c r="L985" s="184">
        <v>22.010300000000001</v>
      </c>
      <c r="M985" s="184">
        <v>39.325800000000001</v>
      </c>
      <c r="N985" s="184">
        <v>62.026299999999999</v>
      </c>
      <c r="O985" s="184">
        <v>18.438800000000001</v>
      </c>
      <c r="P985" s="184">
        <v>18.010100000000001</v>
      </c>
      <c r="Q985" s="184">
        <v>18.349799999999998</v>
      </c>
      <c r="R985" s="184">
        <v>36.930100000000003</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44445</v>
      </c>
      <c r="E986" s="184">
        <v>389.71300000000002</v>
      </c>
      <c r="F986" s="184">
        <v>0.25669999999999998</v>
      </c>
      <c r="G986" s="184">
        <v>0.25669999999999998</v>
      </c>
      <c r="H986" s="184">
        <v>2.0872999999999999</v>
      </c>
      <c r="I986" s="184">
        <v>5.5580999999999996</v>
      </c>
      <c r="J986" s="184">
        <v>3.5514999999999999</v>
      </c>
      <c r="K986" s="184">
        <v>11.145200000000001</v>
      </c>
      <c r="L986" s="184">
        <v>22.282900000000001</v>
      </c>
      <c r="M986" s="184">
        <v>40.8309</v>
      </c>
      <c r="N986" s="184">
        <v>64.216899999999995</v>
      </c>
      <c r="O986" s="184">
        <v>18.888000000000002</v>
      </c>
      <c r="P986" s="184">
        <v>16.3033</v>
      </c>
      <c r="Q986" s="184">
        <v>18.288699999999999</v>
      </c>
      <c r="R986" s="184">
        <v>32.583199999999998</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44445</v>
      </c>
      <c r="E987" s="184">
        <v>362.303</v>
      </c>
      <c r="F987" s="184">
        <v>0.249</v>
      </c>
      <c r="G987" s="184">
        <v>0.249</v>
      </c>
      <c r="H987" s="184">
        <v>2.0695000000000001</v>
      </c>
      <c r="I987" s="184">
        <v>5.5209000000000001</v>
      </c>
      <c r="J987" s="184">
        <v>3.4716999999999998</v>
      </c>
      <c r="K987" s="184">
        <v>10.8832</v>
      </c>
      <c r="L987" s="184">
        <v>21.702300000000001</v>
      </c>
      <c r="M987" s="184">
        <v>39.828099999999999</v>
      </c>
      <c r="N987" s="184">
        <v>62.670499999999997</v>
      </c>
      <c r="O987" s="184">
        <v>17.7546</v>
      </c>
      <c r="P987" s="184">
        <v>15.131</v>
      </c>
      <c r="Q987" s="184">
        <v>18.335699999999999</v>
      </c>
      <c r="R987" s="184">
        <v>31.342400000000001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44445</v>
      </c>
      <c r="E988" s="184">
        <v>57.183</v>
      </c>
      <c r="F988" s="184">
        <v>0.48320000000000002</v>
      </c>
      <c r="G988" s="184">
        <v>0.48320000000000002</v>
      </c>
      <c r="H988" s="184">
        <v>2.7252000000000001</v>
      </c>
      <c r="I988" s="184">
        <v>5.8239000000000001</v>
      </c>
      <c r="J988" s="184">
        <v>3.92</v>
      </c>
      <c r="K988" s="184">
        <v>12.7492</v>
      </c>
      <c r="L988" s="184">
        <v>19.878</v>
      </c>
      <c r="M988" s="184">
        <v>40.699300000000001</v>
      </c>
      <c r="N988" s="184">
        <v>62.863500000000002</v>
      </c>
      <c r="O988" s="184">
        <v>19.425000000000001</v>
      </c>
      <c r="P988" s="184">
        <v>16.843299999999999</v>
      </c>
      <c r="Q988" s="184">
        <v>17.312000000000001</v>
      </c>
      <c r="R988" s="184">
        <v>34.056100000000001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44445</v>
      </c>
      <c r="E989" s="184">
        <v>51.585999999999999</v>
      </c>
      <c r="F989" s="184">
        <v>0.46939999999999998</v>
      </c>
      <c r="G989" s="184">
        <v>0.46939999999999998</v>
      </c>
      <c r="H989" s="184">
        <v>2.6934</v>
      </c>
      <c r="I989" s="184">
        <v>5.7588999999999997</v>
      </c>
      <c r="J989" s="184">
        <v>3.7801999999999998</v>
      </c>
      <c r="K989" s="184">
        <v>12.289899999999999</v>
      </c>
      <c r="L989" s="184">
        <v>18.927499999999998</v>
      </c>
      <c r="M989" s="184">
        <v>39.0533</v>
      </c>
      <c r="N989" s="184">
        <v>60.369300000000003</v>
      </c>
      <c r="O989" s="184">
        <v>17.607700000000001</v>
      </c>
      <c r="P989" s="184">
        <v>15.4055</v>
      </c>
      <c r="Q989" s="184">
        <v>12.2105</v>
      </c>
      <c r="R989" s="184">
        <v>31.988399999999999</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44445</v>
      </c>
      <c r="E990" s="184">
        <v>119.726</v>
      </c>
      <c r="F990" s="184">
        <v>3.0499999999999999E-2</v>
      </c>
      <c r="G990" s="184">
        <v>3.0499999999999999E-2</v>
      </c>
      <c r="H990" s="184">
        <v>2.4340999999999999</v>
      </c>
      <c r="I990" s="184">
        <v>4.3587999999999996</v>
      </c>
      <c r="J990" s="184">
        <v>3.0813999999999999</v>
      </c>
      <c r="K990" s="184">
        <v>9.1658000000000008</v>
      </c>
      <c r="L990" s="184">
        <v>17.5702</v>
      </c>
      <c r="M990" s="184">
        <v>37.843299999999999</v>
      </c>
      <c r="N990" s="184">
        <v>66.897099999999995</v>
      </c>
      <c r="O990" s="184">
        <v>13.0829</v>
      </c>
      <c r="P990" s="184">
        <v>11.667299999999999</v>
      </c>
      <c r="Q990" s="184">
        <v>16.209599999999998</v>
      </c>
      <c r="R990" s="184">
        <v>27.155100000000001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44445</v>
      </c>
      <c r="E991" s="184">
        <v>127.83629999999999</v>
      </c>
      <c r="F991" s="184">
        <v>3.6200000000000003E-2</v>
      </c>
      <c r="G991" s="184">
        <v>3.6200000000000003E-2</v>
      </c>
      <c r="H991" s="184">
        <v>2.448</v>
      </c>
      <c r="I991" s="184">
        <v>4.3867000000000003</v>
      </c>
      <c r="J991" s="184">
        <v>3.1435</v>
      </c>
      <c r="K991" s="184">
        <v>9.3658000000000001</v>
      </c>
      <c r="L991" s="184">
        <v>17.998200000000001</v>
      </c>
      <c r="M991" s="184">
        <v>38.617899999999999</v>
      </c>
      <c r="N991" s="184">
        <v>68.202299999999994</v>
      </c>
      <c r="O991" s="184">
        <v>13.997</v>
      </c>
      <c r="P991" s="184">
        <v>12.568300000000001</v>
      </c>
      <c r="Q991" s="184">
        <v>15.826000000000001</v>
      </c>
      <c r="R991" s="184">
        <v>28.254300000000001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44445</v>
      </c>
      <c r="E992" s="184">
        <v>182.596</v>
      </c>
      <c r="F992" s="184">
        <v>0.34949999999999998</v>
      </c>
      <c r="G992" s="184">
        <v>0.34949999999999998</v>
      </c>
      <c r="H992" s="184">
        <v>2.9695999999999998</v>
      </c>
      <c r="I992" s="184">
        <v>6.7032999999999996</v>
      </c>
      <c r="J992" s="184">
        <v>4.6413000000000002</v>
      </c>
      <c r="K992" s="184">
        <v>11.3017</v>
      </c>
      <c r="L992" s="184">
        <v>19.187999999999999</v>
      </c>
      <c r="M992" s="184">
        <v>43.328299999999999</v>
      </c>
      <c r="N992" s="184">
        <v>65.541899999999998</v>
      </c>
      <c r="O992" s="184">
        <v>16.552600000000002</v>
      </c>
      <c r="P992" s="184">
        <v>13.9277</v>
      </c>
      <c r="Q992" s="184">
        <v>12.2507</v>
      </c>
      <c r="R992" s="184">
        <v>30.643999999999998</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44445</v>
      </c>
      <c r="E993" s="184">
        <v>241.40119096077299</v>
      </c>
      <c r="F993" s="184">
        <v>0.34449999999999997</v>
      </c>
      <c r="G993" s="184">
        <v>0.34449999999999997</v>
      </c>
      <c r="H993" s="184">
        <v>2.9569000000000001</v>
      </c>
      <c r="I993" s="184">
        <v>6.6764999999999999</v>
      </c>
      <c r="J993" s="184">
        <v>4.5842000000000001</v>
      </c>
      <c r="K993" s="184">
        <v>11.1434</v>
      </c>
      <c r="L993" s="184">
        <v>18.790299999999998</v>
      </c>
      <c r="M993" s="184">
        <v>42.6721</v>
      </c>
      <c r="N993" s="184">
        <v>64.643199999999993</v>
      </c>
      <c r="O993" s="184">
        <v>16.181000000000001</v>
      </c>
      <c r="P993" s="184">
        <v>13.6595</v>
      </c>
      <c r="Q993" s="184">
        <v>12.242900000000001</v>
      </c>
      <c r="R993" s="184">
        <v>30.11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44445</v>
      </c>
      <c r="E994" s="184">
        <v>16.543700000000001</v>
      </c>
      <c r="F994" s="184">
        <v>0.54390000000000005</v>
      </c>
      <c r="G994" s="184">
        <v>0.54390000000000005</v>
      </c>
      <c r="H994" s="184">
        <v>3.444</v>
      </c>
      <c r="I994" s="184">
        <v>7.2727000000000004</v>
      </c>
      <c r="J994" s="184">
        <v>6.21</v>
      </c>
      <c r="K994" s="184">
        <v>13.822900000000001</v>
      </c>
      <c r="L994" s="184">
        <v>22.206499999999998</v>
      </c>
      <c r="M994" s="184">
        <v>39.698900000000002</v>
      </c>
      <c r="N994" s="184">
        <v>64.159800000000004</v>
      </c>
      <c r="O994" s="184"/>
      <c r="P994" s="184"/>
      <c r="Q994" s="184">
        <v>22.846499999999999</v>
      </c>
      <c r="R994" s="184">
        <v>32.256100000000004</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44445</v>
      </c>
      <c r="E995" s="184">
        <v>15.889799999999999</v>
      </c>
      <c r="F995" s="184">
        <v>0.5302</v>
      </c>
      <c r="G995" s="184">
        <v>0.5302</v>
      </c>
      <c r="H995" s="184">
        <v>3.4108000000000001</v>
      </c>
      <c r="I995" s="184">
        <v>7.2049000000000003</v>
      </c>
      <c r="J995" s="184">
        <v>6.0586000000000002</v>
      </c>
      <c r="K995" s="184">
        <v>13.327</v>
      </c>
      <c r="L995" s="184">
        <v>21.1584</v>
      </c>
      <c r="M995" s="184">
        <v>37.9191</v>
      </c>
      <c r="N995" s="184">
        <v>61.393099999999997</v>
      </c>
      <c r="O995" s="184"/>
      <c r="P995" s="184"/>
      <c r="Q995" s="184">
        <v>20.838100000000001</v>
      </c>
      <c r="R995" s="184">
        <v>30.0732</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44445</v>
      </c>
      <c r="E996" s="184">
        <v>494.99</v>
      </c>
      <c r="F996" s="184">
        <v>-1.6199999999999999E-2</v>
      </c>
      <c r="G996" s="184">
        <v>-1.6199999999999999E-2</v>
      </c>
      <c r="H996" s="184">
        <v>2.3955000000000002</v>
      </c>
      <c r="I996" s="184">
        <v>5.8395000000000001</v>
      </c>
      <c r="J996" s="184">
        <v>2.7696000000000001</v>
      </c>
      <c r="K996" s="184">
        <v>10.331200000000001</v>
      </c>
      <c r="L996" s="184">
        <v>18.074000000000002</v>
      </c>
      <c r="M996" s="184">
        <v>37.260800000000003</v>
      </c>
      <c r="N996" s="184">
        <v>59.007399999999997</v>
      </c>
      <c r="O996" s="184">
        <v>14.5908</v>
      </c>
      <c r="P996" s="184">
        <v>12.9337</v>
      </c>
      <c r="Q996" s="184">
        <v>18.334700000000002</v>
      </c>
      <c r="R996" s="184">
        <v>27.2912</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44445</v>
      </c>
      <c r="E997" s="184">
        <v>534.94000000000005</v>
      </c>
      <c r="F997" s="184">
        <v>-9.2999999999999992E-3</v>
      </c>
      <c r="G997" s="184">
        <v>-9.2999999999999992E-3</v>
      </c>
      <c r="H997" s="184">
        <v>2.4121999999999999</v>
      </c>
      <c r="I997" s="184">
        <v>5.8720999999999997</v>
      </c>
      <c r="J997" s="184">
        <v>2.8395000000000001</v>
      </c>
      <c r="K997" s="184">
        <v>10.554500000000001</v>
      </c>
      <c r="L997" s="184">
        <v>18.522600000000001</v>
      </c>
      <c r="M997" s="184">
        <v>38.045499999999997</v>
      </c>
      <c r="N997" s="184">
        <v>60.2288</v>
      </c>
      <c r="O997" s="184">
        <v>15.5229</v>
      </c>
      <c r="P997" s="184">
        <v>14.046099999999999</v>
      </c>
      <c r="Q997" s="184">
        <v>15.3904</v>
      </c>
      <c r="R997" s="184">
        <v>28.269300000000001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44445</v>
      </c>
      <c r="E998" s="184">
        <v>75.69</v>
      </c>
      <c r="F998" s="184">
        <v>7.9299999999999995E-2</v>
      </c>
      <c r="G998" s="184">
        <v>7.9299999999999995E-2</v>
      </c>
      <c r="H998" s="184">
        <v>2.2976000000000001</v>
      </c>
      <c r="I998" s="184">
        <v>5.8156999999999996</v>
      </c>
      <c r="J998" s="184">
        <v>3.5289000000000001</v>
      </c>
      <c r="K998" s="184">
        <v>10.0785</v>
      </c>
      <c r="L998" s="184">
        <v>18.617799999999999</v>
      </c>
      <c r="M998" s="184">
        <v>36.182099999999998</v>
      </c>
      <c r="N998" s="184">
        <v>60.224400000000003</v>
      </c>
      <c r="O998" s="184">
        <v>14.806900000000001</v>
      </c>
      <c r="P998" s="184">
        <v>14.925800000000001</v>
      </c>
      <c r="Q998" s="184">
        <v>14.8133</v>
      </c>
      <c r="R998" s="184">
        <v>29.949000000000002</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44445</v>
      </c>
      <c r="E999" s="184">
        <v>67.959999999999994</v>
      </c>
      <c r="F999" s="184">
        <v>5.8900000000000001E-2</v>
      </c>
      <c r="G999" s="184">
        <v>5.8900000000000001E-2</v>
      </c>
      <c r="H999" s="184">
        <v>2.2724000000000002</v>
      </c>
      <c r="I999" s="184">
        <v>5.7579000000000002</v>
      </c>
      <c r="J999" s="184">
        <v>3.4241000000000001</v>
      </c>
      <c r="K999" s="184">
        <v>9.7368000000000006</v>
      </c>
      <c r="L999" s="184">
        <v>17.904199999999999</v>
      </c>
      <c r="M999" s="184">
        <v>34.975200000000001</v>
      </c>
      <c r="N999" s="184">
        <v>58.304200000000002</v>
      </c>
      <c r="O999" s="184">
        <v>13.43</v>
      </c>
      <c r="P999" s="184">
        <v>13.373100000000001</v>
      </c>
      <c r="Q999" s="184">
        <v>12.6503</v>
      </c>
      <c r="R999" s="184">
        <v>28.405000000000001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44445</v>
      </c>
      <c r="E1000" s="184">
        <v>52.13</v>
      </c>
      <c r="F1000" s="184">
        <v>0.44319999999999998</v>
      </c>
      <c r="G1000" s="184">
        <v>0.44319999999999998</v>
      </c>
      <c r="H1000" s="184">
        <v>3.1459999999999999</v>
      </c>
      <c r="I1000" s="184">
        <v>6.2576000000000001</v>
      </c>
      <c r="J1000" s="184">
        <v>4.2392000000000003</v>
      </c>
      <c r="K1000" s="184">
        <v>12.2524</v>
      </c>
      <c r="L1000" s="184">
        <v>17.146100000000001</v>
      </c>
      <c r="M1000" s="184">
        <v>32.883000000000003</v>
      </c>
      <c r="N1000" s="184">
        <v>52.115600000000001</v>
      </c>
      <c r="O1000" s="184">
        <v>14.3843</v>
      </c>
      <c r="P1000" s="184">
        <v>15.0692</v>
      </c>
      <c r="Q1000" s="184">
        <v>12.4351</v>
      </c>
      <c r="R1000" s="184">
        <v>26.124700000000001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44445</v>
      </c>
      <c r="E1001" s="184">
        <v>58.88</v>
      </c>
      <c r="F1001" s="184">
        <v>0.44350000000000001</v>
      </c>
      <c r="G1001" s="184">
        <v>0.44350000000000001</v>
      </c>
      <c r="H1001" s="184">
        <v>3.1715</v>
      </c>
      <c r="I1001" s="184">
        <v>6.3007999999999997</v>
      </c>
      <c r="J1001" s="184">
        <v>4.3601999999999999</v>
      </c>
      <c r="K1001" s="184">
        <v>12.645899999999999</v>
      </c>
      <c r="L1001" s="184">
        <v>17.948699999999999</v>
      </c>
      <c r="M1001" s="184">
        <v>34.2759</v>
      </c>
      <c r="N1001" s="184">
        <v>54.257300000000001</v>
      </c>
      <c r="O1001" s="184">
        <v>15.792299999999999</v>
      </c>
      <c r="P1001" s="184">
        <v>16.692499999999999</v>
      </c>
      <c r="Q1001" s="184">
        <v>18.221</v>
      </c>
      <c r="R1001" s="184">
        <v>27.686499999999999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44445</v>
      </c>
      <c r="E1002" s="184">
        <v>195.55099999999999</v>
      </c>
      <c r="F1002" s="184">
        <v>0.21060000000000001</v>
      </c>
      <c r="G1002" s="184">
        <v>0.21060000000000001</v>
      </c>
      <c r="H1002" s="184">
        <v>3.0914000000000001</v>
      </c>
      <c r="I1002" s="184">
        <v>6.4970999999999997</v>
      </c>
      <c r="J1002" s="184">
        <v>5.1955</v>
      </c>
      <c r="K1002" s="184">
        <v>12.298500000000001</v>
      </c>
      <c r="L1002" s="184">
        <v>18.619299999999999</v>
      </c>
      <c r="M1002" s="184">
        <v>35.203099999999999</v>
      </c>
      <c r="N1002" s="184">
        <v>58.362699999999997</v>
      </c>
      <c r="O1002" s="184">
        <v>18.3828</v>
      </c>
      <c r="P1002" s="184">
        <v>15.4618</v>
      </c>
      <c r="Q1002" s="184">
        <v>19.108899999999998</v>
      </c>
      <c r="R1002" s="184">
        <v>31.260200000000001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44445</v>
      </c>
      <c r="E1003" s="184">
        <v>214.71100000000001</v>
      </c>
      <c r="F1003" s="184">
        <v>0.2208</v>
      </c>
      <c r="G1003" s="184">
        <v>0.2208</v>
      </c>
      <c r="H1003" s="184">
        <v>3.1158999999999999</v>
      </c>
      <c r="I1003" s="184">
        <v>6.5468000000000002</v>
      </c>
      <c r="J1003" s="184">
        <v>5.3047000000000004</v>
      </c>
      <c r="K1003" s="184">
        <v>12.650600000000001</v>
      </c>
      <c r="L1003" s="184">
        <v>19.352799999999998</v>
      </c>
      <c r="M1003" s="184">
        <v>36.448300000000003</v>
      </c>
      <c r="N1003" s="184">
        <v>60.284700000000001</v>
      </c>
      <c r="O1003" s="184">
        <v>19.712700000000002</v>
      </c>
      <c r="P1003" s="184">
        <v>16.852699999999999</v>
      </c>
      <c r="Q1003" s="184">
        <v>18.064699999999998</v>
      </c>
      <c r="R1003" s="184">
        <v>32.776200000000003</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44445</v>
      </c>
      <c r="E1004" s="184">
        <v>74.793999999999997</v>
      </c>
      <c r="F1004" s="184">
        <v>0.83860000000000001</v>
      </c>
      <c r="G1004" s="184">
        <v>0.83860000000000001</v>
      </c>
      <c r="H1004" s="184">
        <v>3.7725</v>
      </c>
      <c r="I1004" s="184">
        <v>7.4132999999999996</v>
      </c>
      <c r="J1004" s="184">
        <v>6.0712000000000002</v>
      </c>
      <c r="K1004" s="184">
        <v>13.8729</v>
      </c>
      <c r="L1004" s="184">
        <v>21.818300000000001</v>
      </c>
      <c r="M1004" s="184">
        <v>33.282200000000003</v>
      </c>
      <c r="N1004" s="184">
        <v>48.459699999999998</v>
      </c>
      <c r="O1004" s="184">
        <v>12.6088</v>
      </c>
      <c r="P1004" s="184">
        <v>13.9068</v>
      </c>
      <c r="Q1004" s="184">
        <v>15.414300000000001</v>
      </c>
      <c r="R1004" s="184">
        <v>27.9787</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44445</v>
      </c>
      <c r="E1005" s="184">
        <v>69.965999999999994</v>
      </c>
      <c r="F1005" s="184">
        <v>0.83150000000000002</v>
      </c>
      <c r="G1005" s="184">
        <v>0.83150000000000002</v>
      </c>
      <c r="H1005" s="184">
        <v>3.7547999999999999</v>
      </c>
      <c r="I1005" s="184">
        <v>7.3757000000000001</v>
      </c>
      <c r="J1005" s="184">
        <v>5.9866000000000001</v>
      </c>
      <c r="K1005" s="184">
        <v>13.6015</v>
      </c>
      <c r="L1005" s="184">
        <v>21.2561</v>
      </c>
      <c r="M1005" s="184">
        <v>32.393500000000003</v>
      </c>
      <c r="N1005" s="184">
        <v>47.148099999999999</v>
      </c>
      <c r="O1005" s="184">
        <v>11.6478</v>
      </c>
      <c r="P1005" s="184">
        <v>12.9649</v>
      </c>
      <c r="Q1005" s="184">
        <v>13.555099999999999</v>
      </c>
      <c r="R1005" s="184">
        <v>26.891300000000001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44445</v>
      </c>
      <c r="E1006" s="184">
        <v>25.862500000000001</v>
      </c>
      <c r="F1006" s="184">
        <v>0.2213</v>
      </c>
      <c r="G1006" s="184">
        <v>0.2213</v>
      </c>
      <c r="H1006" s="184">
        <v>2.8269000000000002</v>
      </c>
      <c r="I1006" s="184">
        <v>6.0086000000000004</v>
      </c>
      <c r="J1006" s="184">
        <v>6.0907999999999998</v>
      </c>
      <c r="K1006" s="184">
        <v>14.7486</v>
      </c>
      <c r="L1006" s="184">
        <v>21.660699999999999</v>
      </c>
      <c r="M1006" s="184">
        <v>36.034700000000001</v>
      </c>
      <c r="N1006" s="184">
        <v>57.512799999999999</v>
      </c>
      <c r="O1006" s="184">
        <v>17.557700000000001</v>
      </c>
      <c r="P1006" s="184">
        <v>17.743099999999998</v>
      </c>
      <c r="Q1006" s="184">
        <v>15.6525</v>
      </c>
      <c r="R1006" s="184">
        <v>30.111999999999998</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44445</v>
      </c>
      <c r="E1007" s="184">
        <v>23.695699999999999</v>
      </c>
      <c r="F1007" s="184">
        <v>0.20849999999999999</v>
      </c>
      <c r="G1007" s="184">
        <v>0.20849999999999999</v>
      </c>
      <c r="H1007" s="184">
        <v>2.7955000000000001</v>
      </c>
      <c r="I1007" s="184">
        <v>5.9442000000000004</v>
      </c>
      <c r="J1007" s="184">
        <v>5.9476000000000004</v>
      </c>
      <c r="K1007" s="184">
        <v>14.2666</v>
      </c>
      <c r="L1007" s="184">
        <v>20.650200000000002</v>
      </c>
      <c r="M1007" s="184">
        <v>34.381900000000002</v>
      </c>
      <c r="N1007" s="184">
        <v>55.003500000000003</v>
      </c>
      <c r="O1007" s="184">
        <v>15.8787</v>
      </c>
      <c r="P1007" s="184">
        <v>15.9754</v>
      </c>
      <c r="Q1007" s="184">
        <v>14.114100000000001</v>
      </c>
      <c r="R1007" s="184">
        <v>28.079799999999999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44445</v>
      </c>
      <c r="E1008" s="184">
        <v>16.7119</v>
      </c>
      <c r="F1008" s="184">
        <v>0.1258</v>
      </c>
      <c r="G1008" s="184">
        <v>0.1258</v>
      </c>
      <c r="H1008" s="184">
        <v>2.9939</v>
      </c>
      <c r="I1008" s="184">
        <v>6.7286999999999999</v>
      </c>
      <c r="J1008" s="184">
        <v>4.8761000000000001</v>
      </c>
      <c r="K1008" s="184">
        <v>13.1966</v>
      </c>
      <c r="L1008" s="184">
        <v>23.3979</v>
      </c>
      <c r="M1008" s="184">
        <v>45.935099999999998</v>
      </c>
      <c r="N1008" s="184">
        <v>67.778400000000005</v>
      </c>
      <c r="O1008" s="184"/>
      <c r="P1008" s="184"/>
      <c r="Q1008" s="184">
        <v>35.565800000000003</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44445</v>
      </c>
      <c r="E1009" s="184">
        <v>16.203600000000002</v>
      </c>
      <c r="F1009" s="184">
        <v>0.1106</v>
      </c>
      <c r="G1009" s="184">
        <v>0.1106</v>
      </c>
      <c r="H1009" s="184">
        <v>2.9565000000000001</v>
      </c>
      <c r="I1009" s="184">
        <v>6.6509999999999998</v>
      </c>
      <c r="J1009" s="184">
        <v>4.7054999999999998</v>
      </c>
      <c r="K1009" s="184">
        <v>12.64</v>
      </c>
      <c r="L1009" s="184">
        <v>22.211099999999998</v>
      </c>
      <c r="M1009" s="184">
        <v>43.878500000000003</v>
      </c>
      <c r="N1009" s="184">
        <v>64.653999999999996</v>
      </c>
      <c r="O1009" s="184"/>
      <c r="P1009" s="184"/>
      <c r="Q1009" s="184">
        <v>33.107199999999999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44445</v>
      </c>
      <c r="E1010" s="184">
        <v>105.273</v>
      </c>
      <c r="F1010" s="184">
        <v>0.23710000000000001</v>
      </c>
      <c r="G1010" s="184">
        <v>0.23710000000000001</v>
      </c>
      <c r="H1010" s="184">
        <v>3.1815000000000002</v>
      </c>
      <c r="I1010" s="184">
        <v>6.2794999999999996</v>
      </c>
      <c r="J1010" s="184">
        <v>5.1006</v>
      </c>
      <c r="K1010" s="184">
        <v>13.6821</v>
      </c>
      <c r="L1010" s="184">
        <v>22.859000000000002</v>
      </c>
      <c r="M1010" s="184">
        <v>44.03</v>
      </c>
      <c r="N1010" s="184">
        <v>69.579099999999997</v>
      </c>
      <c r="O1010" s="184">
        <v>24.5518</v>
      </c>
      <c r="P1010" s="184">
        <v>21.884899999999998</v>
      </c>
      <c r="Q1010" s="184">
        <v>26.128900000000002</v>
      </c>
      <c r="R1010" s="184">
        <v>38.930199999999999</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44445</v>
      </c>
      <c r="E1011" s="184">
        <v>97.078999999999994</v>
      </c>
      <c r="F1011" s="184">
        <v>0.22819999999999999</v>
      </c>
      <c r="G1011" s="184">
        <v>0.22819999999999999</v>
      </c>
      <c r="H1011" s="184">
        <v>3.1625000000000001</v>
      </c>
      <c r="I1011" s="184">
        <v>6.2378</v>
      </c>
      <c r="J1011" s="184">
        <v>5.0115999999999996</v>
      </c>
      <c r="K1011" s="184">
        <v>13.387499999999999</v>
      </c>
      <c r="L1011" s="184">
        <v>22.2257</v>
      </c>
      <c r="M1011" s="184">
        <v>42.906100000000002</v>
      </c>
      <c r="N1011" s="184">
        <v>67.814499999999995</v>
      </c>
      <c r="O1011" s="184">
        <v>23.287400000000002</v>
      </c>
      <c r="P1011" s="184">
        <v>20.798999999999999</v>
      </c>
      <c r="Q1011" s="184">
        <v>22.5671</v>
      </c>
      <c r="R1011" s="184">
        <v>37.517099999999999</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44445</v>
      </c>
      <c r="E1012" s="184">
        <v>17.3187</v>
      </c>
      <c r="F1012" s="184">
        <v>-0.1706</v>
      </c>
      <c r="G1012" s="184">
        <v>-0.1706</v>
      </c>
      <c r="H1012" s="184">
        <v>2.6324000000000001</v>
      </c>
      <c r="I1012" s="184">
        <v>7.0099</v>
      </c>
      <c r="J1012" s="184">
        <v>5.8730000000000002</v>
      </c>
      <c r="K1012" s="184">
        <v>16.9392</v>
      </c>
      <c r="L1012" s="184">
        <v>26.1248</v>
      </c>
      <c r="M1012" s="184">
        <v>48.722200000000001</v>
      </c>
      <c r="N1012" s="184">
        <v>74.800399999999996</v>
      </c>
      <c r="O1012" s="184"/>
      <c r="P1012" s="184"/>
      <c r="Q1012" s="184">
        <v>33.712200000000003</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44445</v>
      </c>
      <c r="E1013" s="184">
        <v>16.753799999999998</v>
      </c>
      <c r="F1013" s="184">
        <v>-0.18529999999999999</v>
      </c>
      <c r="G1013" s="184">
        <v>-0.18529999999999999</v>
      </c>
      <c r="H1013" s="184">
        <v>2.5977000000000001</v>
      </c>
      <c r="I1013" s="184">
        <v>6.9382000000000001</v>
      </c>
      <c r="J1013" s="184">
        <v>5.7154999999999996</v>
      </c>
      <c r="K1013" s="184">
        <v>16.4146</v>
      </c>
      <c r="L1013" s="184">
        <v>25.0032</v>
      </c>
      <c r="M1013" s="184">
        <v>46.776499999999999</v>
      </c>
      <c r="N1013" s="184">
        <v>71.761600000000001</v>
      </c>
      <c r="O1013" s="184"/>
      <c r="P1013" s="184"/>
      <c r="Q1013" s="184">
        <v>31.3871</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44445</v>
      </c>
      <c r="E1014" s="184">
        <v>26.003900000000002</v>
      </c>
      <c r="F1014" s="184">
        <v>0.43840000000000001</v>
      </c>
      <c r="G1014" s="184">
        <v>0.43840000000000001</v>
      </c>
      <c r="H1014" s="184">
        <v>2.9502999999999999</v>
      </c>
      <c r="I1014" s="184">
        <v>6.7308000000000003</v>
      </c>
      <c r="J1014" s="184">
        <v>5.9398999999999997</v>
      </c>
      <c r="K1014" s="184">
        <v>14.2331</v>
      </c>
      <c r="L1014" s="184">
        <v>22.173500000000001</v>
      </c>
      <c r="M1014" s="184">
        <v>44.361800000000002</v>
      </c>
      <c r="N1014" s="184">
        <v>64.179500000000004</v>
      </c>
      <c r="O1014" s="184">
        <v>18.366700000000002</v>
      </c>
      <c r="P1014" s="184">
        <v>15.916399999999999</v>
      </c>
      <c r="Q1014" s="184">
        <v>18.069500000000001</v>
      </c>
      <c r="R1014" s="184">
        <v>29.900300000000001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44445</v>
      </c>
      <c r="E1015" s="184">
        <v>23.419</v>
      </c>
      <c r="F1015" s="184">
        <v>0.42020000000000002</v>
      </c>
      <c r="G1015" s="184">
        <v>0.42020000000000002</v>
      </c>
      <c r="H1015" s="184">
        <v>2.9062999999999999</v>
      </c>
      <c r="I1015" s="184">
        <v>6.6405000000000003</v>
      </c>
      <c r="J1015" s="184">
        <v>5.7411000000000003</v>
      </c>
      <c r="K1015" s="184">
        <v>13.632099999999999</v>
      </c>
      <c r="L1015" s="184">
        <v>20.875399999999999</v>
      </c>
      <c r="M1015" s="184">
        <v>42.083199999999998</v>
      </c>
      <c r="N1015" s="184">
        <v>60.688099999999999</v>
      </c>
      <c r="O1015" s="184">
        <v>16.082999999999998</v>
      </c>
      <c r="P1015" s="184">
        <v>13.8223</v>
      </c>
      <c r="Q1015" s="184">
        <v>15.940300000000001</v>
      </c>
      <c r="R1015" s="184">
        <v>27.3934</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44445</v>
      </c>
      <c r="E1016" s="184">
        <v>816.76430000000005</v>
      </c>
      <c r="F1016" s="184">
        <v>0.1724</v>
      </c>
      <c r="G1016" s="184">
        <v>0.1724</v>
      </c>
      <c r="H1016" s="184">
        <v>2.6124999999999998</v>
      </c>
      <c r="I1016" s="184">
        <v>6.1547000000000001</v>
      </c>
      <c r="J1016" s="184">
        <v>5.8249000000000004</v>
      </c>
      <c r="K1016" s="184">
        <v>13.9481</v>
      </c>
      <c r="L1016" s="184">
        <v>19.493300000000001</v>
      </c>
      <c r="M1016" s="184">
        <v>39.169499999999999</v>
      </c>
      <c r="N1016" s="184">
        <v>62.2361</v>
      </c>
      <c r="O1016" s="184">
        <v>14.7225</v>
      </c>
      <c r="P1016" s="184">
        <v>11.610799999999999</v>
      </c>
      <c r="Q1016" s="184">
        <v>18.504899999999999</v>
      </c>
      <c r="R1016" s="184">
        <v>30.140499999999999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44445</v>
      </c>
      <c r="E1017" s="184">
        <v>860.90329999999994</v>
      </c>
      <c r="F1017" s="184">
        <v>0.1764</v>
      </c>
      <c r="G1017" s="184">
        <v>0.1764</v>
      </c>
      <c r="H1017" s="184">
        <v>2.6217999999999999</v>
      </c>
      <c r="I1017" s="184">
        <v>6.1738999999999997</v>
      </c>
      <c r="J1017" s="184">
        <v>5.8674999999999997</v>
      </c>
      <c r="K1017" s="184">
        <v>14.087899999999999</v>
      </c>
      <c r="L1017" s="184">
        <v>19.7911</v>
      </c>
      <c r="M1017" s="184">
        <v>39.698700000000002</v>
      </c>
      <c r="N1017" s="184">
        <v>63.075400000000002</v>
      </c>
      <c r="O1017" s="184">
        <v>15.3306</v>
      </c>
      <c r="P1017" s="184">
        <v>12.273199999999999</v>
      </c>
      <c r="Q1017" s="184">
        <v>14.1861</v>
      </c>
      <c r="R1017" s="184">
        <v>30.8142</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44445</v>
      </c>
      <c r="E1018" s="184">
        <v>177.35</v>
      </c>
      <c r="F1018" s="184">
        <v>0.37919999999999998</v>
      </c>
      <c r="G1018" s="184">
        <v>0.37919999999999998</v>
      </c>
      <c r="H1018" s="184">
        <v>2.6688000000000001</v>
      </c>
      <c r="I1018" s="184">
        <v>6.5484999999999998</v>
      </c>
      <c r="J1018" s="184">
        <v>5.6345999999999998</v>
      </c>
      <c r="K1018" s="184">
        <v>12.839600000000001</v>
      </c>
      <c r="L1018" s="184">
        <v>22.015799999999999</v>
      </c>
      <c r="M1018" s="184">
        <v>41.134799999999998</v>
      </c>
      <c r="N1018" s="184">
        <v>63.426099999999998</v>
      </c>
      <c r="O1018" s="184">
        <v>17.050899999999999</v>
      </c>
      <c r="P1018" s="184">
        <v>16.465499999999999</v>
      </c>
      <c r="Q1018" s="184">
        <v>25.134599999999999</v>
      </c>
      <c r="R1018" s="184">
        <v>36.295000000000002</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44445</v>
      </c>
      <c r="E1019" s="184">
        <v>193</v>
      </c>
      <c r="F1019" s="184">
        <v>0.3901</v>
      </c>
      <c r="G1019" s="184">
        <v>0.3901</v>
      </c>
      <c r="H1019" s="184">
        <v>2.6922999999999999</v>
      </c>
      <c r="I1019" s="184">
        <v>6.6003999999999996</v>
      </c>
      <c r="J1019" s="184">
        <v>5.7417999999999996</v>
      </c>
      <c r="K1019" s="184">
        <v>13.1633</v>
      </c>
      <c r="L1019" s="184">
        <v>22.703299999999999</v>
      </c>
      <c r="M1019" s="184">
        <v>42.319899999999997</v>
      </c>
      <c r="N1019" s="184">
        <v>65.268000000000001</v>
      </c>
      <c r="O1019" s="184">
        <v>18.374700000000001</v>
      </c>
      <c r="P1019" s="184">
        <v>17.7758</v>
      </c>
      <c r="Q1019" s="184">
        <v>22.040400000000002</v>
      </c>
      <c r="R1019" s="184">
        <v>37.813099999999999</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44445</v>
      </c>
      <c r="E1020" s="184">
        <v>63.377800000000001</v>
      </c>
      <c r="F1020" s="184">
        <v>7.4099999999999999E-2</v>
      </c>
      <c r="G1020" s="184">
        <v>7.4099999999999999E-2</v>
      </c>
      <c r="H1020" s="184">
        <v>3.7412000000000001</v>
      </c>
      <c r="I1020" s="184">
        <v>8.8457000000000008</v>
      </c>
      <c r="J1020" s="184">
        <v>4.1837999999999997</v>
      </c>
      <c r="K1020" s="184">
        <v>7.9789000000000003</v>
      </c>
      <c r="L1020" s="184">
        <v>25.3033</v>
      </c>
      <c r="M1020" s="184">
        <v>37.808999999999997</v>
      </c>
      <c r="N1020" s="184">
        <v>59.143500000000003</v>
      </c>
      <c r="O1020" s="184">
        <v>18.709399999999999</v>
      </c>
      <c r="P1020" s="184">
        <v>15.4139</v>
      </c>
      <c r="Q1020" s="184">
        <v>13.338200000000001</v>
      </c>
      <c r="R1020" s="184">
        <v>34.424799999999998</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44445</v>
      </c>
      <c r="E1021" s="184">
        <v>65.397599999999997</v>
      </c>
      <c r="F1021" s="184">
        <v>8.8499999999999995E-2</v>
      </c>
      <c r="G1021" s="184">
        <v>8.8499999999999995E-2</v>
      </c>
      <c r="H1021" s="184">
        <v>3.7761</v>
      </c>
      <c r="I1021" s="184">
        <v>8.9260999999999999</v>
      </c>
      <c r="J1021" s="184">
        <v>4.3457999999999997</v>
      </c>
      <c r="K1021" s="184">
        <v>8.4730000000000008</v>
      </c>
      <c r="L1021" s="184">
        <v>26.473099999999999</v>
      </c>
      <c r="M1021" s="184">
        <v>39.458100000000002</v>
      </c>
      <c r="N1021" s="184">
        <v>61.1068</v>
      </c>
      <c r="O1021" s="184">
        <v>19.430900000000001</v>
      </c>
      <c r="P1021" s="184">
        <v>15.887</v>
      </c>
      <c r="Q1021" s="184">
        <v>18.9483</v>
      </c>
      <c r="R1021" s="184">
        <v>35.319899999999997</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44445</v>
      </c>
      <c r="E1022" s="184">
        <v>367.21550000000002</v>
      </c>
      <c r="F1022" s="184">
        <v>0.14430000000000001</v>
      </c>
      <c r="G1022" s="184">
        <v>0.14430000000000001</v>
      </c>
      <c r="H1022" s="184">
        <v>2.3012999999999999</v>
      </c>
      <c r="I1022" s="184">
        <v>5.1466000000000003</v>
      </c>
      <c r="J1022" s="184">
        <v>2.1402000000000001</v>
      </c>
      <c r="K1022" s="184">
        <v>8.5176999999999996</v>
      </c>
      <c r="L1022" s="184">
        <v>20.230499999999999</v>
      </c>
      <c r="M1022" s="184">
        <v>38.059199999999997</v>
      </c>
      <c r="N1022" s="184">
        <v>63.2941</v>
      </c>
      <c r="O1022" s="184">
        <v>17.483499999999999</v>
      </c>
      <c r="P1022" s="184">
        <v>15.110200000000001</v>
      </c>
      <c r="Q1022" s="184">
        <v>17.784300000000002</v>
      </c>
      <c r="R1022" s="184">
        <v>31.3246</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44445</v>
      </c>
      <c r="E1023" s="184">
        <v>232.48737704984501</v>
      </c>
      <c r="F1023" s="184">
        <v>0.14430000000000001</v>
      </c>
      <c r="G1023" s="184">
        <v>0.14430000000000001</v>
      </c>
      <c r="H1023" s="184">
        <v>2.3012999999999999</v>
      </c>
      <c r="I1023" s="184">
        <v>5.1466000000000003</v>
      </c>
      <c r="J1023" s="184">
        <v>2.1402000000000001</v>
      </c>
      <c r="K1023" s="184">
        <v>8.5178999999999991</v>
      </c>
      <c r="L1023" s="184">
        <v>20.231100000000001</v>
      </c>
      <c r="M1023" s="184">
        <v>38.052300000000002</v>
      </c>
      <c r="N1023" s="184">
        <v>63.282600000000002</v>
      </c>
      <c r="O1023" s="184">
        <v>17.485800000000001</v>
      </c>
      <c r="P1023" s="184">
        <v>15.1073</v>
      </c>
      <c r="Q1023" s="184">
        <v>17.795400000000001</v>
      </c>
      <c r="R1023" s="184">
        <v>31.327500000000001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44445</v>
      </c>
      <c r="E1024" s="184">
        <v>515.32403241791405</v>
      </c>
      <c r="F1024" s="184">
        <v>0.1376</v>
      </c>
      <c r="G1024" s="184">
        <v>0.1376</v>
      </c>
      <c r="H1024" s="184">
        <v>2.2852999999999999</v>
      </c>
      <c r="I1024" s="184">
        <v>5.1128</v>
      </c>
      <c r="J1024" s="184">
        <v>2.0714999999999999</v>
      </c>
      <c r="K1024" s="184">
        <v>8.3041</v>
      </c>
      <c r="L1024" s="184">
        <v>19.778300000000002</v>
      </c>
      <c r="M1024" s="184">
        <v>37.286999999999999</v>
      </c>
      <c r="N1024" s="184">
        <v>62.111400000000003</v>
      </c>
      <c r="O1024" s="184">
        <v>16.6938</v>
      </c>
      <c r="P1024" s="184">
        <v>14.3269</v>
      </c>
      <c r="Q1024" s="184">
        <v>14.8126</v>
      </c>
      <c r="R1024" s="184">
        <v>30.396799999999999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44445</v>
      </c>
      <c r="E1025" s="184">
        <v>525.32235563942402</v>
      </c>
      <c r="F1025" s="184">
        <v>0.1376</v>
      </c>
      <c r="G1025" s="184">
        <v>0.1376</v>
      </c>
      <c r="H1025" s="184">
        <v>2.2852999999999999</v>
      </c>
      <c r="I1025" s="184">
        <v>5.1127000000000002</v>
      </c>
      <c r="J1025" s="184">
        <v>2.0714000000000001</v>
      </c>
      <c r="K1025" s="184">
        <v>8.3048999999999999</v>
      </c>
      <c r="L1025" s="184">
        <v>19.778300000000002</v>
      </c>
      <c r="M1025" s="184">
        <v>37.287100000000002</v>
      </c>
      <c r="N1025" s="184">
        <v>62.111600000000003</v>
      </c>
      <c r="O1025" s="184">
        <v>16.697700000000001</v>
      </c>
      <c r="P1025" s="184">
        <v>14.3291</v>
      </c>
      <c r="Q1025" s="184">
        <v>14.889900000000001</v>
      </c>
      <c r="R1025" s="184">
        <v>30.403500000000001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44445</v>
      </c>
      <c r="E1026" s="184">
        <v>54.533200000000001</v>
      </c>
      <c r="F1026" s="184">
        <v>0.74380000000000002</v>
      </c>
      <c r="G1026" s="184">
        <v>0.74380000000000002</v>
      </c>
      <c r="H1026" s="184">
        <v>2.8374999999999999</v>
      </c>
      <c r="I1026" s="184">
        <v>6.1451000000000002</v>
      </c>
      <c r="J1026" s="184">
        <v>7.5263999999999998</v>
      </c>
      <c r="K1026" s="184">
        <v>17.9711</v>
      </c>
      <c r="L1026" s="184">
        <v>21.2471</v>
      </c>
      <c r="M1026" s="184">
        <v>42.352400000000003</v>
      </c>
      <c r="N1026" s="184">
        <v>61.842199999999998</v>
      </c>
      <c r="O1026" s="184">
        <v>15.8118</v>
      </c>
      <c r="P1026" s="184">
        <v>16.624099999999999</v>
      </c>
      <c r="Q1026" s="184">
        <v>12.3788</v>
      </c>
      <c r="R1026" s="184">
        <v>29.4956</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44445</v>
      </c>
      <c r="E1027" s="184">
        <v>58.737200000000001</v>
      </c>
      <c r="F1027" s="184">
        <v>0.75370000000000004</v>
      </c>
      <c r="G1027" s="184">
        <v>0.75370000000000004</v>
      </c>
      <c r="H1027" s="184">
        <v>2.8620000000000001</v>
      </c>
      <c r="I1027" s="184">
        <v>6.1966999999999999</v>
      </c>
      <c r="J1027" s="184">
        <v>7.6420000000000003</v>
      </c>
      <c r="K1027" s="184">
        <v>18.3566</v>
      </c>
      <c r="L1027" s="184">
        <v>22.015799999999999</v>
      </c>
      <c r="M1027" s="184">
        <v>43.691099999999999</v>
      </c>
      <c r="N1027" s="184">
        <v>63.921100000000003</v>
      </c>
      <c r="O1027" s="184">
        <v>17.1492</v>
      </c>
      <c r="P1027" s="184">
        <v>17.866700000000002</v>
      </c>
      <c r="Q1027" s="184">
        <v>16.7334</v>
      </c>
      <c r="R1027" s="184">
        <v>31.144300000000001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44445</v>
      </c>
      <c r="E1028" s="184">
        <v>329.14319999999998</v>
      </c>
      <c r="F1028" s="184">
        <v>0.3957</v>
      </c>
      <c r="G1028" s="184">
        <v>0.3957</v>
      </c>
      <c r="H1028" s="184">
        <v>2.5575000000000001</v>
      </c>
      <c r="I1028" s="184">
        <v>5.1691000000000003</v>
      </c>
      <c r="J1028" s="184">
        <v>5.5911999999999997</v>
      </c>
      <c r="K1028" s="184">
        <v>11.177</v>
      </c>
      <c r="L1028" s="184">
        <v>15.387600000000001</v>
      </c>
      <c r="M1028" s="184">
        <v>34.326500000000003</v>
      </c>
      <c r="N1028" s="184">
        <v>56.249200000000002</v>
      </c>
      <c r="O1028" s="184">
        <v>18.737100000000002</v>
      </c>
      <c r="P1028" s="184">
        <v>14.125500000000001</v>
      </c>
      <c r="Q1028" s="184">
        <v>13.0192</v>
      </c>
      <c r="R1028" s="184">
        <v>29.052600000000002</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44445</v>
      </c>
      <c r="E1029" s="184">
        <v>359.65370000000001</v>
      </c>
      <c r="F1029" s="184">
        <v>0.40439999999999998</v>
      </c>
      <c r="G1029" s="184">
        <v>0.40439999999999998</v>
      </c>
      <c r="H1029" s="184">
        <v>2.5802</v>
      </c>
      <c r="I1029" s="184">
        <v>5.2149000000000001</v>
      </c>
      <c r="J1029" s="184">
        <v>5.6905000000000001</v>
      </c>
      <c r="K1029" s="184">
        <v>11.485300000000001</v>
      </c>
      <c r="L1029" s="184">
        <v>16.010000000000002</v>
      </c>
      <c r="M1029" s="184">
        <v>35.418199999999999</v>
      </c>
      <c r="N1029" s="184">
        <v>55.712200000000003</v>
      </c>
      <c r="O1029" s="184">
        <v>19.612500000000001</v>
      </c>
      <c r="P1029" s="184">
        <v>15.3047</v>
      </c>
      <c r="Q1029" s="184">
        <v>17.4786</v>
      </c>
      <c r="R1029" s="184">
        <v>29.547999999999998</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44445</v>
      </c>
      <c r="E1030" s="184">
        <v>16.670000000000002</v>
      </c>
      <c r="F1030" s="184">
        <v>0.78600000000000003</v>
      </c>
      <c r="G1030" s="184">
        <v>0.78600000000000003</v>
      </c>
      <c r="H1030" s="184">
        <v>3.6692</v>
      </c>
      <c r="I1030" s="184">
        <v>7.6872999999999996</v>
      </c>
      <c r="J1030" s="184">
        <v>7.8963999999999999</v>
      </c>
      <c r="K1030" s="184">
        <v>17.311800000000002</v>
      </c>
      <c r="L1030" s="184">
        <v>23.9405</v>
      </c>
      <c r="M1030" s="184">
        <v>39.7318</v>
      </c>
      <c r="N1030" s="184">
        <v>59.827399999999997</v>
      </c>
      <c r="O1030" s="184"/>
      <c r="P1030" s="184"/>
      <c r="Q1030" s="184">
        <v>33.835900000000002</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44445</v>
      </c>
      <c r="E1031" s="184">
        <v>16.38</v>
      </c>
      <c r="F1031" s="184">
        <v>0.8</v>
      </c>
      <c r="G1031" s="184">
        <v>0.8</v>
      </c>
      <c r="H1031" s="184">
        <v>3.6709000000000001</v>
      </c>
      <c r="I1031" s="184">
        <v>7.6923000000000004</v>
      </c>
      <c r="J1031" s="184">
        <v>7.8341000000000003</v>
      </c>
      <c r="K1031" s="184">
        <v>17</v>
      </c>
      <c r="L1031" s="184">
        <v>23.343399999999999</v>
      </c>
      <c r="M1031" s="184">
        <v>38.695999999999998</v>
      </c>
      <c r="N1031" s="184">
        <v>58.260899999999999</v>
      </c>
      <c r="O1031" s="184"/>
      <c r="P1031" s="184"/>
      <c r="Q1031" s="184">
        <v>32.503100000000003</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44445</v>
      </c>
      <c r="E1032" s="184">
        <v>101.8235</v>
      </c>
      <c r="F1032" s="184">
        <v>0.21490000000000001</v>
      </c>
      <c r="G1032" s="184">
        <v>0.21490000000000001</v>
      </c>
      <c r="H1032" s="184">
        <v>2.3868</v>
      </c>
      <c r="I1032" s="184">
        <v>5.4177</v>
      </c>
      <c r="J1032" s="184">
        <v>3.6373000000000002</v>
      </c>
      <c r="K1032" s="184">
        <v>11.4704</v>
      </c>
      <c r="L1032" s="184">
        <v>21.571000000000002</v>
      </c>
      <c r="M1032" s="184">
        <v>46.302100000000003</v>
      </c>
      <c r="N1032" s="184">
        <v>69.187600000000003</v>
      </c>
      <c r="O1032" s="184">
        <v>15.310700000000001</v>
      </c>
      <c r="P1032" s="184">
        <v>13.466900000000001</v>
      </c>
      <c r="Q1032" s="184">
        <v>14.484999999999999</v>
      </c>
      <c r="R1032" s="184">
        <v>31.2805</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44445</v>
      </c>
      <c r="E1033" s="184">
        <v>195.73079999999999</v>
      </c>
      <c r="F1033" s="184">
        <v>0.2117</v>
      </c>
      <c r="G1033" s="184">
        <v>0.2117</v>
      </c>
      <c r="H1033" s="184">
        <v>2.3774000000000002</v>
      </c>
      <c r="I1033" s="184">
        <v>5.3978999999999999</v>
      </c>
      <c r="J1033" s="184">
        <v>3.5926</v>
      </c>
      <c r="K1033" s="184">
        <v>11.315799999999999</v>
      </c>
      <c r="L1033" s="184">
        <v>21.243300000000001</v>
      </c>
      <c r="M1033" s="184">
        <v>45.731299999999997</v>
      </c>
      <c r="N1033" s="184">
        <v>68.327699999999993</v>
      </c>
      <c r="O1033" s="184">
        <v>14.742699999999999</v>
      </c>
      <c r="P1033" s="184">
        <v>12.8765</v>
      </c>
      <c r="Q1033" s="184">
        <v>13.0623</v>
      </c>
      <c r="R1033" s="184">
        <v>30.653700000000001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0.32215081967213116</v>
      </c>
      <c r="G1034" s="186">
        <v>0.32215081967213116</v>
      </c>
      <c r="H1034" s="186">
        <v>2.854737704918032</v>
      </c>
      <c r="I1034" s="186">
        <v>6.4035999999999991</v>
      </c>
      <c r="J1034" s="186">
        <v>5.0737459016393434</v>
      </c>
      <c r="K1034" s="186">
        <v>13.051011475409835</v>
      </c>
      <c r="L1034" s="186">
        <v>21.309180327868845</v>
      </c>
      <c r="M1034" s="186">
        <v>39.72110819672131</v>
      </c>
      <c r="N1034" s="186">
        <v>62.437677049180337</v>
      </c>
      <c r="O1034" s="186">
        <v>16.841793877551016</v>
      </c>
      <c r="P1034" s="186">
        <v>15.184485714285712</v>
      </c>
      <c r="Q1034" s="186">
        <v>20.393650819672132</v>
      </c>
      <c r="R1034" s="186">
        <v>31.899369811320756</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0.27329999999999999</v>
      </c>
      <c r="G1035" s="186">
        <v>0.27329999999999999</v>
      </c>
      <c r="H1035" s="186">
        <v>2.8374999999999999</v>
      </c>
      <c r="I1035" s="186">
        <v>6.2794999999999996</v>
      </c>
      <c r="J1035" s="186">
        <v>5.1955</v>
      </c>
      <c r="K1035" s="186">
        <v>13.1633</v>
      </c>
      <c r="L1035" s="186">
        <v>21.571000000000002</v>
      </c>
      <c r="M1035" s="186">
        <v>39.698700000000002</v>
      </c>
      <c r="N1035" s="186">
        <v>62.670499999999997</v>
      </c>
      <c r="O1035" s="186">
        <v>16.697700000000001</v>
      </c>
      <c r="P1035" s="186">
        <v>15.0692</v>
      </c>
      <c r="Q1035" s="186">
        <v>18.064699999999998</v>
      </c>
      <c r="R1035" s="186">
        <v>31.260200000000001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44445</v>
      </c>
      <c r="E1038" s="184">
        <v>338.5</v>
      </c>
      <c r="F1038" s="184">
        <v>0.1598</v>
      </c>
      <c r="G1038" s="184">
        <v>0.1598</v>
      </c>
      <c r="H1038" s="184">
        <v>2.306</v>
      </c>
      <c r="I1038" s="184">
        <v>5.4779999999999998</v>
      </c>
      <c r="J1038" s="184">
        <v>5.8441000000000001</v>
      </c>
      <c r="K1038" s="184">
        <v>12.671799999999999</v>
      </c>
      <c r="L1038" s="184">
        <v>18.286300000000001</v>
      </c>
      <c r="M1038" s="184">
        <v>33.794499999999999</v>
      </c>
      <c r="N1038" s="184">
        <v>56.257199999999997</v>
      </c>
      <c r="O1038" s="184">
        <v>14.2112</v>
      </c>
      <c r="P1038" s="184">
        <v>12.6531</v>
      </c>
      <c r="Q1038" s="184">
        <v>20.404499999999999</v>
      </c>
      <c r="R1038" s="184">
        <v>26.269500000000001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44445</v>
      </c>
      <c r="E1039" s="184">
        <v>338.5</v>
      </c>
      <c r="F1039" s="184">
        <v>0.1598</v>
      </c>
      <c r="G1039" s="184">
        <v>0.1598</v>
      </c>
      <c r="H1039" s="184">
        <v>2.306</v>
      </c>
      <c r="I1039" s="184">
        <v>5.4779999999999998</v>
      </c>
      <c r="J1039" s="184">
        <v>5.8441000000000001</v>
      </c>
      <c r="K1039" s="184">
        <v>12.671799999999999</v>
      </c>
      <c r="L1039" s="184">
        <v>18.286300000000001</v>
      </c>
      <c r="M1039" s="184">
        <v>33.794499999999999</v>
      </c>
      <c r="N1039" s="184">
        <v>56.257199999999997</v>
      </c>
      <c r="O1039" s="184">
        <v>14.2112</v>
      </c>
      <c r="P1039" s="184">
        <v>12.6531</v>
      </c>
      <c r="Q1039" s="184">
        <v>20.327300000000001</v>
      </c>
      <c r="R1039" s="184">
        <v>26.269500000000001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44445</v>
      </c>
      <c r="E1040" s="184">
        <v>364.49</v>
      </c>
      <c r="F1040" s="184">
        <v>0.16489999999999999</v>
      </c>
      <c r="G1040" s="184">
        <v>0.16489999999999999</v>
      </c>
      <c r="H1040" s="184">
        <v>2.3159000000000001</v>
      </c>
      <c r="I1040" s="184">
        <v>5.5054999999999996</v>
      </c>
      <c r="J1040" s="184">
        <v>5.9040999999999997</v>
      </c>
      <c r="K1040" s="184">
        <v>12.8697</v>
      </c>
      <c r="L1040" s="184">
        <v>18.68</v>
      </c>
      <c r="M1040" s="184">
        <v>34.453499999999998</v>
      </c>
      <c r="N1040" s="184">
        <v>57.311199999999999</v>
      </c>
      <c r="O1040" s="184">
        <v>15.005800000000001</v>
      </c>
      <c r="P1040" s="184">
        <v>13.595700000000001</v>
      </c>
      <c r="Q1040" s="184">
        <v>16.025600000000001</v>
      </c>
      <c r="R1040" s="184">
        <v>27.105799999999999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44445</v>
      </c>
      <c r="E1041" s="184">
        <v>51.81</v>
      </c>
      <c r="F1041" s="184">
        <v>0.1159</v>
      </c>
      <c r="G1041" s="184">
        <v>0.1159</v>
      </c>
      <c r="H1041" s="184">
        <v>2.7568000000000001</v>
      </c>
      <c r="I1041" s="184">
        <v>5.8426999999999998</v>
      </c>
      <c r="J1041" s="184">
        <v>8.0050000000000008</v>
      </c>
      <c r="K1041" s="184">
        <v>13.543699999999999</v>
      </c>
      <c r="L1041" s="184">
        <v>18.857500000000002</v>
      </c>
      <c r="M1041" s="184">
        <v>30.998699999999999</v>
      </c>
      <c r="N1041" s="184">
        <v>53.3294</v>
      </c>
      <c r="O1041" s="184">
        <v>19.903700000000001</v>
      </c>
      <c r="P1041" s="184">
        <v>18.760999999999999</v>
      </c>
      <c r="Q1041" s="184">
        <v>18.1401</v>
      </c>
      <c r="R1041" s="184">
        <v>28.983899999999998</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44445</v>
      </c>
      <c r="E1042" s="184">
        <v>46.77</v>
      </c>
      <c r="F1042" s="184">
        <v>0.107</v>
      </c>
      <c r="G1042" s="184">
        <v>0.107</v>
      </c>
      <c r="H1042" s="184">
        <v>2.7235</v>
      </c>
      <c r="I1042" s="184">
        <v>5.7904999999999998</v>
      </c>
      <c r="J1042" s="184">
        <v>7.8893000000000004</v>
      </c>
      <c r="K1042" s="184">
        <v>13.1897</v>
      </c>
      <c r="L1042" s="184">
        <v>18.106100000000001</v>
      </c>
      <c r="M1042" s="184">
        <v>29.772500000000001</v>
      </c>
      <c r="N1042" s="184">
        <v>51.457299999999996</v>
      </c>
      <c r="O1042" s="184">
        <v>18.435199999999998</v>
      </c>
      <c r="P1042" s="184">
        <v>17.279599999999999</v>
      </c>
      <c r="Q1042" s="184">
        <v>14.123799999999999</v>
      </c>
      <c r="R1042" s="184">
        <v>27.4145</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44445</v>
      </c>
      <c r="E1043" s="184">
        <v>22.11</v>
      </c>
      <c r="F1043" s="184">
        <v>0.40870000000000001</v>
      </c>
      <c r="G1043" s="184">
        <v>0.40870000000000001</v>
      </c>
      <c r="H1043" s="184">
        <v>2.3611</v>
      </c>
      <c r="I1043" s="184">
        <v>5.6378000000000004</v>
      </c>
      <c r="J1043" s="184">
        <v>5.3860999999999999</v>
      </c>
      <c r="K1043" s="184">
        <v>12.062799999999999</v>
      </c>
      <c r="L1043" s="184">
        <v>15.7592</v>
      </c>
      <c r="M1043" s="184">
        <v>30.9834</v>
      </c>
      <c r="N1043" s="184">
        <v>52.482799999999997</v>
      </c>
      <c r="O1043" s="184">
        <v>15.032</v>
      </c>
      <c r="P1043" s="184">
        <v>12.4552</v>
      </c>
      <c r="Q1043" s="184">
        <v>7.3301999999999996</v>
      </c>
      <c r="R1043" s="184">
        <v>26.765699999999999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44445</v>
      </c>
      <c r="E1044" s="184">
        <v>23.52</v>
      </c>
      <c r="F1044" s="184">
        <v>0.42699999999999999</v>
      </c>
      <c r="G1044" s="184">
        <v>0.42699999999999999</v>
      </c>
      <c r="H1044" s="184">
        <v>2.3944000000000001</v>
      </c>
      <c r="I1044" s="184">
        <v>5.7079000000000004</v>
      </c>
      <c r="J1044" s="184">
        <v>5.4709000000000003</v>
      </c>
      <c r="K1044" s="184">
        <v>12.3209</v>
      </c>
      <c r="L1044" s="184">
        <v>16.263000000000002</v>
      </c>
      <c r="M1044" s="184">
        <v>31.8386</v>
      </c>
      <c r="N1044" s="184">
        <v>53.725499999999997</v>
      </c>
      <c r="O1044" s="184">
        <v>15.9031</v>
      </c>
      <c r="P1044" s="184">
        <v>13.36</v>
      </c>
      <c r="Q1044" s="184">
        <v>13.2372</v>
      </c>
      <c r="R1044" s="184">
        <v>27.759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44445</v>
      </c>
      <c r="E1045" s="184">
        <v>139.44</v>
      </c>
      <c r="F1045" s="184">
        <v>6.4600000000000005E-2</v>
      </c>
      <c r="G1045" s="184">
        <v>6.4600000000000005E-2</v>
      </c>
      <c r="H1045" s="184">
        <v>2.4014000000000002</v>
      </c>
      <c r="I1045" s="184">
        <v>5.8609</v>
      </c>
      <c r="J1045" s="184">
        <v>6.03</v>
      </c>
      <c r="K1045" s="184">
        <v>11.1341</v>
      </c>
      <c r="L1045" s="184">
        <v>15.220599999999999</v>
      </c>
      <c r="M1045" s="184">
        <v>28.920100000000001</v>
      </c>
      <c r="N1045" s="184">
        <v>48.815399999999997</v>
      </c>
      <c r="O1045" s="184">
        <v>17.055900000000001</v>
      </c>
      <c r="P1045" s="184">
        <v>13.7296</v>
      </c>
      <c r="Q1045" s="184">
        <v>16.804099999999998</v>
      </c>
      <c r="R1045" s="184">
        <v>25.817699999999999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44445</v>
      </c>
      <c r="E1046" s="184">
        <v>153.61000000000001</v>
      </c>
      <c r="F1046" s="184">
        <v>7.8200000000000006E-2</v>
      </c>
      <c r="G1046" s="184">
        <v>7.8200000000000006E-2</v>
      </c>
      <c r="H1046" s="184">
        <v>2.4272</v>
      </c>
      <c r="I1046" s="184">
        <v>5.9160000000000004</v>
      </c>
      <c r="J1046" s="184">
        <v>6.1429</v>
      </c>
      <c r="K1046" s="184">
        <v>11.497400000000001</v>
      </c>
      <c r="L1046" s="184">
        <v>15.9496</v>
      </c>
      <c r="M1046" s="184">
        <v>30.1449</v>
      </c>
      <c r="N1046" s="184">
        <v>50.671900000000001</v>
      </c>
      <c r="O1046" s="184">
        <v>18.4404</v>
      </c>
      <c r="P1046" s="184">
        <v>15.1579</v>
      </c>
      <c r="Q1046" s="184">
        <v>16.773199999999999</v>
      </c>
      <c r="R1046" s="184">
        <v>27.278099999999998</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44445</v>
      </c>
      <c r="E1047" s="184">
        <v>46</v>
      </c>
      <c r="F1047" s="184">
        <v>0.30530000000000002</v>
      </c>
      <c r="G1047" s="184">
        <v>0.30530000000000002</v>
      </c>
      <c r="H1047" s="184">
        <v>2.5870000000000002</v>
      </c>
      <c r="I1047" s="184">
        <v>5.5529999999999999</v>
      </c>
      <c r="J1047" s="184">
        <v>6.6048999999999998</v>
      </c>
      <c r="K1047" s="184">
        <v>12.332100000000001</v>
      </c>
      <c r="L1047" s="184">
        <v>18.4956</v>
      </c>
      <c r="M1047" s="184">
        <v>33.604399999999998</v>
      </c>
      <c r="N1047" s="184">
        <v>55.195700000000002</v>
      </c>
      <c r="O1047" s="184">
        <v>21.003499999999999</v>
      </c>
      <c r="P1047" s="184">
        <v>18.0563</v>
      </c>
      <c r="Q1047" s="184">
        <v>16.710799999999999</v>
      </c>
      <c r="R1047" s="184">
        <v>33.915500000000002</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44445</v>
      </c>
      <c r="E1048" s="184">
        <v>41.86</v>
      </c>
      <c r="F1048" s="184">
        <v>0.28749999999999998</v>
      </c>
      <c r="G1048" s="184">
        <v>0.28749999999999998</v>
      </c>
      <c r="H1048" s="184">
        <v>2.5478000000000001</v>
      </c>
      <c r="I1048" s="184">
        <v>5.4673999999999996</v>
      </c>
      <c r="J1048" s="184">
        <v>6.4598000000000004</v>
      </c>
      <c r="K1048" s="184">
        <v>11.895200000000001</v>
      </c>
      <c r="L1048" s="184">
        <v>17.551200000000001</v>
      </c>
      <c r="M1048" s="184">
        <v>32.0505</v>
      </c>
      <c r="N1048" s="184">
        <v>52.773699999999998</v>
      </c>
      <c r="O1048" s="184">
        <v>19.3186</v>
      </c>
      <c r="P1048" s="184">
        <v>16.569299999999998</v>
      </c>
      <c r="Q1048" s="184">
        <v>13.827500000000001</v>
      </c>
      <c r="R1048" s="184">
        <v>31.9343</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44445</v>
      </c>
      <c r="E1049" s="184">
        <v>319.84899999999999</v>
      </c>
      <c r="F1049" s="184">
        <v>0.01</v>
      </c>
      <c r="G1049" s="184">
        <v>0.01</v>
      </c>
      <c r="H1049" s="184">
        <v>2.6202999999999999</v>
      </c>
      <c r="I1049" s="184">
        <v>5.2488000000000001</v>
      </c>
      <c r="J1049" s="184">
        <v>4.6691000000000003</v>
      </c>
      <c r="K1049" s="184">
        <v>12.0661</v>
      </c>
      <c r="L1049" s="184">
        <v>18.799600000000002</v>
      </c>
      <c r="M1049" s="184">
        <v>31.193200000000001</v>
      </c>
      <c r="N1049" s="184">
        <v>53.171199999999999</v>
      </c>
      <c r="O1049" s="184">
        <v>13.620200000000001</v>
      </c>
      <c r="P1049" s="184">
        <v>11.789300000000001</v>
      </c>
      <c r="Q1049" s="184">
        <v>12.938499999999999</v>
      </c>
      <c r="R1049" s="184">
        <v>25.5214</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44445</v>
      </c>
      <c r="E1050" s="184">
        <v>301.96699999999998</v>
      </c>
      <c r="F1050" s="184">
        <v>4.3E-3</v>
      </c>
      <c r="G1050" s="184">
        <v>4.3E-3</v>
      </c>
      <c r="H1050" s="184">
        <v>2.6061999999999999</v>
      </c>
      <c r="I1050" s="184">
        <v>5.2196999999999996</v>
      </c>
      <c r="J1050" s="184">
        <v>4.6048</v>
      </c>
      <c r="K1050" s="184">
        <v>11.855399999999999</v>
      </c>
      <c r="L1050" s="184">
        <v>18.345099999999999</v>
      </c>
      <c r="M1050" s="184">
        <v>30.437100000000001</v>
      </c>
      <c r="N1050" s="184">
        <v>51.998899999999999</v>
      </c>
      <c r="O1050" s="184">
        <v>12.7896</v>
      </c>
      <c r="P1050" s="184">
        <v>10.986800000000001</v>
      </c>
      <c r="Q1050" s="184">
        <v>20.217600000000001</v>
      </c>
      <c r="R1050" s="184">
        <v>24.569500000000001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44445</v>
      </c>
      <c r="E1051" s="184">
        <v>54.97</v>
      </c>
      <c r="F1051" s="184">
        <v>0.29189999999999999</v>
      </c>
      <c r="G1051" s="184">
        <v>0.29189999999999999</v>
      </c>
      <c r="H1051" s="184">
        <v>2.6326000000000001</v>
      </c>
      <c r="I1051" s="184">
        <v>5.5289000000000001</v>
      </c>
      <c r="J1051" s="184">
        <v>6.2633000000000001</v>
      </c>
      <c r="K1051" s="184">
        <v>12.6896</v>
      </c>
      <c r="L1051" s="184">
        <v>17.633199999999999</v>
      </c>
      <c r="M1051" s="184">
        <v>31.4757</v>
      </c>
      <c r="N1051" s="184">
        <v>52.271500000000003</v>
      </c>
      <c r="O1051" s="184">
        <v>14.4642</v>
      </c>
      <c r="P1051" s="184">
        <v>14.3949</v>
      </c>
      <c r="Q1051" s="184">
        <v>14.8522</v>
      </c>
      <c r="R1051" s="184">
        <v>26.4252</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44445</v>
      </c>
      <c r="E1052" s="184">
        <v>59.47</v>
      </c>
      <c r="F1052" s="184">
        <v>0.28670000000000001</v>
      </c>
      <c r="G1052" s="184">
        <v>0.28670000000000001</v>
      </c>
      <c r="H1052" s="184">
        <v>2.6406999999999998</v>
      </c>
      <c r="I1052" s="184">
        <v>5.5556000000000001</v>
      </c>
      <c r="J1052" s="184">
        <v>6.3864000000000001</v>
      </c>
      <c r="K1052" s="184">
        <v>13.1038</v>
      </c>
      <c r="L1052" s="184">
        <v>18.489699999999999</v>
      </c>
      <c r="M1052" s="184">
        <v>32.9236</v>
      </c>
      <c r="N1052" s="184">
        <v>54.547800000000002</v>
      </c>
      <c r="O1052" s="184">
        <v>16.085799999999999</v>
      </c>
      <c r="P1052" s="184">
        <v>15.742000000000001</v>
      </c>
      <c r="Q1052" s="184">
        <v>16.078800000000001</v>
      </c>
      <c r="R1052" s="184">
        <v>28.430399999999999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44445</v>
      </c>
      <c r="E1053" s="184">
        <v>1678.3790632103701</v>
      </c>
      <c r="F1053" s="184">
        <v>2.76E-2</v>
      </c>
      <c r="G1053" s="184">
        <v>2.76E-2</v>
      </c>
      <c r="H1053" s="184">
        <v>2.3733</v>
      </c>
      <c r="I1053" s="184">
        <v>5.4150999999999998</v>
      </c>
      <c r="J1053" s="184">
        <v>3.6183999999999998</v>
      </c>
      <c r="K1053" s="184">
        <v>7.1628999999999996</v>
      </c>
      <c r="L1053" s="184">
        <v>14.1782</v>
      </c>
      <c r="M1053" s="184">
        <v>34.502000000000002</v>
      </c>
      <c r="N1053" s="184">
        <v>62.573599999999999</v>
      </c>
      <c r="O1053" s="184">
        <v>13.430999999999999</v>
      </c>
      <c r="P1053" s="184">
        <v>11.92</v>
      </c>
      <c r="Q1053" s="184">
        <v>20.2484</v>
      </c>
      <c r="R1053" s="184">
        <v>28.003299999999999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44445</v>
      </c>
      <c r="E1054" s="184">
        <v>750.88049999999998</v>
      </c>
      <c r="F1054" s="184">
        <v>3.3399999999999999E-2</v>
      </c>
      <c r="G1054" s="184">
        <v>3.3399999999999999E-2</v>
      </c>
      <c r="H1054" s="184">
        <v>2.3873000000000002</v>
      </c>
      <c r="I1054" s="184">
        <v>5.4442000000000004</v>
      </c>
      <c r="J1054" s="184">
        <v>3.6819999999999999</v>
      </c>
      <c r="K1054" s="184">
        <v>7.3623000000000003</v>
      </c>
      <c r="L1054" s="184">
        <v>14.597200000000001</v>
      </c>
      <c r="M1054" s="184">
        <v>35.2408</v>
      </c>
      <c r="N1054" s="184">
        <v>63.759500000000003</v>
      </c>
      <c r="O1054" s="184">
        <v>14.2957</v>
      </c>
      <c r="P1054" s="184">
        <v>12.8315</v>
      </c>
      <c r="Q1054" s="184">
        <v>14.125500000000001</v>
      </c>
      <c r="R1054" s="184">
        <v>28.951599999999999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44445</v>
      </c>
      <c r="E1055" s="184">
        <v>820.34026057295796</v>
      </c>
      <c r="F1055" s="184">
        <v>0.11119999999999999</v>
      </c>
      <c r="G1055" s="184">
        <v>0.11119999999999999</v>
      </c>
      <c r="H1055" s="184">
        <v>2.1581999999999999</v>
      </c>
      <c r="I1055" s="184">
        <v>5.2778</v>
      </c>
      <c r="J1055" s="184">
        <v>3.9927000000000001</v>
      </c>
      <c r="K1055" s="184">
        <v>7.0387000000000004</v>
      </c>
      <c r="L1055" s="184">
        <v>12.728400000000001</v>
      </c>
      <c r="M1055" s="184">
        <v>31.721900000000002</v>
      </c>
      <c r="N1055" s="184">
        <v>53.019500000000001</v>
      </c>
      <c r="O1055" s="184">
        <v>11.536300000000001</v>
      </c>
      <c r="P1055" s="184">
        <v>12.231299999999999</v>
      </c>
      <c r="Q1055" s="184">
        <v>19.257100000000001</v>
      </c>
      <c r="R1055" s="184">
        <v>19.9922</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44445</v>
      </c>
      <c r="E1056" s="184">
        <v>707.07600000000002</v>
      </c>
      <c r="F1056" s="184">
        <v>0.11609999999999999</v>
      </c>
      <c r="G1056" s="184">
        <v>0.11609999999999999</v>
      </c>
      <c r="H1056" s="184">
        <v>2.1699000000000002</v>
      </c>
      <c r="I1056" s="184">
        <v>5.3021000000000003</v>
      </c>
      <c r="J1056" s="184">
        <v>4.0448000000000004</v>
      </c>
      <c r="K1056" s="184">
        <v>7.2019000000000002</v>
      </c>
      <c r="L1056" s="184">
        <v>13.052</v>
      </c>
      <c r="M1056" s="184">
        <v>32.290300000000002</v>
      </c>
      <c r="N1056" s="184">
        <v>53.908200000000001</v>
      </c>
      <c r="O1056" s="184">
        <v>12.193</v>
      </c>
      <c r="P1056" s="184">
        <v>12.9673</v>
      </c>
      <c r="Q1056" s="184">
        <v>14.0159</v>
      </c>
      <c r="R1056" s="184">
        <v>20.682200000000002</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44445</v>
      </c>
      <c r="E1057" s="184">
        <v>319.0206</v>
      </c>
      <c r="F1057" s="184">
        <v>0.27010000000000001</v>
      </c>
      <c r="G1057" s="184">
        <v>0.27010000000000001</v>
      </c>
      <c r="H1057" s="184">
        <v>2.5949</v>
      </c>
      <c r="I1057" s="184">
        <v>5.7294999999999998</v>
      </c>
      <c r="J1057" s="184">
        <v>6.8479999999999999</v>
      </c>
      <c r="K1057" s="184">
        <v>11.0396</v>
      </c>
      <c r="L1057" s="184">
        <v>14.9278</v>
      </c>
      <c r="M1057" s="184">
        <v>29.165299999999998</v>
      </c>
      <c r="N1057" s="184">
        <v>51.873800000000003</v>
      </c>
      <c r="O1057" s="184">
        <v>14.0703</v>
      </c>
      <c r="P1057" s="184">
        <v>13.6266</v>
      </c>
      <c r="Q1057" s="184">
        <v>20.2788</v>
      </c>
      <c r="R1057" s="184">
        <v>25.293800000000001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44445</v>
      </c>
      <c r="E1058" s="184">
        <v>341.72820000000002</v>
      </c>
      <c r="F1058" s="184">
        <v>0.2777</v>
      </c>
      <c r="G1058" s="184">
        <v>0.2777</v>
      </c>
      <c r="H1058" s="184">
        <v>2.6132</v>
      </c>
      <c r="I1058" s="184">
        <v>5.7671999999999999</v>
      </c>
      <c r="J1058" s="184">
        <v>6.9332000000000003</v>
      </c>
      <c r="K1058" s="184">
        <v>11.309799999999999</v>
      </c>
      <c r="L1058" s="184">
        <v>15.478199999999999</v>
      </c>
      <c r="M1058" s="184">
        <v>30.087900000000001</v>
      </c>
      <c r="N1058" s="184">
        <v>53.316699999999997</v>
      </c>
      <c r="O1058" s="184">
        <v>15.099399999999999</v>
      </c>
      <c r="P1058" s="184">
        <v>14.568899999999999</v>
      </c>
      <c r="Q1058" s="184">
        <v>14.280799999999999</v>
      </c>
      <c r="R1058" s="184">
        <v>26.4816</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44445</v>
      </c>
      <c r="E1059" s="184">
        <v>63.67</v>
      </c>
      <c r="F1059" s="184">
        <v>0.2361</v>
      </c>
      <c r="G1059" s="184">
        <v>0.2361</v>
      </c>
      <c r="H1059" s="184">
        <v>2.2319</v>
      </c>
      <c r="I1059" s="184">
        <v>5.1700999999999997</v>
      </c>
      <c r="J1059" s="184">
        <v>5.1528</v>
      </c>
      <c r="K1059" s="184">
        <v>10.9427</v>
      </c>
      <c r="L1059" s="184">
        <v>15.847899999999999</v>
      </c>
      <c r="M1059" s="184">
        <v>32.067999999999998</v>
      </c>
      <c r="N1059" s="184">
        <v>52.685899999999997</v>
      </c>
      <c r="O1059" s="184">
        <v>14.239599999999999</v>
      </c>
      <c r="P1059" s="184">
        <v>14.094200000000001</v>
      </c>
      <c r="Q1059" s="184">
        <v>14.935</v>
      </c>
      <c r="R1059" s="184">
        <v>25.514900000000001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44445</v>
      </c>
      <c r="E1060" s="184">
        <v>68.34</v>
      </c>
      <c r="F1060" s="184">
        <v>0.23469999999999999</v>
      </c>
      <c r="G1060" s="184">
        <v>0.23469999999999999</v>
      </c>
      <c r="H1060" s="184">
        <v>2.2442000000000002</v>
      </c>
      <c r="I1060" s="184">
        <v>5.1870000000000003</v>
      </c>
      <c r="J1060" s="184">
        <v>5.2194000000000003</v>
      </c>
      <c r="K1060" s="184">
        <v>11.103899999999999</v>
      </c>
      <c r="L1060" s="184">
        <v>16.224499999999999</v>
      </c>
      <c r="M1060" s="184">
        <v>32.647500000000001</v>
      </c>
      <c r="N1060" s="184">
        <v>53.607599999999998</v>
      </c>
      <c r="O1060" s="184">
        <v>14.9978</v>
      </c>
      <c r="P1060" s="184">
        <v>14.996</v>
      </c>
      <c r="Q1060" s="184">
        <v>16.200600000000001</v>
      </c>
      <c r="R1060" s="184">
        <v>26.291799999999999</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44445</v>
      </c>
      <c r="E1061" s="184">
        <v>39.06</v>
      </c>
      <c r="F1061" s="184">
        <v>0.28239999999999998</v>
      </c>
      <c r="G1061" s="184">
        <v>0.28239999999999998</v>
      </c>
      <c r="H1061" s="184">
        <v>2.952</v>
      </c>
      <c r="I1061" s="184">
        <v>6.3146000000000004</v>
      </c>
      <c r="J1061" s="184">
        <v>6.4885000000000002</v>
      </c>
      <c r="K1061" s="184">
        <v>13.119</v>
      </c>
      <c r="L1061" s="184">
        <v>20.891400000000001</v>
      </c>
      <c r="M1061" s="184">
        <v>36.764699999999998</v>
      </c>
      <c r="N1061" s="184">
        <v>58.845100000000002</v>
      </c>
      <c r="O1061" s="184">
        <v>17.317299999999999</v>
      </c>
      <c r="P1061" s="184">
        <v>12.6653</v>
      </c>
      <c r="Q1061" s="184">
        <v>15.745900000000001</v>
      </c>
      <c r="R1061" s="184">
        <v>29.876000000000001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44445</v>
      </c>
      <c r="E1062" s="184">
        <v>42.95</v>
      </c>
      <c r="F1062" s="184">
        <v>0.30359999999999998</v>
      </c>
      <c r="G1062" s="184">
        <v>0.30359999999999998</v>
      </c>
      <c r="H1062" s="184">
        <v>2.9729000000000001</v>
      </c>
      <c r="I1062" s="184">
        <v>6.3644999999999996</v>
      </c>
      <c r="J1062" s="184">
        <v>6.6021000000000001</v>
      </c>
      <c r="K1062" s="184">
        <v>13.504200000000001</v>
      </c>
      <c r="L1062" s="184">
        <v>21.636900000000001</v>
      </c>
      <c r="M1062" s="184">
        <v>37.969799999999999</v>
      </c>
      <c r="N1062" s="184">
        <v>60.741</v>
      </c>
      <c r="O1062" s="184">
        <v>18.8217</v>
      </c>
      <c r="P1062" s="184">
        <v>14.3287</v>
      </c>
      <c r="Q1062" s="184">
        <v>15.6601</v>
      </c>
      <c r="R1062" s="184">
        <v>31.365500000000001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44445</v>
      </c>
      <c r="E1063" s="184">
        <v>54.45</v>
      </c>
      <c r="F1063" s="184">
        <v>0.2024</v>
      </c>
      <c r="G1063" s="184">
        <v>0.2024</v>
      </c>
      <c r="H1063" s="184">
        <v>2.7746</v>
      </c>
      <c r="I1063" s="184">
        <v>5.7076000000000002</v>
      </c>
      <c r="J1063" s="184">
        <v>7.1218000000000004</v>
      </c>
      <c r="K1063" s="184">
        <v>13.343</v>
      </c>
      <c r="L1063" s="184">
        <v>18.627500000000001</v>
      </c>
      <c r="M1063" s="184">
        <v>32</v>
      </c>
      <c r="N1063" s="184">
        <v>50</v>
      </c>
      <c r="O1063" s="184">
        <v>15.299099999999999</v>
      </c>
      <c r="P1063" s="184">
        <v>14.926600000000001</v>
      </c>
      <c r="Q1063" s="184">
        <v>14.1852</v>
      </c>
      <c r="R1063" s="184">
        <v>28.936199999999999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44445</v>
      </c>
      <c r="E1064" s="184">
        <v>49.68</v>
      </c>
      <c r="F1064" s="184">
        <v>0.18149999999999999</v>
      </c>
      <c r="G1064" s="184">
        <v>0.18149999999999999</v>
      </c>
      <c r="H1064" s="184">
        <v>2.7507999999999999</v>
      </c>
      <c r="I1064" s="184">
        <v>5.6571999999999996</v>
      </c>
      <c r="J1064" s="184">
        <v>7.0228000000000002</v>
      </c>
      <c r="K1064" s="184">
        <v>12.9861</v>
      </c>
      <c r="L1064" s="184">
        <v>17.9207</v>
      </c>
      <c r="M1064" s="184">
        <v>30.7713</v>
      </c>
      <c r="N1064" s="184">
        <v>48.21</v>
      </c>
      <c r="O1064" s="184">
        <v>14.114100000000001</v>
      </c>
      <c r="P1064" s="184">
        <v>13.720700000000001</v>
      </c>
      <c r="Q1064" s="184">
        <v>11.080299999999999</v>
      </c>
      <c r="R1064" s="184">
        <v>27.562999999999999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44445</v>
      </c>
      <c r="E1065" s="184">
        <v>28.75</v>
      </c>
      <c r="F1065" s="184">
        <v>0.3841</v>
      </c>
      <c r="G1065" s="184">
        <v>0.3841</v>
      </c>
      <c r="H1065" s="184">
        <v>1.9141999999999999</v>
      </c>
      <c r="I1065" s="184">
        <v>5.1188000000000002</v>
      </c>
      <c r="J1065" s="184">
        <v>5.5433000000000003</v>
      </c>
      <c r="K1065" s="184">
        <v>9.6491000000000007</v>
      </c>
      <c r="L1065" s="184">
        <v>12.9222</v>
      </c>
      <c r="M1065" s="184">
        <v>22.548999999999999</v>
      </c>
      <c r="N1065" s="184">
        <v>41.765300000000003</v>
      </c>
      <c r="O1065" s="184">
        <v>10.8697</v>
      </c>
      <c r="P1065" s="184">
        <v>11.6175</v>
      </c>
      <c r="Q1065" s="184">
        <v>11.656499999999999</v>
      </c>
      <c r="R1065" s="184">
        <v>19.6571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44445</v>
      </c>
      <c r="E1066" s="184">
        <v>32.74</v>
      </c>
      <c r="F1066" s="184">
        <v>0.4294</v>
      </c>
      <c r="G1066" s="184">
        <v>0.4294</v>
      </c>
      <c r="H1066" s="184">
        <v>1.962</v>
      </c>
      <c r="I1066" s="184">
        <v>5.1718999999999999</v>
      </c>
      <c r="J1066" s="184">
        <v>5.6810999999999998</v>
      </c>
      <c r="K1066" s="184">
        <v>10.087400000000001</v>
      </c>
      <c r="L1066" s="184">
        <v>13.759600000000001</v>
      </c>
      <c r="M1066" s="184">
        <v>23.874400000000001</v>
      </c>
      <c r="N1066" s="184">
        <v>43.8489</v>
      </c>
      <c r="O1066" s="184">
        <v>12.4787</v>
      </c>
      <c r="P1066" s="184">
        <v>13.338699999999999</v>
      </c>
      <c r="Q1066" s="184">
        <v>13.730600000000001</v>
      </c>
      <c r="R1066" s="184">
        <v>21.435400000000001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44445</v>
      </c>
      <c r="E1067" s="184">
        <v>44.03</v>
      </c>
      <c r="F1067" s="184">
        <v>0.2276</v>
      </c>
      <c r="G1067" s="184">
        <v>0.2276</v>
      </c>
      <c r="H1067" s="184">
        <v>2.5861999999999998</v>
      </c>
      <c r="I1067" s="184">
        <v>5.3601000000000001</v>
      </c>
      <c r="J1067" s="184">
        <v>5.5369000000000002</v>
      </c>
      <c r="K1067" s="184">
        <v>14.215299999999999</v>
      </c>
      <c r="L1067" s="184">
        <v>21.395099999999999</v>
      </c>
      <c r="M1067" s="184">
        <v>35.518599999999999</v>
      </c>
      <c r="N1067" s="184">
        <v>52.405700000000003</v>
      </c>
      <c r="O1067" s="184">
        <v>14.906700000000001</v>
      </c>
      <c r="P1067" s="184">
        <v>13.324</v>
      </c>
      <c r="Q1067" s="184">
        <v>13.087300000000001</v>
      </c>
      <c r="R1067" s="184">
        <v>26.631499999999999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44445</v>
      </c>
      <c r="E1068" s="184">
        <v>50.01</v>
      </c>
      <c r="F1068" s="184">
        <v>0.2606</v>
      </c>
      <c r="G1068" s="184">
        <v>0.2606</v>
      </c>
      <c r="H1068" s="184">
        <v>2.6057000000000001</v>
      </c>
      <c r="I1068" s="184">
        <v>5.4173999999999998</v>
      </c>
      <c r="J1068" s="184">
        <v>5.6623999999999999</v>
      </c>
      <c r="K1068" s="184">
        <v>14.622999999999999</v>
      </c>
      <c r="L1068" s="184">
        <v>22.244</v>
      </c>
      <c r="M1068" s="184">
        <v>36.901200000000003</v>
      </c>
      <c r="N1068" s="184">
        <v>54.494900000000001</v>
      </c>
      <c r="O1068" s="184">
        <v>16.531099999999999</v>
      </c>
      <c r="P1068" s="184">
        <v>15.0967</v>
      </c>
      <c r="Q1068" s="184">
        <v>16.760000000000002</v>
      </c>
      <c r="R1068" s="184">
        <v>28.237500000000001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44445</v>
      </c>
      <c r="E1069" s="184">
        <v>12.404299999999999</v>
      </c>
      <c r="F1069" s="184">
        <v>0.21729999999999999</v>
      </c>
      <c r="G1069" s="184">
        <v>0.21729999999999999</v>
      </c>
      <c r="H1069" s="184">
        <v>2.5072999999999999</v>
      </c>
      <c r="I1069" s="184">
        <v>5.2541000000000002</v>
      </c>
      <c r="J1069" s="184">
        <v>4.7606999999999999</v>
      </c>
      <c r="K1069" s="184">
        <v>7.8643999999999998</v>
      </c>
      <c r="L1069" s="184">
        <v>12.428100000000001</v>
      </c>
      <c r="M1069" s="184"/>
      <c r="N1069" s="184"/>
      <c r="O1069" s="184"/>
      <c r="P1069" s="184"/>
      <c r="Q1069" s="184">
        <v>24.042999999999999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44445</v>
      </c>
      <c r="E1070" s="184">
        <v>12.2006</v>
      </c>
      <c r="F1070" s="184">
        <v>0.1996</v>
      </c>
      <c r="G1070" s="184">
        <v>0.1996</v>
      </c>
      <c r="H1070" s="184">
        <v>2.4649000000000001</v>
      </c>
      <c r="I1070" s="184">
        <v>5.1657999999999999</v>
      </c>
      <c r="J1070" s="184">
        <v>4.5663999999999998</v>
      </c>
      <c r="K1070" s="184">
        <v>7.2485999999999997</v>
      </c>
      <c r="L1070" s="184">
        <v>11.064</v>
      </c>
      <c r="M1070" s="184"/>
      <c r="N1070" s="184"/>
      <c r="O1070" s="184"/>
      <c r="P1070" s="184"/>
      <c r="Q1070" s="184">
        <v>22.006</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44445</v>
      </c>
      <c r="E1071" s="184">
        <v>96.468500000000006</v>
      </c>
      <c r="F1071" s="184">
        <v>0.2238</v>
      </c>
      <c r="G1071" s="184">
        <v>0.2238</v>
      </c>
      <c r="H1071" s="184">
        <v>2.5206</v>
      </c>
      <c r="I1071" s="184">
        <v>5.1990999999999996</v>
      </c>
      <c r="J1071" s="184">
        <v>5.0423999999999998</v>
      </c>
      <c r="K1071" s="184">
        <v>10.394</v>
      </c>
      <c r="L1071" s="184">
        <v>14.811500000000001</v>
      </c>
      <c r="M1071" s="184">
        <v>24.1297</v>
      </c>
      <c r="N1071" s="184">
        <v>37.800699999999999</v>
      </c>
      <c r="O1071" s="184">
        <v>13.164199999999999</v>
      </c>
      <c r="P1071" s="184">
        <v>10.901899999999999</v>
      </c>
      <c r="Q1071" s="184">
        <v>8.9466999999999999</v>
      </c>
      <c r="R1071" s="184">
        <v>21.613</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44445</v>
      </c>
      <c r="E1072" s="184">
        <v>105.8775</v>
      </c>
      <c r="F1072" s="184">
        <v>0.2329</v>
      </c>
      <c r="G1072" s="184">
        <v>0.2329</v>
      </c>
      <c r="H1072" s="184">
        <v>2.5421999999999998</v>
      </c>
      <c r="I1072" s="184">
        <v>5.2434000000000003</v>
      </c>
      <c r="J1072" s="184">
        <v>5.1406000000000001</v>
      </c>
      <c r="K1072" s="184">
        <v>10.7072</v>
      </c>
      <c r="L1072" s="184">
        <v>15.4534</v>
      </c>
      <c r="M1072" s="184">
        <v>25.1662</v>
      </c>
      <c r="N1072" s="184">
        <v>39.332999999999998</v>
      </c>
      <c r="O1072" s="184">
        <v>14.335000000000001</v>
      </c>
      <c r="P1072" s="184">
        <v>12.0998</v>
      </c>
      <c r="Q1072" s="184">
        <v>13.155900000000001</v>
      </c>
      <c r="R1072" s="184">
        <v>22.8918</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44445</v>
      </c>
      <c r="E1073" s="184">
        <v>376.60300000000001</v>
      </c>
      <c r="F1073" s="184">
        <v>0.31109999999999999</v>
      </c>
      <c r="G1073" s="184">
        <v>0.31109999999999999</v>
      </c>
      <c r="H1073" s="184">
        <v>2.9140999999999999</v>
      </c>
      <c r="I1073" s="184">
        <v>5.7202000000000002</v>
      </c>
      <c r="J1073" s="184">
        <v>6.4855</v>
      </c>
      <c r="K1073" s="184">
        <v>12.394</v>
      </c>
      <c r="L1073" s="184">
        <v>18.098099999999999</v>
      </c>
      <c r="M1073" s="184">
        <v>34.743099999999998</v>
      </c>
      <c r="N1073" s="184">
        <v>56.535699999999999</v>
      </c>
      <c r="O1073" s="184">
        <v>16.907800000000002</v>
      </c>
      <c r="P1073" s="184">
        <v>14.3903</v>
      </c>
      <c r="Q1073" s="184">
        <v>20.3383</v>
      </c>
      <c r="R1073" s="184">
        <v>29.800999999999998</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44445</v>
      </c>
      <c r="E1074" s="184">
        <v>413.37299999999999</v>
      </c>
      <c r="F1074" s="184">
        <v>0.3211</v>
      </c>
      <c r="G1074" s="184">
        <v>0.3211</v>
      </c>
      <c r="H1074" s="184">
        <v>2.9379</v>
      </c>
      <c r="I1074" s="184">
        <v>5.7683</v>
      </c>
      <c r="J1074" s="184">
        <v>6.5944000000000003</v>
      </c>
      <c r="K1074" s="184">
        <v>12.743499999999999</v>
      </c>
      <c r="L1074" s="184">
        <v>18.823899999999998</v>
      </c>
      <c r="M1074" s="184">
        <v>35.973500000000001</v>
      </c>
      <c r="N1074" s="184">
        <v>58.413800000000002</v>
      </c>
      <c r="O1074" s="184">
        <v>18.231999999999999</v>
      </c>
      <c r="P1074" s="184">
        <v>15.7562</v>
      </c>
      <c r="Q1074" s="184">
        <v>16.332699999999999</v>
      </c>
      <c r="R1074" s="184">
        <v>31.294799999999999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44445</v>
      </c>
      <c r="E1075" s="184">
        <v>502.484432237048</v>
      </c>
      <c r="F1075" s="184">
        <v>0.31159999999999999</v>
      </c>
      <c r="G1075" s="184">
        <v>0.31159999999999999</v>
      </c>
      <c r="H1075" s="184">
        <v>2.9150999999999998</v>
      </c>
      <c r="I1075" s="184">
        <v>5.7217000000000002</v>
      </c>
      <c r="J1075" s="184">
        <v>6.4859</v>
      </c>
      <c r="K1075" s="184">
        <v>12.394500000000001</v>
      </c>
      <c r="L1075" s="184">
        <v>18.098299999999998</v>
      </c>
      <c r="M1075" s="184">
        <v>34.742899999999999</v>
      </c>
      <c r="N1075" s="184">
        <v>56.535800000000002</v>
      </c>
      <c r="O1075" s="184">
        <v>16.426300000000001</v>
      </c>
      <c r="P1075" s="184">
        <v>14.071999999999999</v>
      </c>
      <c r="Q1075" s="184">
        <v>18.829899999999999</v>
      </c>
      <c r="R1075" s="184">
        <v>29.2193</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44445</v>
      </c>
      <c r="E1076" s="184">
        <v>113.677462182596</v>
      </c>
      <c r="F1076" s="184">
        <v>0.3211</v>
      </c>
      <c r="G1076" s="184">
        <v>0.3211</v>
      </c>
      <c r="H1076" s="184">
        <v>2.9373</v>
      </c>
      <c r="I1076" s="184">
        <v>5.7671999999999999</v>
      </c>
      <c r="J1076" s="184">
        <v>6.5941000000000001</v>
      </c>
      <c r="K1076" s="184">
        <v>12.742599999999999</v>
      </c>
      <c r="L1076" s="184">
        <v>18.8246</v>
      </c>
      <c r="M1076" s="184">
        <v>35.971800000000002</v>
      </c>
      <c r="N1076" s="184">
        <v>58.412300000000002</v>
      </c>
      <c r="O1076" s="184">
        <v>17.749099999999999</v>
      </c>
      <c r="P1076" s="184">
        <v>15.4412</v>
      </c>
      <c r="Q1076" s="184">
        <v>15.857100000000001</v>
      </c>
      <c r="R1076" s="184">
        <v>30.703900000000001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44445</v>
      </c>
      <c r="E1077" s="184">
        <v>43.697000000000003</v>
      </c>
      <c r="F1077" s="184">
        <v>0.26390000000000002</v>
      </c>
      <c r="G1077" s="184">
        <v>0.26390000000000002</v>
      </c>
      <c r="H1077" s="184">
        <v>2.6353</v>
      </c>
      <c r="I1077" s="184">
        <v>6.0915999999999997</v>
      </c>
      <c r="J1077" s="184">
        <v>6.4429999999999996</v>
      </c>
      <c r="K1077" s="184">
        <v>11.9948</v>
      </c>
      <c r="L1077" s="184">
        <v>17.648499999999999</v>
      </c>
      <c r="M1077" s="184">
        <v>32.226799999999997</v>
      </c>
      <c r="N1077" s="184">
        <v>52.2331</v>
      </c>
      <c r="O1077" s="184">
        <v>15.790100000000001</v>
      </c>
      <c r="P1077" s="184">
        <v>13.6061</v>
      </c>
      <c r="Q1077" s="184">
        <v>15.0078</v>
      </c>
      <c r="R1077" s="184">
        <v>26.117999999999999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44445</v>
      </c>
      <c r="E1078" s="184">
        <v>40.898000000000003</v>
      </c>
      <c r="F1078" s="184">
        <v>0.25490000000000002</v>
      </c>
      <c r="G1078" s="184">
        <v>0.25490000000000002</v>
      </c>
      <c r="H1078" s="184">
        <v>2.6143999999999998</v>
      </c>
      <c r="I1078" s="184">
        <v>6.0522999999999998</v>
      </c>
      <c r="J1078" s="184">
        <v>6.3529</v>
      </c>
      <c r="K1078" s="184">
        <v>11.7188</v>
      </c>
      <c r="L1078" s="184">
        <v>17.085599999999999</v>
      </c>
      <c r="M1078" s="184">
        <v>31.310600000000001</v>
      </c>
      <c r="N1078" s="184">
        <v>50.837200000000003</v>
      </c>
      <c r="O1078" s="184">
        <v>14.7811</v>
      </c>
      <c r="P1078" s="184">
        <v>12.6624</v>
      </c>
      <c r="Q1078" s="184">
        <v>10.678599999999999</v>
      </c>
      <c r="R1078" s="184">
        <v>24.994599999999998</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44445</v>
      </c>
      <c r="E1079" s="184">
        <v>45.4824621578828</v>
      </c>
      <c r="F1079" s="184">
        <v>0.1527</v>
      </c>
      <c r="G1079" s="184">
        <v>0.1527</v>
      </c>
      <c r="H1079" s="184">
        <v>2.6212</v>
      </c>
      <c r="I1079" s="184">
        <v>5.6932</v>
      </c>
      <c r="J1079" s="184">
        <v>7.7051999999999996</v>
      </c>
      <c r="K1079" s="184">
        <v>13.200799999999999</v>
      </c>
      <c r="L1079" s="184">
        <v>18.209</v>
      </c>
      <c r="M1079" s="184">
        <v>29.8537</v>
      </c>
      <c r="N1079" s="184">
        <v>51.327100000000002</v>
      </c>
      <c r="O1079" s="184">
        <v>15.966100000000001</v>
      </c>
      <c r="P1079" s="184">
        <v>12.9475</v>
      </c>
      <c r="Q1079" s="184">
        <v>10.7143</v>
      </c>
      <c r="R1079" s="184">
        <v>25.754999999999999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44445</v>
      </c>
      <c r="E1080" s="184">
        <v>44.434399999999997</v>
      </c>
      <c r="F1080" s="184">
        <v>0.1643</v>
      </c>
      <c r="G1080" s="184">
        <v>0.1643</v>
      </c>
      <c r="H1080" s="184">
        <v>2.6495000000000002</v>
      </c>
      <c r="I1080" s="184">
        <v>5.7506000000000004</v>
      </c>
      <c r="J1080" s="184">
        <v>7.8387000000000002</v>
      </c>
      <c r="K1080" s="184">
        <v>13.6654</v>
      </c>
      <c r="L1080" s="184">
        <v>19.186199999999999</v>
      </c>
      <c r="M1080" s="184">
        <v>31.372900000000001</v>
      </c>
      <c r="N1080" s="184">
        <v>53.5122</v>
      </c>
      <c r="O1080" s="184">
        <v>17.287199999999999</v>
      </c>
      <c r="P1080" s="184">
        <v>14.235799999999999</v>
      </c>
      <c r="Q1080" s="184">
        <v>14.7822</v>
      </c>
      <c r="R1080" s="184">
        <v>27.226199999999999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44445</v>
      </c>
      <c r="E1081" s="184">
        <v>16.196400000000001</v>
      </c>
      <c r="F1081" s="184">
        <v>0.40360000000000001</v>
      </c>
      <c r="G1081" s="184">
        <v>0.40360000000000001</v>
      </c>
      <c r="H1081" s="184">
        <v>2.7585999999999999</v>
      </c>
      <c r="I1081" s="184">
        <v>5.2465999999999999</v>
      </c>
      <c r="J1081" s="184">
        <v>5.3102</v>
      </c>
      <c r="K1081" s="184">
        <v>9.8522999999999996</v>
      </c>
      <c r="L1081" s="184">
        <v>17.878599999999999</v>
      </c>
      <c r="M1081" s="184">
        <v>36.425199999999997</v>
      </c>
      <c r="N1081" s="184">
        <v>59.865000000000002</v>
      </c>
      <c r="O1081" s="184"/>
      <c r="P1081" s="184"/>
      <c r="Q1081" s="184">
        <v>21.4419</v>
      </c>
      <c r="R1081" s="184">
        <v>28.795500000000001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44445</v>
      </c>
      <c r="E1082" s="184">
        <v>15.455</v>
      </c>
      <c r="F1082" s="184">
        <v>0.38969999999999999</v>
      </c>
      <c r="G1082" s="184">
        <v>0.38969999999999999</v>
      </c>
      <c r="H1082" s="184">
        <v>2.7252000000000001</v>
      </c>
      <c r="I1082" s="184">
        <v>5.1790000000000003</v>
      </c>
      <c r="J1082" s="184">
        <v>5.1631999999999998</v>
      </c>
      <c r="K1082" s="184">
        <v>9.3594000000000008</v>
      </c>
      <c r="L1082" s="184">
        <v>16.8461</v>
      </c>
      <c r="M1082" s="184">
        <v>34.6477</v>
      </c>
      <c r="N1082" s="184">
        <v>57.0886</v>
      </c>
      <c r="O1082" s="184"/>
      <c r="P1082" s="184"/>
      <c r="Q1082" s="184">
        <v>19.1709</v>
      </c>
      <c r="R1082" s="184">
        <v>26.450900000000001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44445</v>
      </c>
      <c r="E1083" s="184">
        <v>85.263000000000005</v>
      </c>
      <c r="F1083" s="184">
        <v>0.25629999999999997</v>
      </c>
      <c r="G1083" s="184">
        <v>0.25629999999999997</v>
      </c>
      <c r="H1083" s="184">
        <v>2.9958</v>
      </c>
      <c r="I1083" s="184">
        <v>6.1501999999999999</v>
      </c>
      <c r="J1083" s="184">
        <v>6.4763000000000002</v>
      </c>
      <c r="K1083" s="184">
        <v>13.071899999999999</v>
      </c>
      <c r="L1083" s="184">
        <v>18.498200000000001</v>
      </c>
      <c r="M1083" s="184">
        <v>34.4694</v>
      </c>
      <c r="N1083" s="184">
        <v>53.912700000000001</v>
      </c>
      <c r="O1083" s="184">
        <v>17.389099999999999</v>
      </c>
      <c r="P1083" s="184">
        <v>17.089099999999998</v>
      </c>
      <c r="Q1083" s="184">
        <v>19.005800000000001</v>
      </c>
      <c r="R1083" s="184">
        <v>28.0975</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44445</v>
      </c>
      <c r="E1084" s="184">
        <v>78.638999999999996</v>
      </c>
      <c r="F1084" s="184">
        <v>0.24729999999999999</v>
      </c>
      <c r="G1084" s="184">
        <v>0.24729999999999999</v>
      </c>
      <c r="H1084" s="184">
        <v>2.9750999999999999</v>
      </c>
      <c r="I1084" s="184">
        <v>6.1069000000000004</v>
      </c>
      <c r="J1084" s="184">
        <v>6.3795999999999999</v>
      </c>
      <c r="K1084" s="184">
        <v>12.760300000000001</v>
      </c>
      <c r="L1084" s="184">
        <v>17.850100000000001</v>
      </c>
      <c r="M1084" s="184">
        <v>33.367800000000003</v>
      </c>
      <c r="N1084" s="184">
        <v>52.232999999999997</v>
      </c>
      <c r="O1084" s="184">
        <v>16.118500000000001</v>
      </c>
      <c r="P1084" s="184">
        <v>15.980700000000001</v>
      </c>
      <c r="Q1084" s="184">
        <v>16.593699999999998</v>
      </c>
      <c r="R1084" s="184">
        <v>26.704799999999999</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44445</v>
      </c>
      <c r="E1085" s="184">
        <v>34.241599999999998</v>
      </c>
      <c r="F1085" s="184">
        <v>0.33400000000000002</v>
      </c>
      <c r="G1085" s="184">
        <v>0.33400000000000002</v>
      </c>
      <c r="H1085" s="184">
        <v>2.5623999999999998</v>
      </c>
      <c r="I1085" s="184">
        <v>5.5468000000000002</v>
      </c>
      <c r="J1085" s="184">
        <v>5.9196999999999997</v>
      </c>
      <c r="K1085" s="184">
        <v>12.3276</v>
      </c>
      <c r="L1085" s="184">
        <v>16.860700000000001</v>
      </c>
      <c r="M1085" s="184">
        <v>32.565199999999997</v>
      </c>
      <c r="N1085" s="184">
        <v>52.750399999999999</v>
      </c>
      <c r="O1085" s="184">
        <v>13.6965</v>
      </c>
      <c r="P1085" s="184">
        <v>12.5852</v>
      </c>
      <c r="Q1085" s="184">
        <v>13.170999999999999</v>
      </c>
      <c r="R1085" s="184">
        <v>25.2135</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44445</v>
      </c>
      <c r="E1086" s="184">
        <v>38.768000000000001</v>
      </c>
      <c r="F1086" s="184">
        <v>0.3528</v>
      </c>
      <c r="G1086" s="184">
        <v>0.3528</v>
      </c>
      <c r="H1086" s="184">
        <v>2.6070000000000002</v>
      </c>
      <c r="I1086" s="184">
        <v>5.6378000000000004</v>
      </c>
      <c r="J1086" s="184">
        <v>6.1218000000000004</v>
      </c>
      <c r="K1086" s="184">
        <v>12.961399999999999</v>
      </c>
      <c r="L1086" s="184">
        <v>18.170300000000001</v>
      </c>
      <c r="M1086" s="184">
        <v>34.773000000000003</v>
      </c>
      <c r="N1086" s="184">
        <v>55.941499999999998</v>
      </c>
      <c r="O1086" s="184">
        <v>15.758599999999999</v>
      </c>
      <c r="P1086" s="184">
        <v>14.3544</v>
      </c>
      <c r="Q1086" s="184">
        <v>14.6302</v>
      </c>
      <c r="R1086" s="184">
        <v>27.495999999999999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44445</v>
      </c>
      <c r="E1087" s="184">
        <v>48.804699999999997</v>
      </c>
      <c r="F1087" s="184">
        <v>8.5300000000000001E-2</v>
      </c>
      <c r="G1087" s="184">
        <v>8.5300000000000001E-2</v>
      </c>
      <c r="H1087" s="184">
        <v>2.4095</v>
      </c>
      <c r="I1087" s="184">
        <v>5.6723999999999997</v>
      </c>
      <c r="J1087" s="184">
        <v>6.0496999999999996</v>
      </c>
      <c r="K1087" s="184">
        <v>11.2485</v>
      </c>
      <c r="L1087" s="184">
        <v>16.9468</v>
      </c>
      <c r="M1087" s="184">
        <v>36.910299999999999</v>
      </c>
      <c r="N1087" s="184">
        <v>57.347200000000001</v>
      </c>
      <c r="O1087" s="184">
        <v>12.020899999999999</v>
      </c>
      <c r="P1087" s="184">
        <v>13.211499999999999</v>
      </c>
      <c r="Q1087" s="184">
        <v>11.9078</v>
      </c>
      <c r="R1087" s="184">
        <v>24.033999999999999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44445</v>
      </c>
      <c r="E1088" s="184">
        <v>52.674599999999998</v>
      </c>
      <c r="F1088" s="184">
        <v>9.1800000000000007E-2</v>
      </c>
      <c r="G1088" s="184">
        <v>9.1800000000000007E-2</v>
      </c>
      <c r="H1088" s="184">
        <v>2.4243999999999999</v>
      </c>
      <c r="I1088" s="184">
        <v>5.7022000000000004</v>
      </c>
      <c r="J1088" s="184">
        <v>6.1185999999999998</v>
      </c>
      <c r="K1088" s="184">
        <v>11.4712</v>
      </c>
      <c r="L1088" s="184">
        <v>17.437799999999999</v>
      </c>
      <c r="M1088" s="184">
        <v>37.729399999999998</v>
      </c>
      <c r="N1088" s="184">
        <v>58.620199999999997</v>
      </c>
      <c r="O1088" s="184">
        <v>12.99</v>
      </c>
      <c r="P1088" s="184">
        <v>14.295400000000001</v>
      </c>
      <c r="Q1088" s="184">
        <v>15.937900000000001</v>
      </c>
      <c r="R1088" s="184">
        <v>25.083200000000001</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44445</v>
      </c>
      <c r="E1089" s="184">
        <v>252.39</v>
      </c>
      <c r="F1089" s="184">
        <v>0.19850000000000001</v>
      </c>
      <c r="G1089" s="184">
        <v>0.19850000000000001</v>
      </c>
      <c r="H1089" s="184">
        <v>2.4891999999999999</v>
      </c>
      <c r="I1089" s="184">
        <v>5.3996000000000004</v>
      </c>
      <c r="J1089" s="184">
        <v>5.6422999999999996</v>
      </c>
      <c r="K1089" s="184">
        <v>10.2814</v>
      </c>
      <c r="L1089" s="184">
        <v>17.069400000000002</v>
      </c>
      <c r="M1089" s="184">
        <v>30.9892</v>
      </c>
      <c r="N1089" s="184">
        <v>52.060499999999998</v>
      </c>
      <c r="O1089" s="184">
        <v>14.4053</v>
      </c>
      <c r="P1089" s="184">
        <v>12.556800000000001</v>
      </c>
      <c r="Q1089" s="184">
        <v>18.9391</v>
      </c>
      <c r="R1089" s="184">
        <v>24.9269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44445</v>
      </c>
      <c r="E1090" s="184">
        <v>282.48</v>
      </c>
      <c r="F1090" s="184">
        <v>0.20930000000000001</v>
      </c>
      <c r="G1090" s="184">
        <v>0.20930000000000001</v>
      </c>
      <c r="H1090" s="184">
        <v>2.5186999999999999</v>
      </c>
      <c r="I1090" s="184">
        <v>5.4581</v>
      </c>
      <c r="J1090" s="184">
        <v>5.7819000000000003</v>
      </c>
      <c r="K1090" s="184">
        <v>10.7113</v>
      </c>
      <c r="L1090" s="184">
        <v>17.970300000000002</v>
      </c>
      <c r="M1090" s="184">
        <v>32.5015</v>
      </c>
      <c r="N1090" s="184">
        <v>54.386000000000003</v>
      </c>
      <c r="O1090" s="184">
        <v>16.014800000000001</v>
      </c>
      <c r="P1090" s="184">
        <v>14.232699999999999</v>
      </c>
      <c r="Q1090" s="184">
        <v>15.9923</v>
      </c>
      <c r="R1090" s="184">
        <v>26.751899999999999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44445</v>
      </c>
      <c r="E1091" s="184">
        <v>14.77</v>
      </c>
      <c r="F1091" s="184">
        <v>0</v>
      </c>
      <c r="G1091" s="184">
        <v>0</v>
      </c>
      <c r="H1091" s="184">
        <v>2.1438000000000001</v>
      </c>
      <c r="I1091" s="184">
        <v>4.9005999999999998</v>
      </c>
      <c r="J1091" s="184">
        <v>5.4246999999999996</v>
      </c>
      <c r="K1091" s="184">
        <v>12.1488</v>
      </c>
      <c r="L1091" s="184">
        <v>19.4984</v>
      </c>
      <c r="M1091" s="184">
        <v>31.5227</v>
      </c>
      <c r="N1091" s="184"/>
      <c r="O1091" s="184"/>
      <c r="P1091" s="184"/>
      <c r="Q1091" s="184">
        <v>47.7</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44445</v>
      </c>
      <c r="E1092" s="184">
        <v>14.51</v>
      </c>
      <c r="F1092" s="184">
        <v>6.9000000000000006E-2</v>
      </c>
      <c r="G1092" s="184">
        <v>6.9000000000000006E-2</v>
      </c>
      <c r="H1092" s="184">
        <v>2.1831</v>
      </c>
      <c r="I1092" s="184">
        <v>4.8410000000000002</v>
      </c>
      <c r="J1092" s="184">
        <v>5.2975000000000003</v>
      </c>
      <c r="K1092" s="184">
        <v>11.615399999999999</v>
      </c>
      <c r="L1092" s="184">
        <v>18.352399999999999</v>
      </c>
      <c r="M1092" s="184">
        <v>29.553599999999999</v>
      </c>
      <c r="N1092" s="184"/>
      <c r="O1092" s="184"/>
      <c r="P1092" s="184"/>
      <c r="Q1092" s="184">
        <v>45.1</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44445</v>
      </c>
      <c r="E1093" s="184">
        <v>65.268199999999993</v>
      </c>
      <c r="F1093" s="184">
        <v>0.20219999999999999</v>
      </c>
      <c r="G1093" s="184">
        <v>0.20219999999999999</v>
      </c>
      <c r="H1093" s="184">
        <v>2.7484999999999999</v>
      </c>
      <c r="I1093" s="184">
        <v>6.2046999999999999</v>
      </c>
      <c r="J1093" s="184">
        <v>5.3487999999999998</v>
      </c>
      <c r="K1093" s="184">
        <v>10.742900000000001</v>
      </c>
      <c r="L1093" s="184">
        <v>14.5886</v>
      </c>
      <c r="M1093" s="184">
        <v>31.939399999999999</v>
      </c>
      <c r="N1093" s="184">
        <v>56.920699999999997</v>
      </c>
      <c r="O1093" s="184">
        <v>16.426500000000001</v>
      </c>
      <c r="P1093" s="184">
        <v>14.165900000000001</v>
      </c>
      <c r="Q1093" s="184">
        <v>16.977499999999999</v>
      </c>
      <c r="R1093" s="184">
        <v>27.5486</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44445</v>
      </c>
      <c r="E1094" s="184">
        <v>60.559100000000001</v>
      </c>
      <c r="F1094" s="184">
        <v>0.19620000000000001</v>
      </c>
      <c r="G1094" s="184">
        <v>0.19620000000000001</v>
      </c>
      <c r="H1094" s="184">
        <v>2.7343000000000002</v>
      </c>
      <c r="I1094" s="184">
        <v>6.1764000000000001</v>
      </c>
      <c r="J1094" s="184">
        <v>5.2861000000000002</v>
      </c>
      <c r="K1094" s="184">
        <v>10.5396</v>
      </c>
      <c r="L1094" s="184">
        <v>14.151999999999999</v>
      </c>
      <c r="M1094" s="184">
        <v>31.185600000000001</v>
      </c>
      <c r="N1094" s="184">
        <v>55.759399999999999</v>
      </c>
      <c r="O1094" s="184">
        <v>15.5381</v>
      </c>
      <c r="P1094" s="184">
        <v>13.1328</v>
      </c>
      <c r="Q1094" s="184">
        <v>12.206200000000001</v>
      </c>
      <c r="R1094" s="184">
        <v>26.577500000000001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44445</v>
      </c>
      <c r="E1095" s="184">
        <v>15.2212</v>
      </c>
      <c r="F1095" s="184">
        <v>0.3236</v>
      </c>
      <c r="G1095" s="184">
        <v>0.3236</v>
      </c>
      <c r="H1095" s="184">
        <v>2.6516999999999999</v>
      </c>
      <c r="I1095" s="184">
        <v>5.6932</v>
      </c>
      <c r="J1095" s="184">
        <v>7.3616999999999999</v>
      </c>
      <c r="K1095" s="184">
        <v>14.353999999999999</v>
      </c>
      <c r="L1095" s="184">
        <v>21.497399999999999</v>
      </c>
      <c r="M1095" s="184">
        <v>37.260199999999998</v>
      </c>
      <c r="N1095" s="184"/>
      <c r="O1095" s="184"/>
      <c r="P1095" s="184"/>
      <c r="Q1095" s="184">
        <v>52.212000000000003</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44445</v>
      </c>
      <c r="E1096" s="184">
        <v>14.9498</v>
      </c>
      <c r="F1096" s="184">
        <v>0.308</v>
      </c>
      <c r="G1096" s="184">
        <v>0.308</v>
      </c>
      <c r="H1096" s="184">
        <v>2.6137999999999999</v>
      </c>
      <c r="I1096" s="184">
        <v>5.6142000000000003</v>
      </c>
      <c r="J1096" s="184">
        <v>7.1816000000000004</v>
      </c>
      <c r="K1096" s="184">
        <v>13.774900000000001</v>
      </c>
      <c r="L1096" s="184">
        <v>20.281600000000001</v>
      </c>
      <c r="M1096" s="184">
        <v>35.225000000000001</v>
      </c>
      <c r="N1096" s="184"/>
      <c r="O1096" s="184"/>
      <c r="P1096" s="184"/>
      <c r="Q1096" s="184">
        <v>49.497999999999998</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44445</v>
      </c>
      <c r="E1097" s="184">
        <v>722.01338323334903</v>
      </c>
      <c r="F1097" s="184">
        <v>0.33029999999999998</v>
      </c>
      <c r="G1097" s="184">
        <v>0.33029999999999998</v>
      </c>
      <c r="H1097" s="184">
        <v>2.4510000000000001</v>
      </c>
      <c r="I1097" s="184">
        <v>5.2397999999999998</v>
      </c>
      <c r="J1097" s="184">
        <v>5.5678999999999998</v>
      </c>
      <c r="K1097" s="184">
        <v>12.046799999999999</v>
      </c>
      <c r="L1097" s="184">
        <v>17.913599999999999</v>
      </c>
      <c r="M1097" s="184">
        <v>38.319000000000003</v>
      </c>
      <c r="N1097" s="184">
        <v>59.0715</v>
      </c>
      <c r="O1097" s="184">
        <v>14.614800000000001</v>
      </c>
      <c r="P1097" s="184">
        <v>12.644500000000001</v>
      </c>
      <c r="Q1097" s="184">
        <v>20.113800000000001</v>
      </c>
      <c r="R1097" s="184">
        <v>25.1937</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44445</v>
      </c>
      <c r="E1098" s="184">
        <v>363.31229999999999</v>
      </c>
      <c r="F1098" s="184">
        <v>0.33610000000000001</v>
      </c>
      <c r="G1098" s="184">
        <v>0.33610000000000001</v>
      </c>
      <c r="H1098" s="184">
        <v>2.4666999999999999</v>
      </c>
      <c r="I1098" s="184">
        <v>5.2702</v>
      </c>
      <c r="J1098" s="184">
        <v>5.6336000000000004</v>
      </c>
      <c r="K1098" s="184">
        <v>12.247999999999999</v>
      </c>
      <c r="L1098" s="184">
        <v>18.332599999999999</v>
      </c>
      <c r="M1098" s="184">
        <v>39.088900000000002</v>
      </c>
      <c r="N1098" s="184">
        <v>60.277500000000003</v>
      </c>
      <c r="O1098" s="184">
        <v>15.598000000000001</v>
      </c>
      <c r="P1098" s="184">
        <v>13.969799999999999</v>
      </c>
      <c r="Q1098" s="184">
        <v>14.9185</v>
      </c>
      <c r="R1098" s="184">
        <v>26.184899999999999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44445</v>
      </c>
      <c r="E1099" s="184">
        <v>108.33</v>
      </c>
      <c r="F1099" s="184">
        <v>0.1757</v>
      </c>
      <c r="G1099" s="184">
        <v>0.1757</v>
      </c>
      <c r="H1099" s="184">
        <v>2.1981000000000002</v>
      </c>
      <c r="I1099" s="184">
        <v>5.6466000000000003</v>
      </c>
      <c r="J1099" s="184">
        <v>4.1835000000000004</v>
      </c>
      <c r="K1099" s="184">
        <v>8.2325999999999997</v>
      </c>
      <c r="L1099" s="184">
        <v>15.625999999999999</v>
      </c>
      <c r="M1099" s="184">
        <v>26.7166</v>
      </c>
      <c r="N1099" s="184">
        <v>45.624400000000001</v>
      </c>
      <c r="O1099" s="184">
        <v>10.632400000000001</v>
      </c>
      <c r="P1099" s="184">
        <v>9.4291999999999998</v>
      </c>
      <c r="Q1099" s="184">
        <v>10.862</v>
      </c>
      <c r="R1099" s="184">
        <v>20.993600000000001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44445</v>
      </c>
      <c r="E1100" s="184">
        <v>137.09333333333299</v>
      </c>
      <c r="F1100" s="184">
        <v>0.1754</v>
      </c>
      <c r="G1100" s="184">
        <v>0.1754</v>
      </c>
      <c r="H1100" s="184">
        <v>2.1863999999999999</v>
      </c>
      <c r="I1100" s="184">
        <v>5.6406000000000001</v>
      </c>
      <c r="J1100" s="184">
        <v>4.1742999999999997</v>
      </c>
      <c r="K1100" s="184">
        <v>8.2088000000000001</v>
      </c>
      <c r="L1100" s="184">
        <v>15.58</v>
      </c>
      <c r="M1100" s="184">
        <v>26.641200000000001</v>
      </c>
      <c r="N1100" s="184">
        <v>45.5137</v>
      </c>
      <c r="O1100" s="184">
        <v>10.3773</v>
      </c>
      <c r="P1100" s="184">
        <v>9.0098000000000003</v>
      </c>
      <c r="Q1100" s="184">
        <v>10.367699999999999</v>
      </c>
      <c r="R1100" s="184">
        <v>20.8032</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44445</v>
      </c>
      <c r="E1101" s="184">
        <v>16.989999999999998</v>
      </c>
      <c r="F1101" s="184">
        <v>0.23599999999999999</v>
      </c>
      <c r="G1101" s="184">
        <v>0.23599999999999999</v>
      </c>
      <c r="H1101" s="184">
        <v>3.0320999999999998</v>
      </c>
      <c r="I1101" s="184">
        <v>5.9888000000000003</v>
      </c>
      <c r="J1101" s="184">
        <v>6.9226000000000001</v>
      </c>
      <c r="K1101" s="184">
        <v>13.0406</v>
      </c>
      <c r="L1101" s="184">
        <v>18.397200000000002</v>
      </c>
      <c r="M1101" s="184">
        <v>33.569200000000002</v>
      </c>
      <c r="N1101" s="184">
        <v>54.454500000000003</v>
      </c>
      <c r="O1101" s="184">
        <v>15.5084</v>
      </c>
      <c r="P1101" s="184"/>
      <c r="Q1101" s="184">
        <v>13.034599999999999</v>
      </c>
      <c r="R1101" s="184">
        <v>27.2836</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44445</v>
      </c>
      <c r="E1102" s="184">
        <v>16.489999999999998</v>
      </c>
      <c r="F1102" s="184">
        <v>0.30409999999999998</v>
      </c>
      <c r="G1102" s="184">
        <v>0.30409999999999998</v>
      </c>
      <c r="H1102" s="184">
        <v>3.0625</v>
      </c>
      <c r="I1102" s="184">
        <v>5.9768999999999997</v>
      </c>
      <c r="J1102" s="184">
        <v>6.8696999999999999</v>
      </c>
      <c r="K1102" s="184">
        <v>12.867900000000001</v>
      </c>
      <c r="L1102" s="184">
        <v>18.038699999999999</v>
      </c>
      <c r="M1102" s="184">
        <v>32.983899999999998</v>
      </c>
      <c r="N1102" s="184">
        <v>53.538200000000003</v>
      </c>
      <c r="O1102" s="184">
        <v>14.888199999999999</v>
      </c>
      <c r="P1102" s="184"/>
      <c r="Q1102" s="184">
        <v>12.2568</v>
      </c>
      <c r="R1102" s="184">
        <v>26.5501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44445</v>
      </c>
      <c r="E1103" s="184">
        <v>206.32060000000001</v>
      </c>
      <c r="F1103" s="184">
        <v>0.28039999999999998</v>
      </c>
      <c r="G1103" s="184">
        <v>0.28039999999999998</v>
      </c>
      <c r="H1103" s="184">
        <v>3.3902000000000001</v>
      </c>
      <c r="I1103" s="184">
        <v>6.2644000000000002</v>
      </c>
      <c r="J1103" s="184">
        <v>6.8967999999999998</v>
      </c>
      <c r="K1103" s="184">
        <v>13.9161</v>
      </c>
      <c r="L1103" s="184">
        <v>20.200099999999999</v>
      </c>
      <c r="M1103" s="184">
        <v>34.993400000000001</v>
      </c>
      <c r="N1103" s="184">
        <v>58.483600000000003</v>
      </c>
      <c r="O1103" s="184">
        <v>17.169599999999999</v>
      </c>
      <c r="P1103" s="184">
        <v>15.5954</v>
      </c>
      <c r="Q1103" s="184">
        <v>15.739699999999999</v>
      </c>
      <c r="R1103" s="184">
        <v>30.227900000000002</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44445</v>
      </c>
      <c r="E1104" s="184">
        <v>92.606712029307104</v>
      </c>
      <c r="F1104" s="184">
        <v>0.28039999999999998</v>
      </c>
      <c r="G1104" s="184">
        <v>0.28039999999999998</v>
      </c>
      <c r="H1104" s="184">
        <v>3.3902000000000001</v>
      </c>
      <c r="I1104" s="184">
        <v>6.2644000000000002</v>
      </c>
      <c r="J1104" s="184">
        <v>6.8967000000000001</v>
      </c>
      <c r="K1104" s="184">
        <v>13.918799999999999</v>
      </c>
      <c r="L1104" s="184">
        <v>20.2027</v>
      </c>
      <c r="M1104" s="184">
        <v>34.996400000000001</v>
      </c>
      <c r="N1104" s="184">
        <v>58.4876</v>
      </c>
      <c r="O1104" s="184">
        <v>16.632999999999999</v>
      </c>
      <c r="P1104" s="184">
        <v>15.2776</v>
      </c>
      <c r="Q1104" s="184">
        <v>15.5566</v>
      </c>
      <c r="R1104" s="184">
        <v>29.916699999999999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44445</v>
      </c>
      <c r="E1105" s="184">
        <v>194.70050000000001</v>
      </c>
      <c r="F1105" s="184">
        <v>0.27360000000000001</v>
      </c>
      <c r="G1105" s="184">
        <v>0.27360000000000001</v>
      </c>
      <c r="H1105" s="184">
        <v>3.3727</v>
      </c>
      <c r="I1105" s="184">
        <v>6.2281000000000004</v>
      </c>
      <c r="J1105" s="184">
        <v>6.8171999999999997</v>
      </c>
      <c r="K1105" s="184">
        <v>13.643599999999999</v>
      </c>
      <c r="L1105" s="184">
        <v>19.639600000000002</v>
      </c>
      <c r="M1105" s="184">
        <v>34.064100000000003</v>
      </c>
      <c r="N1105" s="184">
        <v>57.043799999999997</v>
      </c>
      <c r="O1105" s="184">
        <v>16.145</v>
      </c>
      <c r="P1105" s="184">
        <v>14.6297</v>
      </c>
      <c r="Q1105" s="184">
        <v>14.1648</v>
      </c>
      <c r="R1105" s="184">
        <v>29.060600000000001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44445</v>
      </c>
      <c r="E1106" s="184">
        <v>958.10739920783999</v>
      </c>
      <c r="F1106" s="184">
        <v>0.27360000000000001</v>
      </c>
      <c r="G1106" s="184">
        <v>0.27360000000000001</v>
      </c>
      <c r="H1106" s="184">
        <v>3.3727999999999998</v>
      </c>
      <c r="I1106" s="184">
        <v>6.2282999999999999</v>
      </c>
      <c r="J1106" s="184">
        <v>6.8171999999999997</v>
      </c>
      <c r="K1106" s="184">
        <v>13.643700000000001</v>
      </c>
      <c r="L1106" s="184">
        <v>19.639399999999998</v>
      </c>
      <c r="M1106" s="184">
        <v>34.064</v>
      </c>
      <c r="N1106" s="184">
        <v>57.0443</v>
      </c>
      <c r="O1106" s="184">
        <v>15.430400000000001</v>
      </c>
      <c r="P1106" s="184">
        <v>14.2058</v>
      </c>
      <c r="Q1106" s="184">
        <v>13.9581</v>
      </c>
      <c r="R1106" s="184">
        <v>28.4712</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0.2283710144927536</v>
      </c>
      <c r="G1107" s="186">
        <v>0.2283710144927536</v>
      </c>
      <c r="H1107" s="186">
        <v>2.6035043478260871</v>
      </c>
      <c r="I1107" s="186">
        <v>5.6217550724637677</v>
      </c>
      <c r="J1107" s="186">
        <v>5.9464927536231862</v>
      </c>
      <c r="K1107" s="186">
        <v>11.690571014492756</v>
      </c>
      <c r="L1107" s="186">
        <v>17.367455072463766</v>
      </c>
      <c r="M1107" s="186">
        <v>32.57389552238805</v>
      </c>
      <c r="N1107" s="186">
        <v>53.756946031746033</v>
      </c>
      <c r="O1107" s="186">
        <v>15.306167213114753</v>
      </c>
      <c r="P1107" s="186">
        <v>13.829106779661018</v>
      </c>
      <c r="Q1107" s="186">
        <v>17.466504347826088</v>
      </c>
      <c r="R1107" s="186">
        <v>26.688206349206361</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0.2361</v>
      </c>
      <c r="G1108" s="186">
        <v>0.2361</v>
      </c>
      <c r="H1108" s="186">
        <v>2.6057000000000001</v>
      </c>
      <c r="I1108" s="186">
        <v>5.6378000000000004</v>
      </c>
      <c r="J1108" s="186">
        <v>6.03</v>
      </c>
      <c r="K1108" s="186">
        <v>12.1488</v>
      </c>
      <c r="L1108" s="186">
        <v>17.9207</v>
      </c>
      <c r="M1108" s="186">
        <v>32.565199999999997</v>
      </c>
      <c r="N1108" s="186">
        <v>53.725499999999997</v>
      </c>
      <c r="O1108" s="186">
        <v>15.299099999999999</v>
      </c>
      <c r="P1108" s="186">
        <v>13.7296</v>
      </c>
      <c r="Q1108" s="186">
        <v>15.739699999999999</v>
      </c>
      <c r="R1108" s="186">
        <v>26.704799999999999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44445</v>
      </c>
      <c r="E1111" s="184">
        <v>224.885757232158</v>
      </c>
      <c r="F1111" s="184">
        <v>2.2242000000000002</v>
      </c>
      <c r="G1111" s="184">
        <v>2.2191000000000001</v>
      </c>
      <c r="H1111" s="184">
        <v>2.3248000000000002</v>
      </c>
      <c r="I1111" s="184">
        <v>2.6964999999999999</v>
      </c>
      <c r="J1111" s="184">
        <v>3.1084000000000001</v>
      </c>
      <c r="K1111" s="184">
        <v>3.0608</v>
      </c>
      <c r="L1111" s="184">
        <v>3.4041999999999999</v>
      </c>
      <c r="M1111" s="184">
        <v>3.3380999999999998</v>
      </c>
      <c r="N1111" s="184">
        <v>3.2886000000000002</v>
      </c>
      <c r="O1111" s="184">
        <v>5.1599000000000004</v>
      </c>
      <c r="P1111" s="184">
        <v>5.9287999999999998</v>
      </c>
      <c r="Q1111" s="184">
        <v>6.8594999999999997</v>
      </c>
      <c r="R1111" s="184">
        <v>4.1050000000000004</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44445</v>
      </c>
      <c r="E1112" s="184">
        <v>333.9776</v>
      </c>
      <c r="F1112" s="184">
        <v>3.1150000000000002</v>
      </c>
      <c r="G1112" s="184">
        <v>3.1482999999999999</v>
      </c>
      <c r="H1112" s="184">
        <v>3.1665999999999999</v>
      </c>
      <c r="I1112" s="184">
        <v>3.2357999999999998</v>
      </c>
      <c r="J1112" s="184">
        <v>3.3853</v>
      </c>
      <c r="K1112" s="184">
        <v>3.3206000000000002</v>
      </c>
      <c r="L1112" s="184">
        <v>3.2898999999999998</v>
      </c>
      <c r="M1112" s="184">
        <v>3.2027000000000001</v>
      </c>
      <c r="N1112" s="184">
        <v>3.1926000000000001</v>
      </c>
      <c r="O1112" s="184">
        <v>5.1890000000000001</v>
      </c>
      <c r="P1112" s="184">
        <v>5.8757000000000001</v>
      </c>
      <c r="Q1112" s="184">
        <v>7.1546000000000003</v>
      </c>
      <c r="R1112" s="184">
        <v>4.1135999999999999</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44445</v>
      </c>
      <c r="E1113" s="184">
        <v>336.40219999999999</v>
      </c>
      <c r="F1113" s="184">
        <v>3.2227999999999999</v>
      </c>
      <c r="G1113" s="184">
        <v>3.2523</v>
      </c>
      <c r="H1113" s="184">
        <v>3.2709999999999999</v>
      </c>
      <c r="I1113" s="184">
        <v>3.3407</v>
      </c>
      <c r="J1113" s="184">
        <v>3.4908000000000001</v>
      </c>
      <c r="K1113" s="184">
        <v>3.4325999999999999</v>
      </c>
      <c r="L1113" s="184">
        <v>3.4074</v>
      </c>
      <c r="M1113" s="184">
        <v>3.3182999999999998</v>
      </c>
      <c r="N1113" s="184">
        <v>3.3058000000000001</v>
      </c>
      <c r="O1113" s="184">
        <v>5.2929000000000004</v>
      </c>
      <c r="P1113" s="184">
        <v>5.9741999999999997</v>
      </c>
      <c r="Q1113" s="184">
        <v>7.194</v>
      </c>
      <c r="R1113" s="184">
        <v>4.2210000000000001</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44445</v>
      </c>
      <c r="E1114" s="184">
        <v>556.17750000000001</v>
      </c>
      <c r="F1114" s="184">
        <v>3.1175000000000002</v>
      </c>
      <c r="G1114" s="184">
        <v>3.1486999999999998</v>
      </c>
      <c r="H1114" s="184">
        <v>3.1669999999999998</v>
      </c>
      <c r="I1114" s="184">
        <v>3.2355999999999998</v>
      </c>
      <c r="J1114" s="184">
        <v>3.3852000000000002</v>
      </c>
      <c r="K1114" s="184">
        <v>3.3207</v>
      </c>
      <c r="L1114" s="184">
        <v>3.29</v>
      </c>
      <c r="M1114" s="184">
        <v>3.2027999999999999</v>
      </c>
      <c r="N1114" s="184">
        <v>3.1926999999999999</v>
      </c>
      <c r="O1114" s="184">
        <v>5.1891999999999996</v>
      </c>
      <c r="P1114" s="184">
        <v>5.8758999999999997</v>
      </c>
      <c r="Q1114" s="184">
        <v>6.8860000000000001</v>
      </c>
      <c r="R1114" s="184">
        <v>4.1135999999999999</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44445</v>
      </c>
      <c r="E1115" s="184">
        <v>541.97410000000002</v>
      </c>
      <c r="F1115" s="184">
        <v>3.1183999999999998</v>
      </c>
      <c r="G1115" s="184">
        <v>3.1480999999999999</v>
      </c>
      <c r="H1115" s="184">
        <v>3.1671999999999998</v>
      </c>
      <c r="I1115" s="184">
        <v>3.2357</v>
      </c>
      <c r="J1115" s="184">
        <v>3.3855</v>
      </c>
      <c r="K1115" s="184">
        <v>3.3207</v>
      </c>
      <c r="L1115" s="184">
        <v>3.29</v>
      </c>
      <c r="M1115" s="184">
        <v>3.2027000000000001</v>
      </c>
      <c r="N1115" s="184">
        <v>3.1926999999999999</v>
      </c>
      <c r="O1115" s="184">
        <v>5.1891999999999996</v>
      </c>
      <c r="P1115" s="184">
        <v>5.8758999999999997</v>
      </c>
      <c r="Q1115" s="184">
        <v>7.2206000000000001</v>
      </c>
      <c r="R1115" s="184">
        <v>4.1135999999999999</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44445</v>
      </c>
      <c r="E1116" s="184">
        <v>2318.0875000000001</v>
      </c>
      <c r="F1116" s="184">
        <v>3.1257999999999999</v>
      </c>
      <c r="G1116" s="184">
        <v>3.0758999999999999</v>
      </c>
      <c r="H1116" s="184">
        <v>3.1781000000000001</v>
      </c>
      <c r="I1116" s="184">
        <v>3.2852999999999999</v>
      </c>
      <c r="J1116" s="184">
        <v>3.4573999999999998</v>
      </c>
      <c r="K1116" s="184">
        <v>3.4274</v>
      </c>
      <c r="L1116" s="184">
        <v>3.3795000000000002</v>
      </c>
      <c r="M1116" s="184">
        <v>3.2967</v>
      </c>
      <c r="N1116" s="184">
        <v>3.2953999999999999</v>
      </c>
      <c r="O1116" s="184">
        <v>5.2389000000000001</v>
      </c>
      <c r="P1116" s="184">
        <v>5.9524999999999997</v>
      </c>
      <c r="Q1116" s="184">
        <v>7.1429</v>
      </c>
      <c r="R1116" s="184">
        <v>4.1863999999999999</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44445</v>
      </c>
      <c r="E1117" s="184">
        <v>2305.1356999999998</v>
      </c>
      <c r="F1117" s="184">
        <v>3.0547</v>
      </c>
      <c r="G1117" s="184">
        <v>3.0055000000000001</v>
      </c>
      <c r="H1117" s="184">
        <v>3.1074000000000002</v>
      </c>
      <c r="I1117" s="184">
        <v>3.2141999999999999</v>
      </c>
      <c r="J1117" s="184">
        <v>3.3860999999999999</v>
      </c>
      <c r="K1117" s="184">
        <v>3.3557000000000001</v>
      </c>
      <c r="L1117" s="184">
        <v>3.3073000000000001</v>
      </c>
      <c r="M1117" s="184">
        <v>3.2242000000000002</v>
      </c>
      <c r="N1117" s="184">
        <v>3.222</v>
      </c>
      <c r="O1117" s="184">
        <v>5.1750999999999996</v>
      </c>
      <c r="P1117" s="184">
        <v>5.8852000000000002</v>
      </c>
      <c r="Q1117" s="184">
        <v>7.2588999999999997</v>
      </c>
      <c r="R1117" s="184">
        <v>4.1189</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44445</v>
      </c>
      <c r="E1118" s="184">
        <v>2151.4141</v>
      </c>
      <c r="F1118" s="184">
        <v>2.5552000000000001</v>
      </c>
      <c r="G1118" s="184">
        <v>2.5051999999999999</v>
      </c>
      <c r="H1118" s="184">
        <v>2.6072000000000002</v>
      </c>
      <c r="I1118" s="184">
        <v>2.7139000000000002</v>
      </c>
      <c r="J1118" s="184">
        <v>2.8847</v>
      </c>
      <c r="K1118" s="184">
        <v>2.8515999999999999</v>
      </c>
      <c r="L1118" s="184">
        <v>2.7997000000000001</v>
      </c>
      <c r="M1118" s="184">
        <v>2.7130000000000001</v>
      </c>
      <c r="N1118" s="184">
        <v>2.7071000000000001</v>
      </c>
      <c r="O1118" s="184">
        <v>4.6646000000000001</v>
      </c>
      <c r="P1118" s="184">
        <v>5.3404999999999996</v>
      </c>
      <c r="Q1118" s="184">
        <v>6.8727999999999998</v>
      </c>
      <c r="R1118" s="184">
        <v>3.6263000000000001</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44445</v>
      </c>
      <c r="E1119" s="184">
        <v>2384.5619999999999</v>
      </c>
      <c r="F1119" s="184">
        <v>3.2637</v>
      </c>
      <c r="G1119" s="184">
        <v>3.0897000000000001</v>
      </c>
      <c r="H1119" s="184">
        <v>3.0901000000000001</v>
      </c>
      <c r="I1119" s="184">
        <v>3.1507000000000001</v>
      </c>
      <c r="J1119" s="184">
        <v>3.3149000000000002</v>
      </c>
      <c r="K1119" s="184">
        <v>3.3571</v>
      </c>
      <c r="L1119" s="184">
        <v>3.3536999999999999</v>
      </c>
      <c r="M1119" s="184">
        <v>3.2667000000000002</v>
      </c>
      <c r="N1119" s="184">
        <v>3.254</v>
      </c>
      <c r="O1119" s="184">
        <v>5.1319999999999997</v>
      </c>
      <c r="P1119" s="184">
        <v>5.8559000000000001</v>
      </c>
      <c r="Q1119" s="184">
        <v>7.1452</v>
      </c>
      <c r="R1119" s="184">
        <v>4.0735000000000001</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44445</v>
      </c>
      <c r="E1120" s="184">
        <v>2404.5216</v>
      </c>
      <c r="F1120" s="184">
        <v>3.3641000000000001</v>
      </c>
      <c r="G1120" s="184">
        <v>3.1901000000000002</v>
      </c>
      <c r="H1120" s="184">
        <v>3.1903000000000001</v>
      </c>
      <c r="I1120" s="184">
        <v>3.2507999999999999</v>
      </c>
      <c r="J1120" s="184">
        <v>3.4152</v>
      </c>
      <c r="K1120" s="184">
        <v>3.4579</v>
      </c>
      <c r="L1120" s="184">
        <v>3.4554</v>
      </c>
      <c r="M1120" s="184">
        <v>3.3692000000000002</v>
      </c>
      <c r="N1120" s="184">
        <v>3.3573</v>
      </c>
      <c r="O1120" s="184">
        <v>5.2358000000000002</v>
      </c>
      <c r="P1120" s="184">
        <v>5.9621000000000004</v>
      </c>
      <c r="Q1120" s="184">
        <v>7.1826999999999996</v>
      </c>
      <c r="R1120" s="184">
        <v>4.1775000000000002</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44445</v>
      </c>
      <c r="E1121" s="184">
        <v>3508.8737000000001</v>
      </c>
      <c r="F1121" s="184">
        <v>3.2635000000000001</v>
      </c>
      <c r="G1121" s="184">
        <v>3.0899000000000001</v>
      </c>
      <c r="H1121" s="184">
        <v>3.0901000000000001</v>
      </c>
      <c r="I1121" s="184">
        <v>3.1505000000000001</v>
      </c>
      <c r="J1121" s="184">
        <v>3.3148</v>
      </c>
      <c r="K1121" s="184">
        <v>3.3571</v>
      </c>
      <c r="L1121" s="184">
        <v>3.3536999999999999</v>
      </c>
      <c r="M1121" s="184">
        <v>3.2667000000000002</v>
      </c>
      <c r="N1121" s="184">
        <v>3.254</v>
      </c>
      <c r="O1121" s="184">
        <v>5.1319999999999997</v>
      </c>
      <c r="P1121" s="184">
        <v>5.8391999999999999</v>
      </c>
      <c r="Q1121" s="184">
        <v>6.6294000000000004</v>
      </c>
      <c r="R1121" s="184">
        <v>4.0735000000000001</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44445</v>
      </c>
      <c r="E1122" s="184">
        <v>3186.3998000000001</v>
      </c>
      <c r="F1122" s="184">
        <v>2.9647999999999999</v>
      </c>
      <c r="G1122" s="184">
        <v>3.2953000000000001</v>
      </c>
      <c r="H1122" s="184">
        <v>3.1194000000000002</v>
      </c>
      <c r="I1122" s="184">
        <v>3.2046999999999999</v>
      </c>
      <c r="J1122" s="184">
        <v>3.3205</v>
      </c>
      <c r="K1122" s="184">
        <v>3.3479999999999999</v>
      </c>
      <c r="L1122" s="184">
        <v>3.3346</v>
      </c>
      <c r="M1122" s="184">
        <v>3.2888999999999999</v>
      </c>
      <c r="N1122" s="184">
        <v>3.2724000000000002</v>
      </c>
      <c r="O1122" s="184">
        <v>5.1513</v>
      </c>
      <c r="P1122" s="184">
        <v>5.8352000000000004</v>
      </c>
      <c r="Q1122" s="184">
        <v>7.0453000000000001</v>
      </c>
      <c r="R1122" s="184">
        <v>4.0890000000000004</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44445</v>
      </c>
      <c r="E1123" s="184">
        <v>3213.7332999999999</v>
      </c>
      <c r="F1123" s="184">
        <v>3.0634000000000001</v>
      </c>
      <c r="G1123" s="184">
        <v>3.3948999999999998</v>
      </c>
      <c r="H1123" s="184">
        <v>3.2193999999999998</v>
      </c>
      <c r="I1123" s="184">
        <v>3.3048000000000002</v>
      </c>
      <c r="J1123" s="184">
        <v>3.4207999999999998</v>
      </c>
      <c r="K1123" s="184">
        <v>3.4489000000000001</v>
      </c>
      <c r="L1123" s="184">
        <v>3.4361999999999999</v>
      </c>
      <c r="M1123" s="184">
        <v>3.3915000000000002</v>
      </c>
      <c r="N1123" s="184">
        <v>3.3757000000000001</v>
      </c>
      <c r="O1123" s="184">
        <v>5.2702</v>
      </c>
      <c r="P1123" s="184">
        <v>5.95</v>
      </c>
      <c r="Q1123" s="184">
        <v>7.1254999999999997</v>
      </c>
      <c r="R1123" s="184">
        <v>4.1985000000000001</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44445</v>
      </c>
      <c r="E1124" s="184">
        <v>3011.3335000000002</v>
      </c>
      <c r="F1124" s="184">
        <v>2.9285999999999999</v>
      </c>
      <c r="G1124" s="184">
        <v>3.2602000000000002</v>
      </c>
      <c r="H1124" s="184">
        <v>3.0842000000000001</v>
      </c>
      <c r="I1124" s="184">
        <v>3.1694</v>
      </c>
      <c r="J1124" s="184">
        <v>3.2850000000000001</v>
      </c>
      <c r="K1124" s="184">
        <v>3.3123</v>
      </c>
      <c r="L1124" s="184">
        <v>3.2986</v>
      </c>
      <c r="M1124" s="184">
        <v>3.2526999999999999</v>
      </c>
      <c r="N1124" s="184">
        <v>3.2357999999999998</v>
      </c>
      <c r="O1124" s="184">
        <v>5.1146000000000003</v>
      </c>
      <c r="P1124" s="184">
        <v>5.7869000000000002</v>
      </c>
      <c r="Q1124" s="184">
        <v>6.6905999999999999</v>
      </c>
      <c r="R1124" s="184">
        <v>4.0575000000000001</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44445</v>
      </c>
      <c r="E1125" s="184">
        <v>2400.7307999999998</v>
      </c>
      <c r="F1125" s="184">
        <v>3.0135999999999998</v>
      </c>
      <c r="G1125" s="184">
        <v>3.0451000000000001</v>
      </c>
      <c r="H1125" s="184">
        <v>3.0811999999999999</v>
      </c>
      <c r="I1125" s="184">
        <v>3.1768999999999998</v>
      </c>
      <c r="J1125" s="184">
        <v>3.3087</v>
      </c>
      <c r="K1125" s="184">
        <v>3.2884000000000002</v>
      </c>
      <c r="L1125" s="184">
        <v>3.3033000000000001</v>
      </c>
      <c r="M1125" s="184">
        <v>3.2383000000000002</v>
      </c>
      <c r="N1125" s="184">
        <v>3.2385999999999999</v>
      </c>
      <c r="O1125" s="184">
        <v>5.1082999999999998</v>
      </c>
      <c r="P1125" s="184">
        <v>5.8768000000000002</v>
      </c>
      <c r="Q1125" s="184">
        <v>7.1078999999999999</v>
      </c>
      <c r="R1125" s="184">
        <v>4.0597000000000003</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44445</v>
      </c>
      <c r="E1126" s="184">
        <v>2381.4881999999998</v>
      </c>
      <c r="F1126" s="184">
        <v>2.9445000000000001</v>
      </c>
      <c r="G1126" s="184">
        <v>2.9756</v>
      </c>
      <c r="H1126" s="184">
        <v>3.0116999999999998</v>
      </c>
      <c r="I1126" s="184">
        <v>3.1073</v>
      </c>
      <c r="J1126" s="184">
        <v>3.2389999999999999</v>
      </c>
      <c r="K1126" s="184">
        <v>3.2183999999999999</v>
      </c>
      <c r="L1126" s="184">
        <v>3.2294</v>
      </c>
      <c r="M1126" s="184">
        <v>3.1608000000000001</v>
      </c>
      <c r="N1126" s="184">
        <v>3.1585999999999999</v>
      </c>
      <c r="O1126" s="184">
        <v>5.0223000000000004</v>
      </c>
      <c r="P1126" s="184">
        <v>5.7861000000000002</v>
      </c>
      <c r="Q1126" s="184">
        <v>6.8209</v>
      </c>
      <c r="R1126" s="184">
        <v>3.9763000000000002</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44445</v>
      </c>
      <c r="E1127" s="184">
        <v>2501.6388999999999</v>
      </c>
      <c r="F1127" s="184">
        <v>3.0190000000000001</v>
      </c>
      <c r="G1127" s="184">
        <v>3.0356000000000001</v>
      </c>
      <c r="H1127" s="184">
        <v>3.0474000000000001</v>
      </c>
      <c r="I1127" s="184">
        <v>3.1307999999999998</v>
      </c>
      <c r="J1127" s="184">
        <v>3.2557999999999998</v>
      </c>
      <c r="K1127" s="184">
        <v>3.2593000000000001</v>
      </c>
      <c r="L1127" s="184">
        <v>3.2665999999999999</v>
      </c>
      <c r="M1127" s="184">
        <v>3.1972</v>
      </c>
      <c r="N1127" s="184">
        <v>3.1911</v>
      </c>
      <c r="O1127" s="184">
        <v>4.8788</v>
      </c>
      <c r="P1127" s="184">
        <v>5.6670999999999996</v>
      </c>
      <c r="Q1127" s="184">
        <v>6.9377000000000004</v>
      </c>
      <c r="R1127" s="184">
        <v>3.7871000000000001</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44445</v>
      </c>
      <c r="E1128" s="184">
        <v>2493.5862999999999</v>
      </c>
      <c r="F1128" s="184">
        <v>2.9994999999999998</v>
      </c>
      <c r="G1128" s="184">
        <v>3.0156000000000001</v>
      </c>
      <c r="H1128" s="184">
        <v>3.0272999999999999</v>
      </c>
      <c r="I1128" s="184">
        <v>3.1107</v>
      </c>
      <c r="J1128" s="184">
        <v>3.2341000000000002</v>
      </c>
      <c r="K1128" s="184">
        <v>3.2323</v>
      </c>
      <c r="L1128" s="184">
        <v>3.2412999999999998</v>
      </c>
      <c r="M1128" s="184">
        <v>3.1671</v>
      </c>
      <c r="N1128" s="184">
        <v>3.1629</v>
      </c>
      <c r="O1128" s="184">
        <v>4.8513000000000002</v>
      </c>
      <c r="P1128" s="184">
        <v>5.6344000000000003</v>
      </c>
      <c r="Q1128" s="184">
        <v>7.1581999999999999</v>
      </c>
      <c r="R1128" s="184">
        <v>3.7625000000000002</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44445</v>
      </c>
      <c r="E1129" s="184">
        <v>1123.80397480805</v>
      </c>
      <c r="F1129" s="184">
        <v>2.3565</v>
      </c>
      <c r="G1129" s="184">
        <v>2.3944999999999999</v>
      </c>
      <c r="H1129" s="184">
        <v>2.4083000000000001</v>
      </c>
      <c r="I1129" s="184">
        <v>2.4538000000000002</v>
      </c>
      <c r="J1129" s="184">
        <v>2.4485000000000001</v>
      </c>
      <c r="K1129" s="184">
        <v>2.5305</v>
      </c>
      <c r="L1129" s="184">
        <v>2.6501000000000001</v>
      </c>
      <c r="M1129" s="184">
        <v>2.6080999999999999</v>
      </c>
      <c r="N1129" s="184">
        <v>2.5979999999999999</v>
      </c>
      <c r="O1129" s="184">
        <v>3.2320000000000002</v>
      </c>
      <c r="P1129" s="184"/>
      <c r="Q1129" s="184">
        <v>3.4060000000000001</v>
      </c>
      <c r="R1129" s="184">
        <v>2.8001999999999998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44445</v>
      </c>
      <c r="E1130" s="184">
        <v>2983.8139000000001</v>
      </c>
      <c r="F1130" s="184">
        <v>3.1404000000000001</v>
      </c>
      <c r="G1130" s="184">
        <v>3.1143999999999998</v>
      </c>
      <c r="H1130" s="184">
        <v>3.1677</v>
      </c>
      <c r="I1130" s="184">
        <v>3.2473999999999998</v>
      </c>
      <c r="J1130" s="184">
        <v>3.367</v>
      </c>
      <c r="K1130" s="184">
        <v>3.3690000000000002</v>
      </c>
      <c r="L1130" s="184">
        <v>3.3658000000000001</v>
      </c>
      <c r="M1130" s="184">
        <v>3.2921999999999998</v>
      </c>
      <c r="N1130" s="184">
        <v>3.28</v>
      </c>
      <c r="O1130" s="184">
        <v>5.1782000000000004</v>
      </c>
      <c r="P1130" s="184">
        <v>5.9055999999999997</v>
      </c>
      <c r="Q1130" s="184">
        <v>7.1045999999999996</v>
      </c>
      <c r="R1130" s="184">
        <v>4.1139999999999999</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44445</v>
      </c>
      <c r="E1131" s="184">
        <v>2960.7094000000002</v>
      </c>
      <c r="F1131" s="184">
        <v>3.0305</v>
      </c>
      <c r="G1131" s="184">
        <v>3.0043000000000002</v>
      </c>
      <c r="H1131" s="184">
        <v>3.0579000000000001</v>
      </c>
      <c r="I1131" s="184">
        <v>3.1373000000000002</v>
      </c>
      <c r="J1131" s="184">
        <v>3.2566000000000002</v>
      </c>
      <c r="K1131" s="184">
        <v>3.2606999999999999</v>
      </c>
      <c r="L1131" s="184">
        <v>3.2624</v>
      </c>
      <c r="M1131" s="184">
        <v>3.1947999999999999</v>
      </c>
      <c r="N1131" s="184">
        <v>3.1882000000000001</v>
      </c>
      <c r="O1131" s="184">
        <v>5.0812999999999997</v>
      </c>
      <c r="P1131" s="184">
        <v>5.7956000000000003</v>
      </c>
      <c r="Q1131" s="184">
        <v>7.1113</v>
      </c>
      <c r="R1131" s="184">
        <v>4.0213999999999999</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44445</v>
      </c>
      <c r="E1132" s="184">
        <v>2694.2577000000001</v>
      </c>
      <c r="F1132" s="184">
        <v>3.2814999999999999</v>
      </c>
      <c r="G1132" s="184">
        <v>3.1703999999999999</v>
      </c>
      <c r="H1132" s="184">
        <v>3.2688999999999999</v>
      </c>
      <c r="I1132" s="184">
        <v>3.3803999999999998</v>
      </c>
      <c r="J1132" s="184">
        <v>3.5457999999999998</v>
      </c>
      <c r="K1132" s="184">
        <v>3.5448</v>
      </c>
      <c r="L1132" s="184">
        <v>3.5489999999999999</v>
      </c>
      <c r="M1132" s="184">
        <v>3.4750999999999999</v>
      </c>
      <c r="N1132" s="184">
        <v>3.4567999999999999</v>
      </c>
      <c r="O1132" s="184">
        <v>5.3335999999999997</v>
      </c>
      <c r="P1132" s="184">
        <v>5.9543999999999997</v>
      </c>
      <c r="Q1132" s="184">
        <v>7.0640999999999998</v>
      </c>
      <c r="R1132" s="184">
        <v>4.2979000000000003</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44445</v>
      </c>
      <c r="E1133" s="184">
        <v>2660.7033999999999</v>
      </c>
      <c r="F1133" s="184">
        <v>3.0415999999999999</v>
      </c>
      <c r="G1133" s="184">
        <v>2.9304999999999999</v>
      </c>
      <c r="H1133" s="184">
        <v>3.0287999999999999</v>
      </c>
      <c r="I1133" s="184">
        <v>3.14</v>
      </c>
      <c r="J1133" s="184">
        <v>3.2999000000000001</v>
      </c>
      <c r="K1133" s="184">
        <v>3.2942999999999998</v>
      </c>
      <c r="L1133" s="184">
        <v>3.2955000000000001</v>
      </c>
      <c r="M1133" s="184">
        <v>3.2193999999999998</v>
      </c>
      <c r="N1133" s="184">
        <v>3.1989000000000001</v>
      </c>
      <c r="O1133" s="184">
        <v>5.1082999999999998</v>
      </c>
      <c r="P1133" s="184">
        <v>5.7736000000000001</v>
      </c>
      <c r="Q1133" s="184">
        <v>7.1657000000000002</v>
      </c>
      <c r="R1133" s="184">
        <v>4.0334000000000003</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44445</v>
      </c>
      <c r="E1134" s="184">
        <v>2419.7224999999999</v>
      </c>
      <c r="F1134" s="184">
        <v>3.0413000000000001</v>
      </c>
      <c r="G1134" s="184">
        <v>2.9306000000000001</v>
      </c>
      <c r="H1134" s="184">
        <v>3.0287999999999999</v>
      </c>
      <c r="I1134" s="184">
        <v>3.1400999999999999</v>
      </c>
      <c r="J1134" s="184">
        <v>3.3001</v>
      </c>
      <c r="K1134" s="184">
        <v>3.2946</v>
      </c>
      <c r="L1134" s="184">
        <v>3.2959000000000001</v>
      </c>
      <c r="M1134" s="184">
        <v>3.2198000000000002</v>
      </c>
      <c r="N1134" s="184">
        <v>3.1991999999999998</v>
      </c>
      <c r="O1134" s="184">
        <v>5.1081000000000003</v>
      </c>
      <c r="P1134" s="184">
        <v>5.7602000000000002</v>
      </c>
      <c r="Q1134" s="184">
        <v>6.5297999999999998</v>
      </c>
      <c r="R1134" s="184">
        <v>4.0331999999999999</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44445</v>
      </c>
      <c r="E1136" s="184">
        <v>4812.04</v>
      </c>
      <c r="F1136" s="184">
        <v>2.5518000000000001</v>
      </c>
      <c r="G1136" s="184">
        <v>2.4295</v>
      </c>
      <c r="H1136" s="184">
        <v>2.4857999999999998</v>
      </c>
      <c r="I1136" s="184">
        <v>2.5623</v>
      </c>
      <c r="J1136" s="184">
        <v>2.6877</v>
      </c>
      <c r="K1136" s="184">
        <v>2.6669</v>
      </c>
      <c r="L1136" s="184">
        <v>2.6177999999999999</v>
      </c>
      <c r="M1136" s="184">
        <v>2.5249999999999999</v>
      </c>
      <c r="N1136" s="184">
        <v>2.5087000000000002</v>
      </c>
      <c r="O1136" s="184">
        <v>4.5789999999999997</v>
      </c>
      <c r="P1136" s="184">
        <v>5.2313999999999998</v>
      </c>
      <c r="Q1136" s="184">
        <v>6.9531000000000001</v>
      </c>
      <c r="R1136" s="184">
        <v>3.5043000000000002</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44445</v>
      </c>
      <c r="E1137" s="184">
        <v>3119.5122999999999</v>
      </c>
      <c r="F1137" s="184">
        <v>3.2097000000000002</v>
      </c>
      <c r="G1137" s="184">
        <v>3.0870000000000002</v>
      </c>
      <c r="H1137" s="184">
        <v>3.1440000000000001</v>
      </c>
      <c r="I1137" s="184">
        <v>3.2208999999999999</v>
      </c>
      <c r="J1137" s="184">
        <v>3.3466999999999998</v>
      </c>
      <c r="K1137" s="184">
        <v>3.3302999999999998</v>
      </c>
      <c r="L1137" s="184">
        <v>3.2919</v>
      </c>
      <c r="M1137" s="184">
        <v>3.206</v>
      </c>
      <c r="N1137" s="184">
        <v>3.1956000000000002</v>
      </c>
      <c r="O1137" s="184">
        <v>5.2881</v>
      </c>
      <c r="P1137" s="184">
        <v>5.9427000000000003</v>
      </c>
      <c r="Q1137" s="184">
        <v>7.3589000000000002</v>
      </c>
      <c r="R1137" s="184">
        <v>4.2008000000000001</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44445</v>
      </c>
      <c r="E1138" s="184">
        <v>3136.6767</v>
      </c>
      <c r="F1138" s="184">
        <v>3.2864</v>
      </c>
      <c r="G1138" s="184">
        <v>3.1648000000000001</v>
      </c>
      <c r="H1138" s="184">
        <v>3.2212999999999998</v>
      </c>
      <c r="I1138" s="184">
        <v>3.2982999999999998</v>
      </c>
      <c r="J1138" s="184">
        <v>3.4245000000000001</v>
      </c>
      <c r="K1138" s="184">
        <v>3.4074</v>
      </c>
      <c r="L1138" s="184">
        <v>3.3696999999999999</v>
      </c>
      <c r="M1138" s="184">
        <v>3.2847</v>
      </c>
      <c r="N1138" s="184">
        <v>3.2764000000000002</v>
      </c>
      <c r="O1138" s="184">
        <v>5.3617999999999997</v>
      </c>
      <c r="P1138" s="184">
        <v>6.0126999999999997</v>
      </c>
      <c r="Q1138" s="184">
        <v>7.2362000000000002</v>
      </c>
      <c r="R1138" s="184">
        <v>4.2801999999999998</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44445</v>
      </c>
      <c r="E1139" s="184">
        <v>4073.9092999999998</v>
      </c>
      <c r="F1139" s="184">
        <v>3.1065</v>
      </c>
      <c r="G1139" s="184">
        <v>3.0310999999999999</v>
      </c>
      <c r="H1139" s="184">
        <v>3.1284999999999998</v>
      </c>
      <c r="I1139" s="184">
        <v>3.1817000000000002</v>
      </c>
      <c r="J1139" s="184">
        <v>3.3715999999999999</v>
      </c>
      <c r="K1139" s="184">
        <v>3.3092000000000001</v>
      </c>
      <c r="L1139" s="184">
        <v>3.2446000000000002</v>
      </c>
      <c r="M1139" s="184">
        <v>3.1385000000000001</v>
      </c>
      <c r="N1139" s="184">
        <v>3.1328999999999998</v>
      </c>
      <c r="O1139" s="184">
        <v>5.0411000000000001</v>
      </c>
      <c r="P1139" s="184">
        <v>5.7263999999999999</v>
      </c>
      <c r="Q1139" s="184">
        <v>6.9511000000000003</v>
      </c>
      <c r="R1139" s="184">
        <v>3.9777999999999998</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44445</v>
      </c>
      <c r="E1140" s="184">
        <v>4103.9179000000004</v>
      </c>
      <c r="F1140" s="184">
        <v>3.2065000000000001</v>
      </c>
      <c r="G1140" s="184">
        <v>3.1312000000000002</v>
      </c>
      <c r="H1140" s="184">
        <v>3.2280000000000002</v>
      </c>
      <c r="I1140" s="184">
        <v>3.2814999999999999</v>
      </c>
      <c r="J1140" s="184">
        <v>3.4718</v>
      </c>
      <c r="K1140" s="184">
        <v>3.4102000000000001</v>
      </c>
      <c r="L1140" s="184">
        <v>3.3454999999999999</v>
      </c>
      <c r="M1140" s="184">
        <v>3.2404999999999999</v>
      </c>
      <c r="N1140" s="184">
        <v>3.2357999999999998</v>
      </c>
      <c r="O1140" s="184">
        <v>5.1462000000000003</v>
      </c>
      <c r="P1140" s="184">
        <v>5.8323</v>
      </c>
      <c r="Q1140" s="184">
        <v>7.0797999999999996</v>
      </c>
      <c r="R1140" s="184">
        <v>4.0819000000000001</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44445</v>
      </c>
      <c r="E1141" s="184">
        <v>2067.2004000000002</v>
      </c>
      <c r="F1141" s="184">
        <v>3.0019</v>
      </c>
      <c r="G1141" s="184">
        <v>3.0106000000000002</v>
      </c>
      <c r="H1141" s="184">
        <v>3.1213000000000002</v>
      </c>
      <c r="I1141" s="184">
        <v>3.2103000000000002</v>
      </c>
      <c r="J1141" s="184">
        <v>3.3740000000000001</v>
      </c>
      <c r="K1141" s="184">
        <v>3.3136999999999999</v>
      </c>
      <c r="L1141" s="184">
        <v>3.2743000000000002</v>
      </c>
      <c r="M1141" s="184">
        <v>3.194</v>
      </c>
      <c r="N1141" s="184">
        <v>3.1783999999999999</v>
      </c>
      <c r="O1141" s="184">
        <v>5.0857000000000001</v>
      </c>
      <c r="P1141" s="184">
        <v>5.8167</v>
      </c>
      <c r="Q1141" s="184">
        <v>4.2929000000000004</v>
      </c>
      <c r="R1141" s="184">
        <v>3.9838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44445</v>
      </c>
      <c r="E1142" s="184">
        <v>2078.6066000000001</v>
      </c>
      <c r="F1142" s="184">
        <v>3.0977999999999999</v>
      </c>
      <c r="G1142" s="184">
        <v>3.1059999999999999</v>
      </c>
      <c r="H1142" s="184">
        <v>3.2168999999999999</v>
      </c>
      <c r="I1142" s="184">
        <v>3.3058000000000001</v>
      </c>
      <c r="J1142" s="184">
        <v>3.4698000000000002</v>
      </c>
      <c r="K1142" s="184">
        <v>3.41</v>
      </c>
      <c r="L1142" s="184">
        <v>3.3719000000000001</v>
      </c>
      <c r="M1142" s="184">
        <v>3.2938000000000001</v>
      </c>
      <c r="N1142" s="184">
        <v>3.2793999999999999</v>
      </c>
      <c r="O1142" s="184">
        <v>5.1787999999999998</v>
      </c>
      <c r="P1142" s="184">
        <v>5.8982999999999999</v>
      </c>
      <c r="Q1142" s="184">
        <v>7.0994999999999999</v>
      </c>
      <c r="R1142" s="184">
        <v>4.0869999999999997</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44445</v>
      </c>
      <c r="E1143" s="184">
        <v>3010.8544000000002</v>
      </c>
      <c r="F1143" s="184">
        <v>2.2052999999999998</v>
      </c>
      <c r="G1143" s="184">
        <v>2.214</v>
      </c>
      <c r="H1143" s="184">
        <v>2.3245</v>
      </c>
      <c r="I1143" s="184">
        <v>2.4129999999999998</v>
      </c>
      <c r="J1143" s="184">
        <v>2.5756000000000001</v>
      </c>
      <c r="K1143" s="184">
        <v>2.5114999999999998</v>
      </c>
      <c r="L1143" s="184">
        <v>2.4668000000000001</v>
      </c>
      <c r="M1143" s="184">
        <v>2.3824999999999998</v>
      </c>
      <c r="N1143" s="184">
        <v>2.3620999999999999</v>
      </c>
      <c r="O1143" s="184">
        <v>4.2388000000000003</v>
      </c>
      <c r="P1143" s="184">
        <v>4.9401999999999999</v>
      </c>
      <c r="Q1143" s="184">
        <v>6.0481999999999996</v>
      </c>
      <c r="R1143" s="184">
        <v>3.1631999999999998</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44445</v>
      </c>
      <c r="E1144" s="184">
        <v>1095.2280021736301</v>
      </c>
      <c r="F1144" s="184">
        <v>2.4236</v>
      </c>
      <c r="G1144" s="184">
        <v>2.4348999999999998</v>
      </c>
      <c r="H1144" s="184">
        <v>2.4708000000000001</v>
      </c>
      <c r="I1144" s="184">
        <v>2.5238999999999998</v>
      </c>
      <c r="J1144" s="184">
        <v>2.5310000000000001</v>
      </c>
      <c r="K1144" s="184">
        <v>2.6175000000000002</v>
      </c>
      <c r="L1144" s="184">
        <v>2.6082999999999998</v>
      </c>
      <c r="M1144" s="184">
        <v>2.5609999999999999</v>
      </c>
      <c r="N1144" s="184">
        <v>2.5287999999999999</v>
      </c>
      <c r="O1144" s="184"/>
      <c r="P1144" s="184"/>
      <c r="Q1144" s="184">
        <v>3.1230000000000002</v>
      </c>
      <c r="R1144" s="184">
        <v>2.6726999999999999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44445</v>
      </c>
      <c r="E1145" s="184">
        <v>307.29039999999998</v>
      </c>
      <c r="F1145" s="184">
        <v>3.1360999999999999</v>
      </c>
      <c r="G1145" s="184">
        <v>3.0177999999999998</v>
      </c>
      <c r="H1145" s="184">
        <v>3.1326000000000001</v>
      </c>
      <c r="I1145" s="184">
        <v>3.1957</v>
      </c>
      <c r="J1145" s="184">
        <v>3.3483999999999998</v>
      </c>
      <c r="K1145" s="184">
        <v>3.2982999999999998</v>
      </c>
      <c r="L1145" s="184">
        <v>3.2568000000000001</v>
      </c>
      <c r="M1145" s="184">
        <v>3.1749999999999998</v>
      </c>
      <c r="N1145" s="184">
        <v>3.1802999999999999</v>
      </c>
      <c r="O1145" s="184">
        <v>5.1409000000000002</v>
      </c>
      <c r="P1145" s="184">
        <v>5.8404999999999996</v>
      </c>
      <c r="Q1145" s="184">
        <v>7.3571</v>
      </c>
      <c r="R1145" s="184">
        <v>4.0918999999999999</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44445</v>
      </c>
      <c r="E1146" s="184">
        <v>309.16899999999998</v>
      </c>
      <c r="F1146" s="184">
        <v>3.2587000000000002</v>
      </c>
      <c r="G1146" s="184">
        <v>3.1412</v>
      </c>
      <c r="H1146" s="184">
        <v>3.2519999999999998</v>
      </c>
      <c r="I1146" s="184">
        <v>3.3157000000000001</v>
      </c>
      <c r="J1146" s="184">
        <v>3.4689000000000001</v>
      </c>
      <c r="K1146" s="184">
        <v>3.4194</v>
      </c>
      <c r="L1146" s="184">
        <v>3.3788</v>
      </c>
      <c r="M1146" s="184">
        <v>3.2978999999999998</v>
      </c>
      <c r="N1146" s="184">
        <v>3.3041999999999998</v>
      </c>
      <c r="O1146" s="184">
        <v>5.2416</v>
      </c>
      <c r="P1146" s="184">
        <v>5.9249999999999998</v>
      </c>
      <c r="Q1146" s="184">
        <v>7.1365999999999996</v>
      </c>
      <c r="R1146" s="184">
        <v>4.2050000000000001</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44445</v>
      </c>
      <c r="E1147" s="184">
        <v>2228.5828999999999</v>
      </c>
      <c r="F1147" s="184">
        <v>2.9973999999999998</v>
      </c>
      <c r="G1147" s="184">
        <v>2.9668000000000001</v>
      </c>
      <c r="H1147" s="184">
        <v>3.0268000000000002</v>
      </c>
      <c r="I1147" s="184">
        <v>3.1360999999999999</v>
      </c>
      <c r="J1147" s="184">
        <v>3.3079000000000001</v>
      </c>
      <c r="K1147" s="184">
        <v>3.4113000000000002</v>
      </c>
      <c r="L1147" s="184">
        <v>3.4091999999999998</v>
      </c>
      <c r="M1147" s="184">
        <v>3.3523999999999998</v>
      </c>
      <c r="N1147" s="184">
        <v>3.3725000000000001</v>
      </c>
      <c r="O1147" s="184">
        <v>5.3005000000000004</v>
      </c>
      <c r="P1147" s="184">
        <v>5.9222999999999999</v>
      </c>
      <c r="Q1147" s="184">
        <v>7.4379999999999997</v>
      </c>
      <c r="R1147" s="184">
        <v>4.3068</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44445</v>
      </c>
      <c r="E1148" s="184">
        <v>2246.2384000000002</v>
      </c>
      <c r="F1148" s="184">
        <v>3.0373000000000001</v>
      </c>
      <c r="G1148" s="184">
        <v>3.0068999999999999</v>
      </c>
      <c r="H1148" s="184">
        <v>3.0667</v>
      </c>
      <c r="I1148" s="184">
        <v>3.1760999999999999</v>
      </c>
      <c r="J1148" s="184">
        <v>3.3479999999999999</v>
      </c>
      <c r="K1148" s="184">
        <v>3.4517000000000002</v>
      </c>
      <c r="L1148" s="184">
        <v>3.45</v>
      </c>
      <c r="M1148" s="184">
        <v>3.3935</v>
      </c>
      <c r="N1148" s="184">
        <v>3.4138999999999999</v>
      </c>
      <c r="O1148" s="184">
        <v>5.3710000000000004</v>
      </c>
      <c r="P1148" s="184">
        <v>6.0129999999999999</v>
      </c>
      <c r="Q1148" s="184">
        <v>7.1510999999999996</v>
      </c>
      <c r="R1148" s="184">
        <v>4.3529999999999998</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44445</v>
      </c>
      <c r="E1149" s="184">
        <v>2521.6644000000001</v>
      </c>
      <c r="F1149" s="184">
        <v>3.0790000000000002</v>
      </c>
      <c r="G1149" s="184">
        <v>3.0491000000000001</v>
      </c>
      <c r="H1149" s="184">
        <v>3.1863999999999999</v>
      </c>
      <c r="I1149" s="184">
        <v>3.2136999999999998</v>
      </c>
      <c r="J1149" s="184">
        <v>3.3626</v>
      </c>
      <c r="K1149" s="184">
        <v>3.3540000000000001</v>
      </c>
      <c r="L1149" s="184">
        <v>3.3279000000000001</v>
      </c>
      <c r="M1149" s="184">
        <v>3.2383999999999999</v>
      </c>
      <c r="N1149" s="184">
        <v>3.2290000000000001</v>
      </c>
      <c r="O1149" s="184">
        <v>5.0220000000000002</v>
      </c>
      <c r="P1149" s="184">
        <v>5.7877000000000001</v>
      </c>
      <c r="Q1149" s="184">
        <v>7.0388000000000002</v>
      </c>
      <c r="R1149" s="184">
        <v>3.9946999999999999</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44445</v>
      </c>
      <c r="E1150" s="184">
        <v>2508.4281999999998</v>
      </c>
      <c r="F1150" s="184">
        <v>3.0297999999999998</v>
      </c>
      <c r="G1150" s="184">
        <v>2.9996999999999998</v>
      </c>
      <c r="H1150" s="184">
        <v>3.1364000000000001</v>
      </c>
      <c r="I1150" s="184">
        <v>3.1637</v>
      </c>
      <c r="J1150" s="184">
        <v>3.3125</v>
      </c>
      <c r="K1150" s="184">
        <v>3.3035999999999999</v>
      </c>
      <c r="L1150" s="184">
        <v>3.2770999999999999</v>
      </c>
      <c r="M1150" s="184">
        <v>3.1871999999999998</v>
      </c>
      <c r="N1150" s="184">
        <v>3.1774</v>
      </c>
      <c r="O1150" s="184">
        <v>4.9635999999999996</v>
      </c>
      <c r="P1150" s="184">
        <v>5.7182000000000004</v>
      </c>
      <c r="Q1150" s="184">
        <v>5.4135999999999997</v>
      </c>
      <c r="R1150" s="184">
        <v>3.9417</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44445</v>
      </c>
      <c r="E1151" s="184">
        <v>1610.712</v>
      </c>
      <c r="F1151" s="184">
        <v>2.9439000000000002</v>
      </c>
      <c r="G1151" s="184">
        <v>3.1053000000000002</v>
      </c>
      <c r="H1151" s="184">
        <v>3.0817000000000001</v>
      </c>
      <c r="I1151" s="184">
        <v>3.0531999999999999</v>
      </c>
      <c r="J1151" s="184">
        <v>3.0590999999999999</v>
      </c>
      <c r="K1151" s="184">
        <v>3.0266000000000002</v>
      </c>
      <c r="L1151" s="184">
        <v>3.0005000000000002</v>
      </c>
      <c r="M1151" s="184">
        <v>2.9209999999999998</v>
      </c>
      <c r="N1151" s="184">
        <v>2.8925999999999998</v>
      </c>
      <c r="O1151" s="184">
        <v>4.5319000000000003</v>
      </c>
      <c r="P1151" s="184">
        <v>5.3205</v>
      </c>
      <c r="Q1151" s="184">
        <v>6.2827000000000002</v>
      </c>
      <c r="R1151" s="184">
        <v>3.5337999999999998</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44445</v>
      </c>
      <c r="E1152" s="184">
        <v>1604.4214999999999</v>
      </c>
      <c r="F1152" s="184">
        <v>2.8940000000000001</v>
      </c>
      <c r="G1152" s="184">
        <v>3.0552999999999999</v>
      </c>
      <c r="H1152" s="184">
        <v>3.0316999999999998</v>
      </c>
      <c r="I1152" s="184">
        <v>3.0032999999999999</v>
      </c>
      <c r="J1152" s="184">
        <v>3.0089999999999999</v>
      </c>
      <c r="K1152" s="184">
        <v>2.9763000000000002</v>
      </c>
      <c r="L1152" s="184">
        <v>2.9497</v>
      </c>
      <c r="M1152" s="184">
        <v>2.8698999999999999</v>
      </c>
      <c r="N1152" s="184">
        <v>2.8412000000000002</v>
      </c>
      <c r="O1152" s="184">
        <v>4.4797000000000002</v>
      </c>
      <c r="P1152" s="184">
        <v>5.2679999999999998</v>
      </c>
      <c r="Q1152" s="184">
        <v>6.2295999999999996</v>
      </c>
      <c r="R1152" s="184">
        <v>3.4821</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44445</v>
      </c>
      <c r="E1153" s="184">
        <v>2015.3061</v>
      </c>
      <c r="F1153" s="184">
        <v>2.851</v>
      </c>
      <c r="G1153" s="184">
        <v>2.7934000000000001</v>
      </c>
      <c r="H1153" s="184">
        <v>2.8224999999999998</v>
      </c>
      <c r="I1153" s="184">
        <v>2.9195000000000002</v>
      </c>
      <c r="J1153" s="184">
        <v>3.0116000000000001</v>
      </c>
      <c r="K1153" s="184">
        <v>2.9735999999999998</v>
      </c>
      <c r="L1153" s="184">
        <v>2.9214000000000002</v>
      </c>
      <c r="M1153" s="184">
        <v>3.1423999999999999</v>
      </c>
      <c r="N1153" s="184">
        <v>3.1133000000000002</v>
      </c>
      <c r="O1153" s="184">
        <v>4.9596999999999998</v>
      </c>
      <c r="P1153" s="184">
        <v>5.7630999999999997</v>
      </c>
      <c r="Q1153" s="184">
        <v>7.3551000000000002</v>
      </c>
      <c r="R1153" s="184">
        <v>3.8786</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44445</v>
      </c>
      <c r="E1154" s="184">
        <v>2032.5328</v>
      </c>
      <c r="F1154" s="184">
        <v>2.9489000000000001</v>
      </c>
      <c r="G1154" s="184">
        <v>2.8931</v>
      </c>
      <c r="H1154" s="184">
        <v>2.9207999999999998</v>
      </c>
      <c r="I1154" s="184">
        <v>3.0186999999999999</v>
      </c>
      <c r="J1154" s="184">
        <v>3.1105999999999998</v>
      </c>
      <c r="K1154" s="184">
        <v>3.0735999999999999</v>
      </c>
      <c r="L1154" s="184">
        <v>3.0217999999999998</v>
      </c>
      <c r="M1154" s="184">
        <v>3.2450999999999999</v>
      </c>
      <c r="N1154" s="184">
        <v>3.2166999999999999</v>
      </c>
      <c r="O1154" s="184">
        <v>5.0648</v>
      </c>
      <c r="P1154" s="184">
        <v>5.8693999999999997</v>
      </c>
      <c r="Q1154" s="184">
        <v>7.1322000000000001</v>
      </c>
      <c r="R1154" s="184">
        <v>3.9826000000000001</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44445</v>
      </c>
      <c r="E1155" s="184">
        <v>2021.0526</v>
      </c>
      <c r="F1155" s="184">
        <v>2.7145999999999999</v>
      </c>
      <c r="G1155" s="184">
        <v>2.7162000000000002</v>
      </c>
      <c r="H1155" s="184">
        <v>2.7170999999999998</v>
      </c>
      <c r="I1155" s="184">
        <v>2.7185000000000001</v>
      </c>
      <c r="J1155" s="184">
        <v>2.766</v>
      </c>
      <c r="K1155" s="184">
        <v>3.0190000000000001</v>
      </c>
      <c r="L1155" s="184">
        <v>2.8218000000000001</v>
      </c>
      <c r="M1155" s="184">
        <v>2.9119000000000002</v>
      </c>
      <c r="N1155" s="184">
        <v>2.8309000000000002</v>
      </c>
      <c r="O1155" s="184"/>
      <c r="P1155" s="184"/>
      <c r="Q1155" s="184">
        <v>3.2627999999999999</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44445</v>
      </c>
      <c r="E1156" s="184">
        <v>2032.7995000000001</v>
      </c>
      <c r="F1156" s="184">
        <v>3.0222000000000002</v>
      </c>
      <c r="G1156" s="184">
        <v>2.9411999999999998</v>
      </c>
      <c r="H1156" s="184">
        <v>2.988</v>
      </c>
      <c r="I1156" s="184">
        <v>3.0590000000000002</v>
      </c>
      <c r="J1156" s="184">
        <v>3.1383000000000001</v>
      </c>
      <c r="K1156" s="184">
        <v>3.0706000000000002</v>
      </c>
      <c r="L1156" s="184">
        <v>3.0139999999999998</v>
      </c>
      <c r="M1156" s="184">
        <v>3.2342</v>
      </c>
      <c r="N1156" s="184">
        <v>3.2000999999999999</v>
      </c>
      <c r="O1156" s="184"/>
      <c r="P1156" s="184"/>
      <c r="Q1156" s="184">
        <v>3.6200999999999999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44445</v>
      </c>
      <c r="E1157" s="184">
        <v>2032.9512999999999</v>
      </c>
      <c r="F1157" s="184">
        <v>2.9519000000000002</v>
      </c>
      <c r="G1157" s="184">
        <v>2.8931</v>
      </c>
      <c r="H1157" s="184">
        <v>2.9205000000000001</v>
      </c>
      <c r="I1157" s="184">
        <v>3.0184000000000002</v>
      </c>
      <c r="J1157" s="184">
        <v>3.1095000000000002</v>
      </c>
      <c r="K1157" s="184">
        <v>3.0735999999999999</v>
      </c>
      <c r="L1157" s="184">
        <v>3.0263</v>
      </c>
      <c r="M1157" s="184">
        <v>3.2480000000000002</v>
      </c>
      <c r="N1157" s="184">
        <v>3.2187999999999999</v>
      </c>
      <c r="O1157" s="184"/>
      <c r="P1157" s="184"/>
      <c r="Q1157" s="184">
        <v>3.6261000000000001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44445</v>
      </c>
      <c r="E1158" s="184">
        <v>2032.8369</v>
      </c>
      <c r="F1158" s="184">
        <v>3.137</v>
      </c>
      <c r="G1158" s="184">
        <v>3.0375999999999999</v>
      </c>
      <c r="H1158" s="184">
        <v>3.0747</v>
      </c>
      <c r="I1158" s="184">
        <v>3.1619999999999999</v>
      </c>
      <c r="J1158" s="184">
        <v>3.2372999999999998</v>
      </c>
      <c r="K1158" s="184">
        <v>3.1421000000000001</v>
      </c>
      <c r="L1158" s="184">
        <v>3.0508000000000002</v>
      </c>
      <c r="M1158" s="184">
        <v>3.2601</v>
      </c>
      <c r="N1158" s="184">
        <v>3.2176</v>
      </c>
      <c r="O1158" s="184"/>
      <c r="P1158" s="184"/>
      <c r="Q1158" s="184">
        <v>3.6204000000000001</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44445</v>
      </c>
      <c r="E1159" s="184">
        <v>2850.0010000000002</v>
      </c>
      <c r="F1159" s="184">
        <v>3.0482999999999998</v>
      </c>
      <c r="G1159" s="184">
        <v>3.0129999999999999</v>
      </c>
      <c r="H1159" s="184">
        <v>3.1377999999999999</v>
      </c>
      <c r="I1159" s="184">
        <v>3.2641</v>
      </c>
      <c r="J1159" s="184">
        <v>3.4089999999999998</v>
      </c>
      <c r="K1159" s="184">
        <v>3.3275999999999999</v>
      </c>
      <c r="L1159" s="184">
        <v>3.2780999999999998</v>
      </c>
      <c r="M1159" s="184">
        <v>3.2027999999999999</v>
      </c>
      <c r="N1159" s="184">
        <v>3.1985999999999999</v>
      </c>
      <c r="O1159" s="184">
        <v>5.0453999999999999</v>
      </c>
      <c r="P1159" s="184">
        <v>5.7934999999999999</v>
      </c>
      <c r="Q1159" s="184">
        <v>7.3258999999999999</v>
      </c>
      <c r="R1159" s="184">
        <v>3.9843999999999999</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44445</v>
      </c>
      <c r="E1160" s="184">
        <v>2866.9274999999998</v>
      </c>
      <c r="F1160" s="184">
        <v>3.1206999999999998</v>
      </c>
      <c r="G1160" s="184">
        <v>3.0838999999999999</v>
      </c>
      <c r="H1160" s="184">
        <v>3.2084999999999999</v>
      </c>
      <c r="I1160" s="184">
        <v>3.3347000000000002</v>
      </c>
      <c r="J1160" s="184">
        <v>3.4796</v>
      </c>
      <c r="K1160" s="184">
        <v>3.3984000000000001</v>
      </c>
      <c r="L1160" s="184">
        <v>3.3494999999999999</v>
      </c>
      <c r="M1160" s="184">
        <v>3.2747000000000002</v>
      </c>
      <c r="N1160" s="184">
        <v>3.2709999999999999</v>
      </c>
      <c r="O1160" s="184">
        <v>5.1191000000000004</v>
      </c>
      <c r="P1160" s="184">
        <v>5.8677000000000001</v>
      </c>
      <c r="Q1160" s="184">
        <v>7.1056999999999997</v>
      </c>
      <c r="R1160" s="184">
        <v>4.0574000000000003</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44445</v>
      </c>
      <c r="E1161" s="184">
        <v>2575.2631999999999</v>
      </c>
      <c r="F1161" s="184">
        <v>2.5202</v>
      </c>
      <c r="G1161" s="184">
        <v>2.4832000000000001</v>
      </c>
      <c r="H1161" s="184">
        <v>2.6080000000000001</v>
      </c>
      <c r="I1161" s="184">
        <v>2.7338</v>
      </c>
      <c r="J1161" s="184">
        <v>2.8778000000000001</v>
      </c>
      <c r="K1161" s="184">
        <v>2.7934999999999999</v>
      </c>
      <c r="L1161" s="184">
        <v>2.7401</v>
      </c>
      <c r="M1161" s="184">
        <v>2.6612</v>
      </c>
      <c r="N1161" s="184">
        <v>2.6530999999999998</v>
      </c>
      <c r="O1161" s="184">
        <v>4.4920999999999998</v>
      </c>
      <c r="P1161" s="184">
        <v>5.2098000000000004</v>
      </c>
      <c r="Q1161" s="184">
        <v>6.5938999999999997</v>
      </c>
      <c r="R1161" s="184">
        <v>3.4373999999999998</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44445</v>
      </c>
      <c r="E1162" s="184">
        <v>1094.6095</v>
      </c>
      <c r="F1162" s="184">
        <v>3.0146999999999999</v>
      </c>
      <c r="G1162" s="184">
        <v>2.9729000000000001</v>
      </c>
      <c r="H1162" s="184">
        <v>3.0104000000000002</v>
      </c>
      <c r="I1162" s="184">
        <v>3.0293999999999999</v>
      </c>
      <c r="J1162" s="184">
        <v>3.0026999999999999</v>
      </c>
      <c r="K1162" s="184">
        <v>3.1269</v>
      </c>
      <c r="L1162" s="184">
        <v>3.1110000000000002</v>
      </c>
      <c r="M1162" s="184">
        <v>3.0674000000000001</v>
      </c>
      <c r="N1162" s="184">
        <v>3.0537000000000001</v>
      </c>
      <c r="O1162" s="184"/>
      <c r="P1162" s="184"/>
      <c r="Q1162" s="184">
        <v>3.8797999999999999</v>
      </c>
      <c r="R1162" s="184">
        <v>3.5001000000000002</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44445</v>
      </c>
      <c r="E1163" s="184">
        <v>1091.7544</v>
      </c>
      <c r="F1163" s="184">
        <v>2.9022000000000001</v>
      </c>
      <c r="G1163" s="184">
        <v>2.8635999999999999</v>
      </c>
      <c r="H1163" s="184">
        <v>2.8997000000000002</v>
      </c>
      <c r="I1163" s="184">
        <v>2.919</v>
      </c>
      <c r="J1163" s="184">
        <v>2.8923000000000001</v>
      </c>
      <c r="K1163" s="184">
        <v>3.016</v>
      </c>
      <c r="L1163" s="184">
        <v>2.9990000000000001</v>
      </c>
      <c r="M1163" s="184">
        <v>2.9546000000000001</v>
      </c>
      <c r="N1163" s="184">
        <v>2.9401000000000002</v>
      </c>
      <c r="O1163" s="184"/>
      <c r="P1163" s="184"/>
      <c r="Q1163" s="184">
        <v>3.7656000000000001</v>
      </c>
      <c r="R1163" s="184">
        <v>3.3862999999999999</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44445</v>
      </c>
      <c r="E1164" s="184">
        <v>56.678400000000003</v>
      </c>
      <c r="F1164" s="184">
        <v>3.1558000000000002</v>
      </c>
      <c r="G1164" s="184">
        <v>2.8771</v>
      </c>
      <c r="H1164" s="184">
        <v>3.1665999999999999</v>
      </c>
      <c r="I1164" s="184">
        <v>3.2054999999999998</v>
      </c>
      <c r="J1164" s="184">
        <v>3.3792</v>
      </c>
      <c r="K1164" s="184">
        <v>3.3317000000000001</v>
      </c>
      <c r="L1164" s="184">
        <v>3.3277000000000001</v>
      </c>
      <c r="M1164" s="184">
        <v>3.2464</v>
      </c>
      <c r="N1164" s="184">
        <v>3.2172999999999998</v>
      </c>
      <c r="O1164" s="184">
        <v>5.0625999999999998</v>
      </c>
      <c r="P1164" s="184">
        <v>5.819</v>
      </c>
      <c r="Q1164" s="184">
        <v>7.5949</v>
      </c>
      <c r="R1164" s="184">
        <v>3.9523999999999999</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44445</v>
      </c>
      <c r="E1165" s="184">
        <v>57.070300000000003</v>
      </c>
      <c r="F1165" s="184">
        <v>3.1981000000000002</v>
      </c>
      <c r="G1165" s="184">
        <v>2.964</v>
      </c>
      <c r="H1165" s="184">
        <v>3.2454999999999998</v>
      </c>
      <c r="I1165" s="184">
        <v>3.2888000000000002</v>
      </c>
      <c r="J1165" s="184">
        <v>3.4596</v>
      </c>
      <c r="K1165" s="184">
        <v>3.4125000000000001</v>
      </c>
      <c r="L1165" s="184">
        <v>3.4089999999999998</v>
      </c>
      <c r="M1165" s="184">
        <v>3.3283999999999998</v>
      </c>
      <c r="N1165" s="184">
        <v>3.2999000000000001</v>
      </c>
      <c r="O1165" s="184">
        <v>5.1467000000000001</v>
      </c>
      <c r="P1165" s="184">
        <v>5.9028999999999998</v>
      </c>
      <c r="Q1165" s="184">
        <v>7.1534000000000004</v>
      </c>
      <c r="R1165" s="184">
        <v>4.0354999999999999</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44445</v>
      </c>
      <c r="E1166" s="184">
        <v>32.591900000000003</v>
      </c>
      <c r="F1166" s="184">
        <v>3.1360000000000001</v>
      </c>
      <c r="G1166" s="184">
        <v>2.8751000000000002</v>
      </c>
      <c r="H1166" s="184">
        <v>3.1375999999999999</v>
      </c>
      <c r="I1166" s="184">
        <v>3.1796000000000002</v>
      </c>
      <c r="J1166" s="184">
        <v>3.3512</v>
      </c>
      <c r="K1166" s="184">
        <v>3.3363999999999998</v>
      </c>
      <c r="L1166" s="184">
        <v>3.3300999999999998</v>
      </c>
      <c r="M1166" s="184">
        <v>3.2482000000000002</v>
      </c>
      <c r="N1166" s="184">
        <v>3.2189999999999999</v>
      </c>
      <c r="O1166" s="184">
        <v>5.0633999999999997</v>
      </c>
      <c r="P1166" s="184">
        <v>5.8193999999999999</v>
      </c>
      <c r="Q1166" s="184">
        <v>7.0628000000000002</v>
      </c>
      <c r="R1166" s="184">
        <v>3.9535</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44445</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44445</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44445</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44445</v>
      </c>
      <c r="E1170" s="184">
        <v>57.072499999999998</v>
      </c>
      <c r="F1170" s="184">
        <v>3.2618999999999998</v>
      </c>
      <c r="G1170" s="184">
        <v>2.9639000000000002</v>
      </c>
      <c r="H1170" s="184">
        <v>3.2545000000000002</v>
      </c>
      <c r="I1170" s="184">
        <v>3.2886000000000002</v>
      </c>
      <c r="J1170" s="184">
        <v>3.4615999999999998</v>
      </c>
      <c r="K1170" s="184">
        <v>3.4123999999999999</v>
      </c>
      <c r="L1170" s="184">
        <v>3.4093</v>
      </c>
      <c r="M1170" s="184">
        <v>3.3285</v>
      </c>
      <c r="N1170" s="184">
        <v>3.3</v>
      </c>
      <c r="O1170" s="184">
        <v>5.1467000000000001</v>
      </c>
      <c r="P1170" s="184">
        <v>5.9038000000000004</v>
      </c>
      <c r="Q1170" s="184">
        <v>6.0636000000000001</v>
      </c>
      <c r="R1170" s="184">
        <v>4.0354999999999999</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44445</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44445</v>
      </c>
      <c r="E1172" s="184">
        <v>57.072499999999998</v>
      </c>
      <c r="F1172" s="184">
        <v>3.2618999999999998</v>
      </c>
      <c r="G1172" s="184">
        <v>2.9639000000000002</v>
      </c>
      <c r="H1172" s="184">
        <v>3.2454000000000001</v>
      </c>
      <c r="I1172" s="184">
        <v>3.2886000000000002</v>
      </c>
      <c r="J1172" s="184">
        <v>3.4594999999999998</v>
      </c>
      <c r="K1172" s="184">
        <v>3.4123999999999999</v>
      </c>
      <c r="L1172" s="184">
        <v>3.4093</v>
      </c>
      <c r="M1172" s="184">
        <v>3.3285</v>
      </c>
      <c r="N1172" s="184">
        <v>3.3</v>
      </c>
      <c r="O1172" s="184">
        <v>5.1467000000000001</v>
      </c>
      <c r="P1172" s="184">
        <v>5.9038000000000004</v>
      </c>
      <c r="Q1172" s="184">
        <v>6.0636000000000001</v>
      </c>
      <c r="R1172" s="184">
        <v>4.0354999999999999</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44445</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44445</v>
      </c>
      <c r="E1174" s="184">
        <v>4219.7464</v>
      </c>
      <c r="F1174" s="184">
        <v>3.2568999999999999</v>
      </c>
      <c r="G1174" s="184">
        <v>3.1294</v>
      </c>
      <c r="H1174" s="184">
        <v>3.153</v>
      </c>
      <c r="I1174" s="184">
        <v>3.2799</v>
      </c>
      <c r="J1174" s="184">
        <v>3.4841000000000002</v>
      </c>
      <c r="K1174" s="184">
        <v>3.4211999999999998</v>
      </c>
      <c r="L1174" s="184">
        <v>3.399</v>
      </c>
      <c r="M1174" s="184">
        <v>3.2841999999999998</v>
      </c>
      <c r="N1174" s="184">
        <v>3.282</v>
      </c>
      <c r="O1174" s="184">
        <v>5.1192000000000002</v>
      </c>
      <c r="P1174" s="184">
        <v>5.8457999999999997</v>
      </c>
      <c r="Q1174" s="184">
        <v>7.0754999999999999</v>
      </c>
      <c r="R1174" s="184">
        <v>4.0876999999999999</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44445</v>
      </c>
      <c r="E1175" s="184">
        <v>4199.0051999999996</v>
      </c>
      <c r="F1175" s="184">
        <v>3.1347999999999998</v>
      </c>
      <c r="G1175" s="184">
        <v>3.0074999999999998</v>
      </c>
      <c r="H1175" s="184">
        <v>3.0308999999999999</v>
      </c>
      <c r="I1175" s="184">
        <v>3.1577999999999999</v>
      </c>
      <c r="J1175" s="184">
        <v>3.3618999999999999</v>
      </c>
      <c r="K1175" s="184">
        <v>3.2982999999999998</v>
      </c>
      <c r="L1175" s="184">
        <v>3.2751000000000001</v>
      </c>
      <c r="M1175" s="184">
        <v>3.1659000000000002</v>
      </c>
      <c r="N1175" s="184">
        <v>3.1688999999999998</v>
      </c>
      <c r="O1175" s="184">
        <v>5.0446</v>
      </c>
      <c r="P1175" s="184">
        <v>5.7794999999999996</v>
      </c>
      <c r="Q1175" s="184">
        <v>7.0334000000000003</v>
      </c>
      <c r="R1175" s="184">
        <v>4.0030999999999999</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44445</v>
      </c>
      <c r="E1176" s="184">
        <v>2845.4670000000001</v>
      </c>
      <c r="F1176" s="184">
        <v>3.0634000000000001</v>
      </c>
      <c r="G1176" s="184">
        <v>3.0516000000000001</v>
      </c>
      <c r="H1176" s="184">
        <v>3.0609999999999999</v>
      </c>
      <c r="I1176" s="184">
        <v>3.1168999999999998</v>
      </c>
      <c r="J1176" s="184">
        <v>3.2583000000000002</v>
      </c>
      <c r="K1176" s="184">
        <v>3.2641</v>
      </c>
      <c r="L1176" s="184">
        <v>3.2515000000000001</v>
      </c>
      <c r="M1176" s="184">
        <v>3.1775000000000002</v>
      </c>
      <c r="N1176" s="184">
        <v>3.18</v>
      </c>
      <c r="O1176" s="184">
        <v>5.0999999999999996</v>
      </c>
      <c r="P1176" s="184">
        <v>5.8315000000000001</v>
      </c>
      <c r="Q1176" s="184">
        <v>7.2518000000000002</v>
      </c>
      <c r="R1176" s="184">
        <v>4.0613000000000001</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44445</v>
      </c>
      <c r="E1177" s="184">
        <v>2859.0052999999998</v>
      </c>
      <c r="F1177" s="184">
        <v>3.1242999999999999</v>
      </c>
      <c r="G1177" s="184">
        <v>3.1116000000000001</v>
      </c>
      <c r="H1177" s="184">
        <v>3.1208999999999998</v>
      </c>
      <c r="I1177" s="184">
        <v>3.1768000000000001</v>
      </c>
      <c r="J1177" s="184">
        <v>3.3184999999999998</v>
      </c>
      <c r="K1177" s="184">
        <v>3.3195999999999999</v>
      </c>
      <c r="L1177" s="184">
        <v>3.3048000000000002</v>
      </c>
      <c r="M1177" s="184">
        <v>3.2303999999999999</v>
      </c>
      <c r="N1177" s="184">
        <v>3.2328999999999999</v>
      </c>
      <c r="O1177" s="184">
        <v>5.1534000000000004</v>
      </c>
      <c r="P1177" s="184">
        <v>5.8890000000000002</v>
      </c>
      <c r="Q1177" s="184">
        <v>7.0991</v>
      </c>
      <c r="R1177" s="184">
        <v>4.1139999999999999</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44445</v>
      </c>
      <c r="E1178" s="184">
        <v>3755.1682999999998</v>
      </c>
      <c r="F1178" s="184">
        <v>3.0455000000000001</v>
      </c>
      <c r="G1178" s="184">
        <v>3.0232999999999999</v>
      </c>
      <c r="H1178" s="184">
        <v>3.1985999999999999</v>
      </c>
      <c r="I1178" s="184">
        <v>3.2511000000000001</v>
      </c>
      <c r="J1178" s="184">
        <v>3.4382999999999999</v>
      </c>
      <c r="K1178" s="184">
        <v>3.3069999999999999</v>
      </c>
      <c r="L1178" s="184">
        <v>3.2719</v>
      </c>
      <c r="M1178" s="184">
        <v>3.2189999999999999</v>
      </c>
      <c r="N1178" s="184">
        <v>3.2014</v>
      </c>
      <c r="O1178" s="184">
        <v>5.1097999999999999</v>
      </c>
      <c r="P1178" s="184">
        <v>5.8072999999999997</v>
      </c>
      <c r="Q1178" s="184">
        <v>7.0213000000000001</v>
      </c>
      <c r="R1178" s="184">
        <v>4.1071</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44445</v>
      </c>
      <c r="E1179" s="184">
        <v>3791.9711000000002</v>
      </c>
      <c r="F1179" s="184">
        <v>3.1854</v>
      </c>
      <c r="G1179" s="184">
        <v>3.1631999999999998</v>
      </c>
      <c r="H1179" s="184">
        <v>3.3388</v>
      </c>
      <c r="I1179" s="184">
        <v>3.3914</v>
      </c>
      <c r="J1179" s="184">
        <v>3.5788000000000002</v>
      </c>
      <c r="K1179" s="184">
        <v>3.4483000000000001</v>
      </c>
      <c r="L1179" s="184">
        <v>3.4142999999999999</v>
      </c>
      <c r="M1179" s="184">
        <v>3.363</v>
      </c>
      <c r="N1179" s="184">
        <v>3.3450000000000002</v>
      </c>
      <c r="O1179" s="184">
        <v>5.2546999999999997</v>
      </c>
      <c r="P1179" s="184">
        <v>5.9542000000000002</v>
      </c>
      <c r="Q1179" s="184">
        <v>7.1280000000000001</v>
      </c>
      <c r="R1179" s="184">
        <v>4.2496</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44445</v>
      </c>
      <c r="E1180" s="184">
        <v>1357.1297</v>
      </c>
      <c r="F1180" s="184">
        <v>3.1981000000000002</v>
      </c>
      <c r="G1180" s="184">
        <v>3.1511</v>
      </c>
      <c r="H1180" s="184">
        <v>3.2721</v>
      </c>
      <c r="I1180" s="184">
        <v>3.3344</v>
      </c>
      <c r="J1180" s="184">
        <v>3.4681000000000002</v>
      </c>
      <c r="K1180" s="184">
        <v>3.4655999999999998</v>
      </c>
      <c r="L1180" s="184">
        <v>3.4662999999999999</v>
      </c>
      <c r="M1180" s="184">
        <v>3.3839999999999999</v>
      </c>
      <c r="N1180" s="184">
        <v>3.3873000000000002</v>
      </c>
      <c r="O1180" s="184">
        <v>5.3357000000000001</v>
      </c>
      <c r="P1180" s="184">
        <v>6.0227000000000004</v>
      </c>
      <c r="Q1180" s="184">
        <v>6.0715000000000003</v>
      </c>
      <c r="R1180" s="184">
        <v>4.2748999999999997</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44445</v>
      </c>
      <c r="E1181" s="184">
        <v>1348.4172000000001</v>
      </c>
      <c r="F1181" s="184">
        <v>3.0914999999999999</v>
      </c>
      <c r="G1181" s="184">
        <v>3.0415000000000001</v>
      </c>
      <c r="H1181" s="184">
        <v>3.1619999999999999</v>
      </c>
      <c r="I1181" s="184">
        <v>3.2244000000000002</v>
      </c>
      <c r="J1181" s="184">
        <v>3.3578999999999999</v>
      </c>
      <c r="K1181" s="184">
        <v>3.3546</v>
      </c>
      <c r="L1181" s="184">
        <v>3.3542999999999998</v>
      </c>
      <c r="M1181" s="184">
        <v>3.2711999999999999</v>
      </c>
      <c r="N1181" s="184">
        <v>3.2734999999999999</v>
      </c>
      <c r="O1181" s="184">
        <v>5.2186000000000003</v>
      </c>
      <c r="P1181" s="184">
        <v>5.891</v>
      </c>
      <c r="Q1181" s="184">
        <v>5.9396000000000004</v>
      </c>
      <c r="R1181" s="184">
        <v>4.1604000000000001</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44445</v>
      </c>
      <c r="E1182" s="184">
        <v>2203.5421999999999</v>
      </c>
      <c r="F1182" s="184">
        <v>3.2269999999999999</v>
      </c>
      <c r="G1182" s="184">
        <v>3.1181999999999999</v>
      </c>
      <c r="H1182" s="184">
        <v>3.1858</v>
      </c>
      <c r="I1182" s="184">
        <v>3.2711999999999999</v>
      </c>
      <c r="J1182" s="184">
        <v>3.4382000000000001</v>
      </c>
      <c r="K1182" s="184">
        <v>3.4315000000000002</v>
      </c>
      <c r="L1182" s="184">
        <v>3.43</v>
      </c>
      <c r="M1182" s="184">
        <v>3.3841999999999999</v>
      </c>
      <c r="N1182" s="184">
        <v>3.3891</v>
      </c>
      <c r="O1182" s="184">
        <v>5.2129000000000003</v>
      </c>
      <c r="P1182" s="184">
        <v>5.8966000000000003</v>
      </c>
      <c r="Q1182" s="184">
        <v>6.9204999999999997</v>
      </c>
      <c r="R1182" s="184">
        <v>4.1817000000000002</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44445</v>
      </c>
      <c r="E1183" s="184">
        <v>2174.6359000000002</v>
      </c>
      <c r="F1183" s="184">
        <v>3.1272000000000002</v>
      </c>
      <c r="G1183" s="184">
        <v>3.0175000000000001</v>
      </c>
      <c r="H1183" s="184">
        <v>3.0851000000000002</v>
      </c>
      <c r="I1183" s="184">
        <v>3.17</v>
      </c>
      <c r="J1183" s="184">
        <v>3.3371</v>
      </c>
      <c r="K1183" s="184">
        <v>3.3403999999999998</v>
      </c>
      <c r="L1183" s="184">
        <v>3.3353000000000002</v>
      </c>
      <c r="M1183" s="184">
        <v>3.2875999999999999</v>
      </c>
      <c r="N1183" s="184">
        <v>3.2909000000000002</v>
      </c>
      <c r="O1183" s="184">
        <v>5.1246999999999998</v>
      </c>
      <c r="P1183" s="184">
        <v>5.8032000000000004</v>
      </c>
      <c r="Q1183" s="184">
        <v>6.3297999999999996</v>
      </c>
      <c r="R1183" s="184">
        <v>4.0804999999999998</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44445</v>
      </c>
      <c r="E1184" s="184">
        <v>11.185</v>
      </c>
      <c r="F1184" s="184">
        <v>2.9371999999999998</v>
      </c>
      <c r="G1184" s="184">
        <v>2.8289</v>
      </c>
      <c r="H1184" s="184">
        <v>2.8452999999999999</v>
      </c>
      <c r="I1184" s="184">
        <v>3.1038000000000001</v>
      </c>
      <c r="J1184" s="184">
        <v>3.1665000000000001</v>
      </c>
      <c r="K1184" s="184">
        <v>3.1534</v>
      </c>
      <c r="L1184" s="184">
        <v>3.085</v>
      </c>
      <c r="M1184" s="184">
        <v>3.0280999999999998</v>
      </c>
      <c r="N1184" s="184">
        <v>3.0333999999999999</v>
      </c>
      <c r="O1184" s="184"/>
      <c r="P1184" s="184"/>
      <c r="Q1184" s="184">
        <v>4.2065999999999999</v>
      </c>
      <c r="R1184" s="184">
        <v>3.5813999999999999</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44445</v>
      </c>
      <c r="E1185" s="184">
        <v>11.1394</v>
      </c>
      <c r="F1185" s="184">
        <v>2.6215000000000002</v>
      </c>
      <c r="G1185" s="184">
        <v>2.7311999999999999</v>
      </c>
      <c r="H1185" s="184">
        <v>2.6695000000000002</v>
      </c>
      <c r="I1185" s="184">
        <v>2.9523000000000001</v>
      </c>
      <c r="J1185" s="184">
        <v>3.0095000000000001</v>
      </c>
      <c r="K1185" s="184">
        <v>3.0036</v>
      </c>
      <c r="L1185" s="184">
        <v>2.9317000000000002</v>
      </c>
      <c r="M1185" s="184">
        <v>2.8733</v>
      </c>
      <c r="N1185" s="184">
        <v>2.8778000000000001</v>
      </c>
      <c r="O1185" s="184"/>
      <c r="P1185" s="184"/>
      <c r="Q1185" s="184">
        <v>4.0500999999999996</v>
      </c>
      <c r="R1185" s="184">
        <v>3.4258999999999999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44445</v>
      </c>
      <c r="E1186" s="184">
        <v>2280.4488999999999</v>
      </c>
      <c r="F1186" s="184">
        <v>3.1661999999999999</v>
      </c>
      <c r="G1186" s="184">
        <v>3.2052</v>
      </c>
      <c r="H1186" s="184">
        <v>3.2317</v>
      </c>
      <c r="I1186" s="184">
        <v>3.3553000000000002</v>
      </c>
      <c r="J1186" s="184">
        <v>3.5226999999999999</v>
      </c>
      <c r="K1186" s="184">
        <v>3.2847</v>
      </c>
      <c r="L1186" s="184">
        <v>3.2616000000000001</v>
      </c>
      <c r="M1186" s="184">
        <v>3.2040000000000002</v>
      </c>
      <c r="N1186" s="184">
        <v>3.1438999999999999</v>
      </c>
      <c r="O1186" s="184">
        <v>4.8916000000000004</v>
      </c>
      <c r="P1186" s="184">
        <v>5.7831000000000001</v>
      </c>
      <c r="Q1186" s="184">
        <v>7.1029</v>
      </c>
      <c r="R1186" s="184">
        <v>3.7437999999999998</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44445</v>
      </c>
      <c r="E1187" s="184">
        <v>2264.2379000000001</v>
      </c>
      <c r="F1187" s="184">
        <v>3.1179000000000001</v>
      </c>
      <c r="G1187" s="184">
        <v>3.1555</v>
      </c>
      <c r="H1187" s="184">
        <v>3.1819999999999999</v>
      </c>
      <c r="I1187" s="184">
        <v>3.3052999999999999</v>
      </c>
      <c r="J1187" s="184">
        <v>3.4723000000000002</v>
      </c>
      <c r="K1187" s="184">
        <v>3.2343000000000002</v>
      </c>
      <c r="L1187" s="184">
        <v>3.2107999999999999</v>
      </c>
      <c r="M1187" s="184">
        <v>3.1528</v>
      </c>
      <c r="N1187" s="184">
        <v>3.0922999999999998</v>
      </c>
      <c r="O1187" s="184">
        <v>4.8151999999999999</v>
      </c>
      <c r="P1187" s="184">
        <v>5.6913</v>
      </c>
      <c r="Q1187" s="184">
        <v>7.3296999999999999</v>
      </c>
      <c r="R1187" s="184">
        <v>3.6880000000000002</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44445</v>
      </c>
      <c r="E1188" s="184">
        <v>2315.1071524477202</v>
      </c>
      <c r="F1188" s="184">
        <v>2.3376999999999999</v>
      </c>
      <c r="G1188" s="184">
        <v>2.3380999999999998</v>
      </c>
      <c r="H1188" s="184">
        <v>2.3706999999999998</v>
      </c>
      <c r="I1188" s="184">
        <v>2.4226999999999999</v>
      </c>
      <c r="J1188" s="184">
        <v>2.4379</v>
      </c>
      <c r="K1188" s="184">
        <v>2.3325999999999998</v>
      </c>
      <c r="L1188" s="184">
        <v>2.4037999999999999</v>
      </c>
      <c r="M1188" s="184">
        <v>2.3700999999999999</v>
      </c>
      <c r="N1188" s="184">
        <v>2.3826999999999998</v>
      </c>
      <c r="O1188" s="184">
        <v>3.0676000000000001</v>
      </c>
      <c r="P1188" s="184">
        <v>3.452</v>
      </c>
      <c r="Q1188" s="184">
        <v>4.7262000000000004</v>
      </c>
      <c r="R1188" s="184">
        <v>2.5547</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44445</v>
      </c>
      <c r="E1189" s="184">
        <v>5067.2051000000001</v>
      </c>
      <c r="F1189" s="184">
        <v>3.0514999999999999</v>
      </c>
      <c r="G1189" s="184">
        <v>2.9575999999999998</v>
      </c>
      <c r="H1189" s="184">
        <v>3.0215000000000001</v>
      </c>
      <c r="I1189" s="184">
        <v>3.1360000000000001</v>
      </c>
      <c r="J1189" s="184">
        <v>3.3329</v>
      </c>
      <c r="K1189" s="184">
        <v>3.2776000000000001</v>
      </c>
      <c r="L1189" s="184">
        <v>3.2467999999999999</v>
      </c>
      <c r="M1189" s="184">
        <v>3.1669</v>
      </c>
      <c r="N1189" s="184">
        <v>3.1646000000000001</v>
      </c>
      <c r="O1189" s="184">
        <v>5.1810999999999998</v>
      </c>
      <c r="P1189" s="184">
        <v>5.8745000000000003</v>
      </c>
      <c r="Q1189" s="184">
        <v>7.0147000000000004</v>
      </c>
      <c r="R1189" s="184">
        <v>4.0899000000000001</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44445</v>
      </c>
      <c r="E1190" s="184">
        <v>5105.9569000000001</v>
      </c>
      <c r="F1190" s="184">
        <v>3.1907000000000001</v>
      </c>
      <c r="G1190" s="184">
        <v>3.0973000000000002</v>
      </c>
      <c r="H1190" s="184">
        <v>3.1617999999999999</v>
      </c>
      <c r="I1190" s="184">
        <v>3.2759</v>
      </c>
      <c r="J1190" s="184">
        <v>3.4729000000000001</v>
      </c>
      <c r="K1190" s="184">
        <v>3.4184999999999999</v>
      </c>
      <c r="L1190" s="184">
        <v>3.4009</v>
      </c>
      <c r="M1190" s="184">
        <v>3.3168000000000002</v>
      </c>
      <c r="N1190" s="184">
        <v>3.3037000000000001</v>
      </c>
      <c r="O1190" s="184">
        <v>5.2892999999999999</v>
      </c>
      <c r="P1190" s="184">
        <v>5.9737999999999998</v>
      </c>
      <c r="Q1190" s="184">
        <v>7.1707000000000001</v>
      </c>
      <c r="R1190" s="184">
        <v>4.2088999999999999</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44445</v>
      </c>
      <c r="E1191" s="184">
        <v>4589.8692000000001</v>
      </c>
      <c r="F1191" s="184">
        <v>2.4312</v>
      </c>
      <c r="G1191" s="184">
        <v>2.3374000000000001</v>
      </c>
      <c r="H1191" s="184">
        <v>2.4018000000000002</v>
      </c>
      <c r="I1191" s="184">
        <v>2.5154000000000001</v>
      </c>
      <c r="J1191" s="184">
        <v>2.7109999999999999</v>
      </c>
      <c r="K1191" s="184">
        <v>2.6528</v>
      </c>
      <c r="L1191" s="184">
        <v>2.6175000000000002</v>
      </c>
      <c r="M1191" s="184">
        <v>2.532</v>
      </c>
      <c r="N1191" s="184">
        <v>2.5154999999999998</v>
      </c>
      <c r="O1191" s="184">
        <v>4.4461000000000004</v>
      </c>
      <c r="P1191" s="184">
        <v>5.0697000000000001</v>
      </c>
      <c r="Q1191" s="184">
        <v>6.7030000000000003</v>
      </c>
      <c r="R1191" s="184">
        <v>3.4110999999999998</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44445</v>
      </c>
      <c r="E1192" s="184">
        <v>1169.2352000000001</v>
      </c>
      <c r="F1192" s="184">
        <v>3.1532</v>
      </c>
      <c r="G1192" s="184">
        <v>3.0611000000000002</v>
      </c>
      <c r="H1192" s="184">
        <v>3.0213000000000001</v>
      </c>
      <c r="I1192" s="184">
        <v>3.2033999999999998</v>
      </c>
      <c r="J1192" s="184">
        <v>3.3142</v>
      </c>
      <c r="K1192" s="184">
        <v>3.2797000000000001</v>
      </c>
      <c r="L1192" s="184">
        <v>3.2294999999999998</v>
      </c>
      <c r="M1192" s="184">
        <v>3.1484999999999999</v>
      </c>
      <c r="N1192" s="184">
        <v>3.1496</v>
      </c>
      <c r="O1192" s="184">
        <v>4.6422999999999996</v>
      </c>
      <c r="P1192" s="184"/>
      <c r="Q1192" s="184">
        <v>4.8129999999999997</v>
      </c>
      <c r="R1192" s="184">
        <v>3.7627999999999999</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44445</v>
      </c>
      <c r="E1193" s="184">
        <v>1165.2242000000001</v>
      </c>
      <c r="F1193" s="184">
        <v>3.0543999999999998</v>
      </c>
      <c r="G1193" s="184">
        <v>2.9630000000000001</v>
      </c>
      <c r="H1193" s="184">
        <v>2.9220000000000002</v>
      </c>
      <c r="I1193" s="184">
        <v>3.1038999999999999</v>
      </c>
      <c r="J1193" s="184">
        <v>3.2134999999999998</v>
      </c>
      <c r="K1193" s="184">
        <v>3.1783000000000001</v>
      </c>
      <c r="L1193" s="184">
        <v>3.1278999999999999</v>
      </c>
      <c r="M1193" s="184">
        <v>3.0465</v>
      </c>
      <c r="N1193" s="184">
        <v>3.0467</v>
      </c>
      <c r="O1193" s="184">
        <v>4.5369000000000002</v>
      </c>
      <c r="P1193" s="184"/>
      <c r="Q1193" s="184">
        <v>4.7047999999999996</v>
      </c>
      <c r="R1193" s="184">
        <v>3.6595</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44445</v>
      </c>
      <c r="E1194" s="184">
        <v>270.06830000000002</v>
      </c>
      <c r="F1194" s="184">
        <v>3.4601999999999999</v>
      </c>
      <c r="G1194" s="184">
        <v>3.1859000000000002</v>
      </c>
      <c r="H1194" s="184">
        <v>3.2475999999999998</v>
      </c>
      <c r="I1194" s="184">
        <v>3.3201999999999998</v>
      </c>
      <c r="J1194" s="184">
        <v>3.3700999999999999</v>
      </c>
      <c r="K1194" s="184">
        <v>3.3241000000000001</v>
      </c>
      <c r="L1194" s="184">
        <v>3.3109999999999999</v>
      </c>
      <c r="M1194" s="184">
        <v>3.2172000000000001</v>
      </c>
      <c r="N1194" s="184">
        <v>3.1947000000000001</v>
      </c>
      <c r="O1194" s="184">
        <v>5.1757999999999997</v>
      </c>
      <c r="P1194" s="184">
        <v>5.8754</v>
      </c>
      <c r="Q1194" s="184">
        <v>7.3453999999999997</v>
      </c>
      <c r="R1194" s="184">
        <v>4.0823999999999998</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44445</v>
      </c>
      <c r="E1195" s="184">
        <v>272.02289999999999</v>
      </c>
      <c r="F1195" s="184">
        <v>3.5560999999999998</v>
      </c>
      <c r="G1195" s="184">
        <v>3.2793000000000001</v>
      </c>
      <c r="H1195" s="184">
        <v>3.3451</v>
      </c>
      <c r="I1195" s="184">
        <v>3.4184000000000001</v>
      </c>
      <c r="J1195" s="184">
        <v>3.4681000000000002</v>
      </c>
      <c r="K1195" s="184">
        <v>3.4243000000000001</v>
      </c>
      <c r="L1195" s="184">
        <v>3.4196</v>
      </c>
      <c r="M1195" s="184">
        <v>3.3433000000000002</v>
      </c>
      <c r="N1195" s="184">
        <v>3.3256999999999999</v>
      </c>
      <c r="O1195" s="184">
        <v>5.2971000000000004</v>
      </c>
      <c r="P1195" s="184">
        <v>5.9710000000000001</v>
      </c>
      <c r="Q1195" s="184">
        <v>7.1524999999999999</v>
      </c>
      <c r="R1195" s="184">
        <v>4.2371999999999996</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44445</v>
      </c>
      <c r="E1196" s="184">
        <v>2930.2662399999999</v>
      </c>
      <c r="F1196" s="184">
        <v>2.617</v>
      </c>
      <c r="G1196" s="184">
        <v>2.8565999999999998</v>
      </c>
      <c r="H1196" s="184">
        <v>2.9567000000000001</v>
      </c>
      <c r="I1196" s="184">
        <v>3.0623</v>
      </c>
      <c r="J1196" s="184">
        <v>3.1665999999999999</v>
      </c>
      <c r="K1196" s="184">
        <v>3.1932</v>
      </c>
      <c r="L1196" s="184">
        <v>3.1798999999999999</v>
      </c>
      <c r="M1196" s="184">
        <v>3.1274999999999999</v>
      </c>
      <c r="N1196" s="184">
        <v>3.1185999999999998</v>
      </c>
      <c r="O1196" s="184">
        <v>1.7224999999999999</v>
      </c>
      <c r="P1196" s="184">
        <v>3.7947000000000002</v>
      </c>
      <c r="Q1196" s="184">
        <v>6.5164</v>
      </c>
      <c r="R1196" s="184">
        <v>3.8167</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44445</v>
      </c>
      <c r="E1197" s="184">
        <v>2948.9259200000001</v>
      </c>
      <c r="F1197" s="184">
        <v>2.6974999999999998</v>
      </c>
      <c r="G1197" s="184">
        <v>2.9369999999999998</v>
      </c>
      <c r="H1197" s="184">
        <v>3.0373999999999999</v>
      </c>
      <c r="I1197" s="184">
        <v>3.1423000000000001</v>
      </c>
      <c r="J1197" s="184">
        <v>3.2467999999999999</v>
      </c>
      <c r="K1197" s="184">
        <v>3.2787999999999999</v>
      </c>
      <c r="L1197" s="184">
        <v>3.2682000000000002</v>
      </c>
      <c r="M1197" s="184">
        <v>3.2174</v>
      </c>
      <c r="N1197" s="184">
        <v>3.2031000000000001</v>
      </c>
      <c r="O1197" s="184">
        <v>1.7891999999999999</v>
      </c>
      <c r="P1197" s="184">
        <v>3.8635000000000002</v>
      </c>
      <c r="Q1197" s="184">
        <v>5.9363000000000001</v>
      </c>
      <c r="R1197" s="184">
        <v>3.8774000000000002</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44445</v>
      </c>
      <c r="E1198" s="184">
        <v>10.4488</v>
      </c>
      <c r="F1198" s="184">
        <v>3.4935999999999998</v>
      </c>
      <c r="G1198" s="184">
        <v>3.6107</v>
      </c>
      <c r="H1198" s="184">
        <v>3.5954999999999999</v>
      </c>
      <c r="I1198" s="184">
        <v>3.6981000000000002</v>
      </c>
      <c r="J1198" s="184">
        <v>3.8437999999999999</v>
      </c>
      <c r="K1198" s="184">
        <v>3.8182</v>
      </c>
      <c r="L1198" s="184">
        <v>4.3322000000000003</v>
      </c>
      <c r="M1198" s="184">
        <v>4.4069000000000003</v>
      </c>
      <c r="N1198" s="184"/>
      <c r="O1198" s="184"/>
      <c r="P1198" s="184"/>
      <c r="Q1198" s="184">
        <v>4.5885999999999996</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44445</v>
      </c>
      <c r="E1199" s="184">
        <v>10.449400000000001</v>
      </c>
      <c r="F1199" s="184">
        <v>3.8426999999999998</v>
      </c>
      <c r="G1199" s="184">
        <v>3.7269999999999999</v>
      </c>
      <c r="H1199" s="184">
        <v>3.6453000000000002</v>
      </c>
      <c r="I1199" s="184">
        <v>3.6979000000000002</v>
      </c>
      <c r="J1199" s="184">
        <v>3.8435999999999999</v>
      </c>
      <c r="K1199" s="184">
        <v>3.8218000000000001</v>
      </c>
      <c r="L1199" s="184">
        <v>4.3437000000000001</v>
      </c>
      <c r="M1199" s="184">
        <v>4.4147999999999996</v>
      </c>
      <c r="N1199" s="184"/>
      <c r="O1199" s="184"/>
      <c r="P1199" s="184"/>
      <c r="Q1199" s="184">
        <v>4.5946999999999996</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44445</v>
      </c>
      <c r="E1200" s="184">
        <v>10.4488</v>
      </c>
      <c r="F1200" s="184">
        <v>3.4935999999999998</v>
      </c>
      <c r="G1200" s="184">
        <v>3.6107</v>
      </c>
      <c r="H1200" s="184">
        <v>3.5954999999999999</v>
      </c>
      <c r="I1200" s="184">
        <v>3.6981000000000002</v>
      </c>
      <c r="J1200" s="184">
        <v>3.8437999999999999</v>
      </c>
      <c r="K1200" s="184">
        <v>3.8182</v>
      </c>
      <c r="L1200" s="184">
        <v>4.3322000000000003</v>
      </c>
      <c r="M1200" s="184">
        <v>4.4069000000000003</v>
      </c>
      <c r="N1200" s="184"/>
      <c r="O1200" s="184"/>
      <c r="P1200" s="184"/>
      <c r="Q1200" s="184">
        <v>4.5885999999999996</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44445</v>
      </c>
      <c r="E1201" s="184">
        <v>10.4512</v>
      </c>
      <c r="F1201" s="184">
        <v>3.4927999999999999</v>
      </c>
      <c r="G1201" s="184">
        <v>3.7263999999999999</v>
      </c>
      <c r="H1201" s="184">
        <v>3.6945999999999999</v>
      </c>
      <c r="I1201" s="184">
        <v>3.8222999999999998</v>
      </c>
      <c r="J1201" s="184">
        <v>3.9336000000000002</v>
      </c>
      <c r="K1201" s="184">
        <v>3.8559999999999999</v>
      </c>
      <c r="L1201" s="184">
        <v>4.3627000000000002</v>
      </c>
      <c r="M1201" s="184">
        <v>4.4330999999999996</v>
      </c>
      <c r="N1201" s="184"/>
      <c r="O1201" s="184"/>
      <c r="P1201" s="184"/>
      <c r="Q1201" s="184">
        <v>4.6131000000000002</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44445</v>
      </c>
      <c r="E1202" s="184">
        <v>32.977699999999999</v>
      </c>
      <c r="F1202" s="184">
        <v>3.21</v>
      </c>
      <c r="G1202" s="184">
        <v>3.2844000000000002</v>
      </c>
      <c r="H1202" s="184">
        <v>3.2275999999999998</v>
      </c>
      <c r="I1202" s="184">
        <v>3.3008999999999999</v>
      </c>
      <c r="J1202" s="184">
        <v>3.4340000000000002</v>
      </c>
      <c r="K1202" s="184">
        <v>3.4072</v>
      </c>
      <c r="L1202" s="184">
        <v>3.9152999999999998</v>
      </c>
      <c r="M1202" s="184">
        <v>3.9889999999999999</v>
      </c>
      <c r="N1202" s="184">
        <v>4.1775000000000002</v>
      </c>
      <c r="O1202" s="184">
        <v>5.7161</v>
      </c>
      <c r="P1202" s="184">
        <v>6.1708999999999996</v>
      </c>
      <c r="Q1202" s="184">
        <v>7.7691999999999997</v>
      </c>
      <c r="R1202" s="184">
        <v>4.827</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44445</v>
      </c>
      <c r="E1203" s="184">
        <v>33.511600000000001</v>
      </c>
      <c r="F1203" s="184">
        <v>3.5945999999999998</v>
      </c>
      <c r="G1203" s="184">
        <v>3.5952999999999999</v>
      </c>
      <c r="H1203" s="184">
        <v>3.5655999999999999</v>
      </c>
      <c r="I1203" s="184">
        <v>3.6459999999999999</v>
      </c>
      <c r="J1203" s="184">
        <v>3.7856000000000001</v>
      </c>
      <c r="K1203" s="184">
        <v>3.7622</v>
      </c>
      <c r="L1203" s="184">
        <v>4.2748999999999997</v>
      </c>
      <c r="M1203" s="184">
        <v>4.3507999999999996</v>
      </c>
      <c r="N1203" s="184">
        <v>4.5423999999999998</v>
      </c>
      <c r="O1203" s="184">
        <v>6.0578000000000003</v>
      </c>
      <c r="P1203" s="184">
        <v>6.4154999999999998</v>
      </c>
      <c r="Q1203" s="184">
        <v>7.6220999999999997</v>
      </c>
      <c r="R1203" s="184">
        <v>5.1932999999999998</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44445</v>
      </c>
      <c r="E1204" s="184">
        <v>28.174399999999999</v>
      </c>
      <c r="F1204" s="184">
        <v>3.6278000000000001</v>
      </c>
      <c r="G1204" s="184">
        <v>3.1964000000000001</v>
      </c>
      <c r="H1204" s="184">
        <v>3.1480999999999999</v>
      </c>
      <c r="I1204" s="184">
        <v>3.2706</v>
      </c>
      <c r="J1204" s="184">
        <v>3.3485</v>
      </c>
      <c r="K1204" s="184">
        <v>3.2783000000000002</v>
      </c>
      <c r="L1204" s="184">
        <v>3.2153999999999998</v>
      </c>
      <c r="M1204" s="184">
        <v>3.1473</v>
      </c>
      <c r="N1204" s="184">
        <v>3.1484999999999999</v>
      </c>
      <c r="O1204" s="184">
        <v>4.6993</v>
      </c>
      <c r="P1204" s="184">
        <v>5.3007999999999997</v>
      </c>
      <c r="Q1204" s="184">
        <v>6.9447000000000001</v>
      </c>
      <c r="R1204" s="184">
        <v>3.7294</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44445</v>
      </c>
      <c r="E1205" s="184">
        <v>28.084599999999998</v>
      </c>
      <c r="F1205" s="184">
        <v>3.5093999999999999</v>
      </c>
      <c r="G1205" s="184">
        <v>3.1198999999999999</v>
      </c>
      <c r="H1205" s="184">
        <v>3.0651999999999999</v>
      </c>
      <c r="I1205" s="184">
        <v>3.1694</v>
      </c>
      <c r="J1205" s="184">
        <v>3.2496999999999998</v>
      </c>
      <c r="K1205" s="184">
        <v>3.1783000000000001</v>
      </c>
      <c r="L1205" s="184">
        <v>3.1135999999999999</v>
      </c>
      <c r="M1205" s="184">
        <v>3.0449000000000002</v>
      </c>
      <c r="N1205" s="184">
        <v>3.0453999999999999</v>
      </c>
      <c r="O1205" s="184">
        <v>4.6147999999999998</v>
      </c>
      <c r="P1205" s="184">
        <v>5.2276999999999996</v>
      </c>
      <c r="Q1205" s="184">
        <v>6.8845000000000001</v>
      </c>
      <c r="R1205" s="184">
        <v>3.6341000000000001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44445</v>
      </c>
      <c r="E1206" s="184">
        <v>3248.3548999999998</v>
      </c>
      <c r="F1206" s="184">
        <v>3.0363000000000002</v>
      </c>
      <c r="G1206" s="184">
        <v>2.9638</v>
      </c>
      <c r="H1206" s="184">
        <v>2.9843000000000002</v>
      </c>
      <c r="I1206" s="184">
        <v>3.1345999999999998</v>
      </c>
      <c r="J1206" s="184">
        <v>3.3771</v>
      </c>
      <c r="K1206" s="184">
        <v>3.3264999999999998</v>
      </c>
      <c r="L1206" s="184">
        <v>3.2924000000000002</v>
      </c>
      <c r="M1206" s="184">
        <v>3.202</v>
      </c>
      <c r="N1206" s="184">
        <v>3.2012999999999998</v>
      </c>
      <c r="O1206" s="184">
        <v>5.0774999999999997</v>
      </c>
      <c r="P1206" s="184">
        <v>5.7679</v>
      </c>
      <c r="Q1206" s="184">
        <v>6.8616999999999999</v>
      </c>
      <c r="R1206" s="184">
        <v>4.0494000000000003</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44445</v>
      </c>
      <c r="E1207" s="184">
        <v>3268.4395</v>
      </c>
      <c r="F1207" s="184">
        <v>3.1360999999999999</v>
      </c>
      <c r="G1207" s="184">
        <v>3.0640000000000001</v>
      </c>
      <c r="H1207" s="184">
        <v>3.0842999999999998</v>
      </c>
      <c r="I1207" s="184">
        <v>3.2347000000000001</v>
      </c>
      <c r="J1207" s="184">
        <v>3.4775</v>
      </c>
      <c r="K1207" s="184">
        <v>3.4268999999999998</v>
      </c>
      <c r="L1207" s="184">
        <v>3.3833000000000002</v>
      </c>
      <c r="M1207" s="184">
        <v>3.2904</v>
      </c>
      <c r="N1207" s="184">
        <v>3.2888000000000002</v>
      </c>
      <c r="O1207" s="184">
        <v>5.1638999999999999</v>
      </c>
      <c r="P1207" s="184">
        <v>5.8495999999999997</v>
      </c>
      <c r="Q1207" s="184">
        <v>7.0701000000000001</v>
      </c>
      <c r="R1207" s="184">
        <v>4.1329000000000002</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44445</v>
      </c>
      <c r="E1208" s="184">
        <v>3279.0518000000002</v>
      </c>
      <c r="F1208" s="184">
        <v>3.0356999999999998</v>
      </c>
      <c r="G1208" s="184">
        <v>2.9641999999999999</v>
      </c>
      <c r="H1208" s="184">
        <v>2.9847000000000001</v>
      </c>
      <c r="I1208" s="184">
        <v>3.1355</v>
      </c>
      <c r="J1208" s="184">
        <v>3.3782999999999999</v>
      </c>
      <c r="K1208" s="184">
        <v>3.3275000000000001</v>
      </c>
      <c r="L1208" s="184">
        <v>3.2936000000000001</v>
      </c>
      <c r="M1208" s="184">
        <v>3.2027999999999999</v>
      </c>
      <c r="N1208" s="184">
        <v>3.2019000000000002</v>
      </c>
      <c r="O1208" s="184">
        <v>5.0782999999999996</v>
      </c>
      <c r="P1208" s="184">
        <v>5.7690999999999999</v>
      </c>
      <c r="Q1208" s="184">
        <v>6.8970000000000002</v>
      </c>
      <c r="R1208" s="184">
        <v>4.0500999999999996</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44445</v>
      </c>
      <c r="E1209" s="184">
        <v>44.0366</v>
      </c>
      <c r="F1209" s="184">
        <v>3.1499000000000001</v>
      </c>
      <c r="G1209" s="184">
        <v>3.1227999999999998</v>
      </c>
      <c r="H1209" s="184">
        <v>3.2227000000000001</v>
      </c>
      <c r="I1209" s="184">
        <v>3.3612000000000002</v>
      </c>
      <c r="J1209" s="184">
        <v>3.5318999999999998</v>
      </c>
      <c r="K1209" s="184">
        <v>3.4607000000000001</v>
      </c>
      <c r="L1209" s="184">
        <v>3.4327999999999999</v>
      </c>
      <c r="M1209" s="184">
        <v>3.3561999999999999</v>
      </c>
      <c r="N1209" s="184">
        <v>3.3565</v>
      </c>
      <c r="O1209" s="184">
        <v>5.2263999999999999</v>
      </c>
      <c r="P1209" s="184">
        <v>5.9207000000000001</v>
      </c>
      <c r="Q1209" s="184">
        <v>7.1246999999999998</v>
      </c>
      <c r="R1209" s="184">
        <v>4.1592000000000002</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44445</v>
      </c>
      <c r="E1210" s="184">
        <v>43.737900000000003</v>
      </c>
      <c r="F1210" s="184">
        <v>3.0045000000000002</v>
      </c>
      <c r="G1210" s="184">
        <v>3.0049999999999999</v>
      </c>
      <c r="H1210" s="184">
        <v>3.1015000000000001</v>
      </c>
      <c r="I1210" s="184">
        <v>3.2526999999999999</v>
      </c>
      <c r="J1210" s="184">
        <v>3.4315000000000002</v>
      </c>
      <c r="K1210" s="184">
        <v>3.3673000000000002</v>
      </c>
      <c r="L1210" s="184">
        <v>3.3374999999999999</v>
      </c>
      <c r="M1210" s="184">
        <v>3.2616000000000001</v>
      </c>
      <c r="N1210" s="184">
        <v>3.2616000000000001</v>
      </c>
      <c r="O1210" s="184">
        <v>5.1402999999999999</v>
      </c>
      <c r="P1210" s="184">
        <v>5.8296000000000001</v>
      </c>
      <c r="Q1210" s="184">
        <v>7.2671000000000001</v>
      </c>
      <c r="R1210" s="184">
        <v>4.0678000000000001</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44445</v>
      </c>
      <c r="E1211" s="184">
        <v>40.875399999999999</v>
      </c>
      <c r="F1211" s="184">
        <v>3.0363000000000002</v>
      </c>
      <c r="G1211" s="184">
        <v>3.0070000000000001</v>
      </c>
      <c r="H1211" s="184">
        <v>3.1017000000000001</v>
      </c>
      <c r="I1211" s="184">
        <v>3.2505999999999999</v>
      </c>
      <c r="J1211" s="184">
        <v>3.4319999999999999</v>
      </c>
      <c r="K1211" s="184">
        <v>3.3672</v>
      </c>
      <c r="L1211" s="184">
        <v>3.3372999999999999</v>
      </c>
      <c r="M1211" s="184">
        <v>3.2612999999999999</v>
      </c>
      <c r="N1211" s="184">
        <v>3.2614000000000001</v>
      </c>
      <c r="O1211" s="184">
        <v>5.1405000000000003</v>
      </c>
      <c r="P1211" s="184">
        <v>5.8304</v>
      </c>
      <c r="Q1211" s="184">
        <v>6.7619999999999996</v>
      </c>
      <c r="R1211" s="184">
        <v>4.0678999999999998</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44445</v>
      </c>
      <c r="E1212" s="184">
        <v>3294.8384000000001</v>
      </c>
      <c r="F1212" s="184">
        <v>3.5264000000000002</v>
      </c>
      <c r="G1212" s="184">
        <v>3.2016</v>
      </c>
      <c r="H1212" s="184">
        <v>3.1600999999999999</v>
      </c>
      <c r="I1212" s="184">
        <v>3.2530999999999999</v>
      </c>
      <c r="J1212" s="184">
        <v>3.4748000000000001</v>
      </c>
      <c r="K1212" s="184">
        <v>3.3969999999999998</v>
      </c>
      <c r="L1212" s="184">
        <v>3.3778000000000001</v>
      </c>
      <c r="M1212" s="184">
        <v>3.2768999999999999</v>
      </c>
      <c r="N1212" s="184">
        <v>3.2892999999999999</v>
      </c>
      <c r="O1212" s="184">
        <v>5.2576999999999998</v>
      </c>
      <c r="P1212" s="184">
        <v>5.9493999999999998</v>
      </c>
      <c r="Q1212" s="184">
        <v>7.1696</v>
      </c>
      <c r="R1212" s="184">
        <v>4.2187000000000001</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44445</v>
      </c>
      <c r="E1213" s="184">
        <v>3270.0711000000001</v>
      </c>
      <c r="F1213" s="184">
        <v>3.4157999999999999</v>
      </c>
      <c r="G1213" s="184">
        <v>3.0914999999999999</v>
      </c>
      <c r="H1213" s="184">
        <v>3.0501</v>
      </c>
      <c r="I1213" s="184">
        <v>3.1429</v>
      </c>
      <c r="J1213" s="184">
        <v>3.3643999999999998</v>
      </c>
      <c r="K1213" s="184">
        <v>3.2860999999999998</v>
      </c>
      <c r="L1213" s="184">
        <v>3.2624</v>
      </c>
      <c r="M1213" s="184">
        <v>3.1579999999999999</v>
      </c>
      <c r="N1213" s="184">
        <v>3.1709999999999998</v>
      </c>
      <c r="O1213" s="184">
        <v>5.1478999999999999</v>
      </c>
      <c r="P1213" s="184">
        <v>5.8574999999999999</v>
      </c>
      <c r="Q1213" s="184">
        <v>7.2073</v>
      </c>
      <c r="R1213" s="184">
        <v>4.0956999999999999</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44445</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44445</v>
      </c>
      <c r="E1218" s="184">
        <v>1012.3669</v>
      </c>
      <c r="F1218" s="184">
        <v>2.8197000000000001</v>
      </c>
      <c r="G1218" s="184">
        <v>3.0316999999999998</v>
      </c>
      <c r="H1218" s="184">
        <v>3.2067000000000001</v>
      </c>
      <c r="I1218" s="184">
        <v>3.2528000000000001</v>
      </c>
      <c r="J1218" s="184">
        <v>3.371</v>
      </c>
      <c r="K1218" s="184">
        <v>3.3206000000000002</v>
      </c>
      <c r="L1218" s="184"/>
      <c r="M1218" s="184"/>
      <c r="N1218" s="184"/>
      <c r="O1218" s="184"/>
      <c r="P1218" s="184"/>
      <c r="Q1218" s="184">
        <v>3.3191000000000002</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44445</v>
      </c>
      <c r="E1219" s="184">
        <v>1011.7931</v>
      </c>
      <c r="F1219" s="184">
        <v>2.6804999999999999</v>
      </c>
      <c r="G1219" s="184">
        <v>2.8841999999999999</v>
      </c>
      <c r="H1219" s="184">
        <v>3.0583</v>
      </c>
      <c r="I1219" s="184">
        <v>3.1032999999999999</v>
      </c>
      <c r="J1219" s="184">
        <v>3.2208999999999999</v>
      </c>
      <c r="K1219" s="184">
        <v>3.1678000000000002</v>
      </c>
      <c r="L1219" s="184"/>
      <c r="M1219" s="184"/>
      <c r="N1219" s="184"/>
      <c r="O1219" s="184"/>
      <c r="P1219" s="184"/>
      <c r="Q1219" s="184">
        <v>3.1650999999999998</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44445</v>
      </c>
      <c r="E1220" s="184">
        <v>1994.1196</v>
      </c>
      <c r="F1220" s="184">
        <v>2.9893000000000001</v>
      </c>
      <c r="G1220" s="184">
        <v>2.9817999999999998</v>
      </c>
      <c r="H1220" s="184">
        <v>3.0386000000000002</v>
      </c>
      <c r="I1220" s="184">
        <v>3.1225999999999998</v>
      </c>
      <c r="J1220" s="184">
        <v>3.3138000000000001</v>
      </c>
      <c r="K1220" s="184">
        <v>3.3077000000000001</v>
      </c>
      <c r="L1220" s="184">
        <v>3.3052000000000001</v>
      </c>
      <c r="M1220" s="184">
        <v>3.2397999999999998</v>
      </c>
      <c r="N1220" s="184">
        <v>3.2208999999999999</v>
      </c>
      <c r="O1220" s="184">
        <v>3.8517999999999999</v>
      </c>
      <c r="P1220" s="184">
        <v>5.0141999999999998</v>
      </c>
      <c r="Q1220" s="184">
        <v>6.9737999999999998</v>
      </c>
      <c r="R1220" s="184">
        <v>4.1082999999999998</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44445</v>
      </c>
      <c r="E1221" s="184">
        <v>2011.0101</v>
      </c>
      <c r="F1221" s="184">
        <v>3.0657999999999999</v>
      </c>
      <c r="G1221" s="184">
        <v>3.0609000000000002</v>
      </c>
      <c r="H1221" s="184">
        <v>3.1166999999999998</v>
      </c>
      <c r="I1221" s="184">
        <v>3.2008999999999999</v>
      </c>
      <c r="J1221" s="184">
        <v>3.3931</v>
      </c>
      <c r="K1221" s="184">
        <v>3.3881000000000001</v>
      </c>
      <c r="L1221" s="184">
        <v>3.3940999999999999</v>
      </c>
      <c r="M1221" s="184">
        <v>3.3279000000000001</v>
      </c>
      <c r="N1221" s="184">
        <v>3.3132999999999999</v>
      </c>
      <c r="O1221" s="184">
        <v>3.9552999999999998</v>
      </c>
      <c r="P1221" s="184">
        <v>5.1261000000000001</v>
      </c>
      <c r="Q1221" s="184">
        <v>6.6371000000000002</v>
      </c>
      <c r="R1221" s="184">
        <v>4.2069999999999999</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44445</v>
      </c>
      <c r="E1222" s="184">
        <v>3419.8006</v>
      </c>
      <c r="F1222" s="184">
        <v>3.1339000000000001</v>
      </c>
      <c r="G1222" s="184">
        <v>3.1133999999999999</v>
      </c>
      <c r="H1222" s="184">
        <v>3.1839</v>
      </c>
      <c r="I1222" s="184">
        <v>3.2696000000000001</v>
      </c>
      <c r="J1222" s="184">
        <v>3.4533</v>
      </c>
      <c r="K1222" s="184">
        <v>3.4310999999999998</v>
      </c>
      <c r="L1222" s="184">
        <v>3.3874</v>
      </c>
      <c r="M1222" s="184">
        <v>3.3092000000000001</v>
      </c>
      <c r="N1222" s="184">
        <v>3.3071000000000002</v>
      </c>
      <c r="O1222" s="184">
        <v>5.2203999999999997</v>
      </c>
      <c r="P1222" s="184">
        <v>5.9192999999999998</v>
      </c>
      <c r="Q1222" s="184">
        <v>7.1036000000000001</v>
      </c>
      <c r="R1222" s="184">
        <v>4.1554000000000002</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44445</v>
      </c>
      <c r="E1223" s="184">
        <v>3137.5128</v>
      </c>
      <c r="F1223" s="184">
        <v>2.4908999999999999</v>
      </c>
      <c r="G1223" s="184">
        <v>2.4687000000000001</v>
      </c>
      <c r="H1223" s="184">
        <v>2.5396000000000001</v>
      </c>
      <c r="I1223" s="184">
        <v>2.6273</v>
      </c>
      <c r="J1223" s="184">
        <v>2.8123999999999998</v>
      </c>
      <c r="K1223" s="184">
        <v>2.7919999999999998</v>
      </c>
      <c r="L1223" s="184">
        <v>2.7511999999999999</v>
      </c>
      <c r="M1223" s="184">
        <v>2.673</v>
      </c>
      <c r="N1223" s="184">
        <v>2.669</v>
      </c>
      <c r="O1223" s="184">
        <v>4.5652999999999997</v>
      </c>
      <c r="P1223" s="184">
        <v>5.2380000000000004</v>
      </c>
      <c r="Q1223" s="184">
        <v>6.4790999999999999</v>
      </c>
      <c r="R1223" s="184">
        <v>3.5137</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44445</v>
      </c>
      <c r="E1224" s="184">
        <v>3400.8384999999998</v>
      </c>
      <c r="F1224" s="184">
        <v>3.0344000000000002</v>
      </c>
      <c r="G1224" s="184">
        <v>3.0133999999999999</v>
      </c>
      <c r="H1224" s="184">
        <v>3.0838000000000001</v>
      </c>
      <c r="I1224" s="184">
        <v>3.1695000000000002</v>
      </c>
      <c r="J1224" s="184">
        <v>3.3529</v>
      </c>
      <c r="K1224" s="184">
        <v>3.3351999999999999</v>
      </c>
      <c r="L1224" s="184">
        <v>3.2966000000000002</v>
      </c>
      <c r="M1224" s="184">
        <v>3.2208000000000001</v>
      </c>
      <c r="N1224" s="184">
        <v>3.2206999999999999</v>
      </c>
      <c r="O1224" s="184">
        <v>5.1376999999999997</v>
      </c>
      <c r="P1224" s="184">
        <v>5.8506</v>
      </c>
      <c r="Q1224" s="184">
        <v>7.0042</v>
      </c>
      <c r="R1224" s="184">
        <v>4.0639000000000003</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44445</v>
      </c>
      <c r="E1225" s="184">
        <v>1126.3416</v>
      </c>
      <c r="F1225" s="184">
        <v>2.6413000000000002</v>
      </c>
      <c r="G1225" s="184">
        <v>2.6903000000000001</v>
      </c>
      <c r="H1225" s="184">
        <v>2.7017000000000002</v>
      </c>
      <c r="I1225" s="184">
        <v>2.7456</v>
      </c>
      <c r="J1225" s="184">
        <v>2.7616000000000001</v>
      </c>
      <c r="K1225" s="184">
        <v>2.8881000000000001</v>
      </c>
      <c r="L1225" s="184">
        <v>2.9794999999999998</v>
      </c>
      <c r="M1225" s="184">
        <v>2.9752999999999998</v>
      </c>
      <c r="N1225" s="184">
        <v>3.0110000000000001</v>
      </c>
      <c r="O1225" s="184"/>
      <c r="P1225" s="184"/>
      <c r="Q1225" s="184">
        <v>4.5982000000000003</v>
      </c>
      <c r="R1225" s="184">
        <v>3.7663000000000002</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44445</v>
      </c>
      <c r="E1226" s="184">
        <v>1123.9858999999999</v>
      </c>
      <c r="F1226" s="184">
        <v>2.5590999999999999</v>
      </c>
      <c r="G1226" s="184">
        <v>2.6103999999999998</v>
      </c>
      <c r="H1226" s="184">
        <v>2.6219000000000001</v>
      </c>
      <c r="I1226" s="184">
        <v>2.6663000000000001</v>
      </c>
      <c r="J1226" s="184">
        <v>2.6819000000000002</v>
      </c>
      <c r="K1226" s="184">
        <v>2.8077999999999999</v>
      </c>
      <c r="L1226" s="184">
        <v>2.8986000000000001</v>
      </c>
      <c r="M1226" s="184">
        <v>2.8936999999999999</v>
      </c>
      <c r="N1226" s="184">
        <v>2.9289000000000001</v>
      </c>
      <c r="O1226" s="184"/>
      <c r="P1226" s="184"/>
      <c r="Q1226" s="184">
        <v>4.5153999999999996</v>
      </c>
      <c r="R1226" s="184">
        <v>3.6844000000000001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2.8823928571428565</v>
      </c>
      <c r="G1227" s="186">
        <v>2.8448276785714297</v>
      </c>
      <c r="H1227" s="186">
        <v>2.8957535714285698</v>
      </c>
      <c r="I1227" s="186">
        <v>2.9804848214285715</v>
      </c>
      <c r="J1227" s="186">
        <v>3.1114482142857152</v>
      </c>
      <c r="K1227" s="186">
        <v>3.0877339285714274</v>
      </c>
      <c r="L1227" s="186">
        <v>3.0957809090909092</v>
      </c>
      <c r="M1227" s="186">
        <v>3.0491336363636359</v>
      </c>
      <c r="N1227" s="186">
        <v>2.9914858490566041</v>
      </c>
      <c r="O1227" s="186">
        <v>4.7699358695652174</v>
      </c>
      <c r="P1227" s="186">
        <v>5.5083955056179787</v>
      </c>
      <c r="Q1227" s="186">
        <v>6.0056580357142852</v>
      </c>
      <c r="R1227" s="186">
        <v>3.8327070707070718</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3.0545499999999999</v>
      </c>
      <c r="G1228" s="186">
        <v>3.0176499999999997</v>
      </c>
      <c r="H1228" s="186">
        <v>3.0876000000000001</v>
      </c>
      <c r="I1228" s="186">
        <v>3.17645</v>
      </c>
      <c r="J1228" s="186">
        <v>3.3481999999999998</v>
      </c>
      <c r="K1228" s="186">
        <v>3.3129999999999997</v>
      </c>
      <c r="L1228" s="186">
        <v>3.2921500000000004</v>
      </c>
      <c r="M1228" s="186">
        <v>3.2195999999999998</v>
      </c>
      <c r="N1228" s="186">
        <v>3.2006999999999999</v>
      </c>
      <c r="O1228" s="186">
        <v>5.1191500000000003</v>
      </c>
      <c r="P1228" s="186">
        <v>5.8352000000000004</v>
      </c>
      <c r="Q1228" s="186">
        <v>6.9412000000000003</v>
      </c>
      <c r="R1228" s="186">
        <v>4.0574000000000003</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44445</v>
      </c>
      <c r="E1231" s="184">
        <v>72.370999999999995</v>
      </c>
      <c r="F1231" s="184">
        <v>16.868500000000001</v>
      </c>
      <c r="G1231" s="184">
        <v>16.868500000000001</v>
      </c>
      <c r="H1231" s="184">
        <v>51.059399999999997</v>
      </c>
      <c r="I1231" s="184">
        <v>37.700499999999998</v>
      </c>
      <c r="J1231" s="184">
        <v>23.532499999999999</v>
      </c>
      <c r="K1231" s="184">
        <v>4.4505999999999997</v>
      </c>
      <c r="L1231" s="184">
        <v>7.4349999999999996</v>
      </c>
      <c r="M1231" s="184">
        <v>0.66739999999999999</v>
      </c>
      <c r="N1231" s="184">
        <v>2.3384999999999998</v>
      </c>
      <c r="O1231" s="184">
        <v>10.142200000000001</v>
      </c>
      <c r="P1231" s="184">
        <v>7.6821999999999999</v>
      </c>
      <c r="Q1231" s="184">
        <v>8.9144000000000005</v>
      </c>
      <c r="R1231" s="184">
        <v>6.3202999999999996</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44445</v>
      </c>
      <c r="E1232" s="184">
        <v>77.567899999999995</v>
      </c>
      <c r="F1232" s="184">
        <v>17.466999999999999</v>
      </c>
      <c r="G1232" s="184">
        <v>17.466999999999999</v>
      </c>
      <c r="H1232" s="184">
        <v>51.662999999999997</v>
      </c>
      <c r="I1232" s="184">
        <v>38.306699999999999</v>
      </c>
      <c r="J1232" s="184">
        <v>24.1434</v>
      </c>
      <c r="K1232" s="184">
        <v>5.0579000000000001</v>
      </c>
      <c r="L1232" s="184">
        <v>8.0585000000000004</v>
      </c>
      <c r="M1232" s="184">
        <v>1.2715000000000001</v>
      </c>
      <c r="N1232" s="184">
        <v>2.9546000000000001</v>
      </c>
      <c r="O1232" s="184">
        <v>10.7422</v>
      </c>
      <c r="P1232" s="184">
        <v>8.3885000000000005</v>
      </c>
      <c r="Q1232" s="184">
        <v>9.0922999999999998</v>
      </c>
      <c r="R1232" s="184">
        <v>6.8966000000000003</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44445</v>
      </c>
      <c r="E1233" s="184">
        <v>13.946999999999999</v>
      </c>
      <c r="F1233" s="184">
        <v>76.282499999999999</v>
      </c>
      <c r="G1233" s="184">
        <v>76.282499999999999</v>
      </c>
      <c r="H1233" s="184">
        <v>58.829599999999999</v>
      </c>
      <c r="I1233" s="184">
        <v>51.215400000000002</v>
      </c>
      <c r="J1233" s="184">
        <v>31.0367</v>
      </c>
      <c r="K1233" s="184">
        <v>4.7999000000000001</v>
      </c>
      <c r="L1233" s="184">
        <v>5.3947000000000003</v>
      </c>
      <c r="M1233" s="184">
        <v>1.4591000000000001</v>
      </c>
      <c r="N1233" s="184">
        <v>2.6448999999999998</v>
      </c>
      <c r="O1233" s="184">
        <v>12.2178</v>
      </c>
      <c r="P1233" s="184"/>
      <c r="Q1233" s="184">
        <v>11.0555</v>
      </c>
      <c r="R1233" s="184">
        <v>7.1512000000000002</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44445</v>
      </c>
      <c r="E1234" s="184">
        <v>14.0898</v>
      </c>
      <c r="F1234" s="184">
        <v>76.553799999999995</v>
      </c>
      <c r="G1234" s="184">
        <v>76.553799999999995</v>
      </c>
      <c r="H1234" s="184">
        <v>59.097200000000001</v>
      </c>
      <c r="I1234" s="184">
        <v>51.474899999999998</v>
      </c>
      <c r="J1234" s="184">
        <v>31.303699999999999</v>
      </c>
      <c r="K1234" s="184">
        <v>5.07</v>
      </c>
      <c r="L1234" s="184">
        <v>5.6729000000000003</v>
      </c>
      <c r="M1234" s="184">
        <v>1.7537</v>
      </c>
      <c r="N1234" s="184">
        <v>2.9552999999999998</v>
      </c>
      <c r="O1234" s="184">
        <v>12.571400000000001</v>
      </c>
      <c r="P1234" s="184"/>
      <c r="Q1234" s="184">
        <v>11.412699999999999</v>
      </c>
      <c r="R1234" s="184">
        <v>7.4856999999999996</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46.792949999999998</v>
      </c>
      <c r="G1235" s="186">
        <v>46.792949999999998</v>
      </c>
      <c r="H1235" s="186">
        <v>55.162300000000002</v>
      </c>
      <c r="I1235" s="186">
        <v>44.674374999999998</v>
      </c>
      <c r="J1235" s="186">
        <v>27.504075</v>
      </c>
      <c r="K1235" s="186">
        <v>4.8445999999999998</v>
      </c>
      <c r="L1235" s="186">
        <v>6.6402750000000008</v>
      </c>
      <c r="M1235" s="186">
        <v>1.287925</v>
      </c>
      <c r="N1235" s="186">
        <v>2.723325</v>
      </c>
      <c r="O1235" s="186">
        <v>11.418399999999998</v>
      </c>
      <c r="P1235" s="186">
        <v>8.0353500000000011</v>
      </c>
      <c r="Q1235" s="186">
        <v>10.118725000000001</v>
      </c>
      <c r="R1235" s="186">
        <v>6.9634499999999999</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46.874749999999999</v>
      </c>
      <c r="G1236" s="186">
        <v>46.874749999999999</v>
      </c>
      <c r="H1236" s="186">
        <v>55.246299999999998</v>
      </c>
      <c r="I1236" s="186">
        <v>44.761049999999997</v>
      </c>
      <c r="J1236" s="186">
        <v>27.590049999999998</v>
      </c>
      <c r="K1236" s="186">
        <v>4.9289000000000005</v>
      </c>
      <c r="L1236" s="186">
        <v>6.5539500000000004</v>
      </c>
      <c r="M1236" s="186">
        <v>1.3653</v>
      </c>
      <c r="N1236" s="186">
        <v>2.79975</v>
      </c>
      <c r="O1236" s="186">
        <v>11.48</v>
      </c>
      <c r="P1236" s="186">
        <v>8.0353500000000011</v>
      </c>
      <c r="Q1236" s="186">
        <v>10.0739</v>
      </c>
      <c r="R1236" s="186">
        <v>7.0239000000000003</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44445</v>
      </c>
      <c r="E1239" s="184">
        <v>526.19970000000001</v>
      </c>
      <c r="F1239" s="184">
        <v>2.3056999999999999</v>
      </c>
      <c r="G1239" s="184">
        <v>2.3056999999999999</v>
      </c>
      <c r="H1239" s="184">
        <v>4.8818999999999999</v>
      </c>
      <c r="I1239" s="184">
        <v>4.8437000000000001</v>
      </c>
      <c r="J1239" s="184">
        <v>5.2055999999999996</v>
      </c>
      <c r="K1239" s="184">
        <v>4.4138999999999999</v>
      </c>
      <c r="L1239" s="184">
        <v>4.8697999999999997</v>
      </c>
      <c r="M1239" s="184">
        <v>3.8879999999999999</v>
      </c>
      <c r="N1239" s="184">
        <v>4.4291999999999998</v>
      </c>
      <c r="O1239" s="184">
        <v>7.0583</v>
      </c>
      <c r="P1239" s="184">
        <v>6.8905000000000003</v>
      </c>
      <c r="Q1239" s="184">
        <v>7.3764000000000003</v>
      </c>
      <c r="R1239" s="184">
        <v>6.2611999999999997</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44445</v>
      </c>
      <c r="E1240" s="184">
        <v>565.19209999999998</v>
      </c>
      <c r="F1240" s="184">
        <v>3.1351</v>
      </c>
      <c r="G1240" s="184">
        <v>3.1351</v>
      </c>
      <c r="H1240" s="184">
        <v>5.7122999999999999</v>
      </c>
      <c r="I1240" s="184">
        <v>5.6764000000000001</v>
      </c>
      <c r="J1240" s="184">
        <v>6.0404999999999998</v>
      </c>
      <c r="K1240" s="184">
        <v>5.2454999999999998</v>
      </c>
      <c r="L1240" s="184">
        <v>5.6733000000000002</v>
      </c>
      <c r="M1240" s="184">
        <v>4.6974999999999998</v>
      </c>
      <c r="N1240" s="184">
        <v>5.2610000000000001</v>
      </c>
      <c r="O1240" s="184">
        <v>7.9433999999999996</v>
      </c>
      <c r="P1240" s="184">
        <v>7.7839999999999998</v>
      </c>
      <c r="Q1240" s="184">
        <v>8.5367999999999995</v>
      </c>
      <c r="R1240" s="184">
        <v>7.1308999999999996</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44445</v>
      </c>
      <c r="E1241" s="184">
        <v>2534.9838</v>
      </c>
      <c r="F1241" s="184">
        <v>3.4216000000000002</v>
      </c>
      <c r="G1241" s="184">
        <v>3.4216000000000002</v>
      </c>
      <c r="H1241" s="184">
        <v>5.6790000000000003</v>
      </c>
      <c r="I1241" s="184">
        <v>5.3160999999999996</v>
      </c>
      <c r="J1241" s="184">
        <v>5.5677000000000003</v>
      </c>
      <c r="K1241" s="184">
        <v>4.7923999999999998</v>
      </c>
      <c r="L1241" s="184">
        <v>5.0118999999999998</v>
      </c>
      <c r="M1241" s="184">
        <v>4.3422000000000001</v>
      </c>
      <c r="N1241" s="184">
        <v>4.7718999999999996</v>
      </c>
      <c r="O1241" s="184">
        <v>7.4980000000000002</v>
      </c>
      <c r="P1241" s="184">
        <v>7.4394999999999998</v>
      </c>
      <c r="Q1241" s="184">
        <v>8.2077000000000009</v>
      </c>
      <c r="R1241" s="184">
        <v>6.4859999999999998</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44445</v>
      </c>
      <c r="E1242" s="184">
        <v>2448.3530999999998</v>
      </c>
      <c r="F1242" s="184">
        <v>3.1244999999999998</v>
      </c>
      <c r="G1242" s="184">
        <v>3.1244999999999998</v>
      </c>
      <c r="H1242" s="184">
        <v>5.3811999999999998</v>
      </c>
      <c r="I1242" s="184">
        <v>5.0179</v>
      </c>
      <c r="J1242" s="184">
        <v>5.2686999999999999</v>
      </c>
      <c r="K1242" s="184">
        <v>4.4869000000000003</v>
      </c>
      <c r="L1242" s="184">
        <v>4.6939000000000002</v>
      </c>
      <c r="M1242" s="184">
        <v>4.0191999999999997</v>
      </c>
      <c r="N1242" s="184">
        <v>4.4450000000000003</v>
      </c>
      <c r="O1242" s="184">
        <v>7.1478999999999999</v>
      </c>
      <c r="P1242" s="184">
        <v>6.9981</v>
      </c>
      <c r="Q1242" s="184">
        <v>7.8026999999999997</v>
      </c>
      <c r="R1242" s="184">
        <v>6.1595000000000004</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44445</v>
      </c>
      <c r="E1243" s="184">
        <v>1579.5166999999999</v>
      </c>
      <c r="F1243" s="184">
        <v>1.4575</v>
      </c>
      <c r="G1243" s="184">
        <v>1.4575</v>
      </c>
      <c r="H1243" s="184">
        <v>5.4532999999999996</v>
      </c>
      <c r="I1243" s="184">
        <v>4.0953999999999997</v>
      </c>
      <c r="J1243" s="184">
        <v>5.4596999999999998</v>
      </c>
      <c r="K1243" s="184">
        <v>3.4628999999999999</v>
      </c>
      <c r="L1243" s="184">
        <v>4.8781999999999996</v>
      </c>
      <c r="M1243" s="184">
        <v>7.4535999999999998</v>
      </c>
      <c r="N1243" s="184">
        <v>7.5437000000000003</v>
      </c>
      <c r="O1243" s="184">
        <v>-8.8984000000000005</v>
      </c>
      <c r="P1243" s="184">
        <v>-2.6818</v>
      </c>
      <c r="Q1243" s="184">
        <v>3.8144999999999998</v>
      </c>
      <c r="R1243" s="184">
        <v>-4.9276</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44445</v>
      </c>
      <c r="E1244" s="184">
        <v>1621.2629999999999</v>
      </c>
      <c r="F1244" s="184">
        <v>1.6639999999999999</v>
      </c>
      <c r="G1244" s="184">
        <v>1.6639999999999999</v>
      </c>
      <c r="H1244" s="184">
        <v>5.6608000000000001</v>
      </c>
      <c r="I1244" s="184">
        <v>4.3047000000000004</v>
      </c>
      <c r="J1244" s="184">
        <v>5.6703999999999999</v>
      </c>
      <c r="K1244" s="184">
        <v>3.6751999999999998</v>
      </c>
      <c r="L1244" s="184">
        <v>5.0937000000000001</v>
      </c>
      <c r="M1244" s="184">
        <v>7.6756000000000002</v>
      </c>
      <c r="N1244" s="184">
        <v>7.7698999999999998</v>
      </c>
      <c r="O1244" s="184">
        <v>-8.6572999999999993</v>
      </c>
      <c r="P1244" s="184">
        <v>-2.4026999999999998</v>
      </c>
      <c r="Q1244" s="184">
        <v>2.5411999999999999</v>
      </c>
      <c r="R1244" s="184">
        <v>-4.6924999999999999</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44445</v>
      </c>
      <c r="E1247" s="184">
        <v>32.358600000000003</v>
      </c>
      <c r="F1247" s="184">
        <v>2.4821</v>
      </c>
      <c r="G1247" s="184">
        <v>2.4821</v>
      </c>
      <c r="H1247" s="184">
        <v>4.758</v>
      </c>
      <c r="I1247" s="184">
        <v>3.9378000000000002</v>
      </c>
      <c r="J1247" s="184">
        <v>4.2983000000000002</v>
      </c>
      <c r="K1247" s="184">
        <v>4.0167000000000002</v>
      </c>
      <c r="L1247" s="184">
        <v>4.6341000000000001</v>
      </c>
      <c r="M1247" s="184">
        <v>3.7869000000000002</v>
      </c>
      <c r="N1247" s="184">
        <v>4.1894999999999998</v>
      </c>
      <c r="O1247" s="184">
        <v>6.5056000000000003</v>
      </c>
      <c r="P1247" s="184">
        <v>6.5598000000000001</v>
      </c>
      <c r="Q1247" s="184">
        <v>7.6711999999999998</v>
      </c>
      <c r="R1247" s="184">
        <v>6.0077999999999996</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44445</v>
      </c>
      <c r="E1248" s="184">
        <v>34.424999999999997</v>
      </c>
      <c r="F1248" s="184">
        <v>3.2524000000000002</v>
      </c>
      <c r="G1248" s="184">
        <v>3.2524000000000002</v>
      </c>
      <c r="H1248" s="184">
        <v>5.5343999999999998</v>
      </c>
      <c r="I1248" s="184">
        <v>4.7191999999999998</v>
      </c>
      <c r="J1248" s="184">
        <v>5.0769000000000002</v>
      </c>
      <c r="K1248" s="184">
        <v>4.8063000000000002</v>
      </c>
      <c r="L1248" s="184">
        <v>5.4732000000000003</v>
      </c>
      <c r="M1248" s="184">
        <v>4.6136999999999997</v>
      </c>
      <c r="N1248" s="184">
        <v>5.0228000000000002</v>
      </c>
      <c r="O1248" s="184">
        <v>7.3708</v>
      </c>
      <c r="P1248" s="184">
        <v>7.3489000000000004</v>
      </c>
      <c r="Q1248" s="184">
        <v>8.1356000000000002</v>
      </c>
      <c r="R1248" s="184">
        <v>6.8733000000000004</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44445</v>
      </c>
      <c r="E1249" s="184">
        <v>34.2014</v>
      </c>
      <c r="F1249" s="184">
        <v>3.4516</v>
      </c>
      <c r="G1249" s="184">
        <v>3.4516</v>
      </c>
      <c r="H1249" s="184">
        <v>4.6235999999999997</v>
      </c>
      <c r="I1249" s="184">
        <v>4.5053000000000001</v>
      </c>
      <c r="J1249" s="184">
        <v>4.7248999999999999</v>
      </c>
      <c r="K1249" s="184">
        <v>4.1410999999999998</v>
      </c>
      <c r="L1249" s="184">
        <v>4.1296999999999997</v>
      </c>
      <c r="M1249" s="184">
        <v>3.6225999999999998</v>
      </c>
      <c r="N1249" s="184">
        <v>3.8895</v>
      </c>
      <c r="O1249" s="184">
        <v>6.6436000000000002</v>
      </c>
      <c r="P1249" s="184">
        <v>6.8042999999999996</v>
      </c>
      <c r="Q1249" s="184">
        <v>7.7164999999999999</v>
      </c>
      <c r="R1249" s="184">
        <v>5.5670000000000002</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44445</v>
      </c>
      <c r="E1250" s="184">
        <v>33.633099999999999</v>
      </c>
      <c r="F1250" s="184">
        <v>3.1842000000000001</v>
      </c>
      <c r="G1250" s="184">
        <v>3.1842000000000001</v>
      </c>
      <c r="H1250" s="184">
        <v>4.3445999999999998</v>
      </c>
      <c r="I1250" s="184">
        <v>4.2470999999999997</v>
      </c>
      <c r="J1250" s="184">
        <v>4.4592999999999998</v>
      </c>
      <c r="K1250" s="184">
        <v>3.8746999999999998</v>
      </c>
      <c r="L1250" s="184">
        <v>3.8534000000000002</v>
      </c>
      <c r="M1250" s="184">
        <v>3.3582000000000001</v>
      </c>
      <c r="N1250" s="184">
        <v>3.6229</v>
      </c>
      <c r="O1250" s="184">
        <v>6.3815999999999997</v>
      </c>
      <c r="P1250" s="184">
        <v>6.5709999999999997</v>
      </c>
      <c r="Q1250" s="184">
        <v>7.6181999999999999</v>
      </c>
      <c r="R1250" s="184">
        <v>5.3074000000000003</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44445</v>
      </c>
      <c r="E1251" s="184">
        <v>16.134399999999999</v>
      </c>
      <c r="F1251" s="184">
        <v>2.9416000000000002</v>
      </c>
      <c r="G1251" s="184">
        <v>2.9416000000000002</v>
      </c>
      <c r="H1251" s="184">
        <v>4.7550999999999997</v>
      </c>
      <c r="I1251" s="184">
        <v>4.5486000000000004</v>
      </c>
      <c r="J1251" s="184">
        <v>5.1525999999999996</v>
      </c>
      <c r="K1251" s="184">
        <v>4.5777999999999999</v>
      </c>
      <c r="L1251" s="184">
        <v>4.7819000000000003</v>
      </c>
      <c r="M1251" s="184">
        <v>4.0305999999999997</v>
      </c>
      <c r="N1251" s="184">
        <v>4.3929</v>
      </c>
      <c r="O1251" s="184">
        <v>7.1673</v>
      </c>
      <c r="P1251" s="184">
        <v>7.1688999999999998</v>
      </c>
      <c r="Q1251" s="184">
        <v>7.6387999999999998</v>
      </c>
      <c r="R1251" s="184">
        <v>6.6220999999999997</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44445</v>
      </c>
      <c r="E1252" s="184">
        <v>15.8096</v>
      </c>
      <c r="F1252" s="184">
        <v>2.6941000000000002</v>
      </c>
      <c r="G1252" s="184">
        <v>2.6941000000000002</v>
      </c>
      <c r="H1252" s="184">
        <v>4.4562999999999997</v>
      </c>
      <c r="I1252" s="184">
        <v>4.2615999999999996</v>
      </c>
      <c r="J1252" s="184">
        <v>4.8609</v>
      </c>
      <c r="K1252" s="184">
        <v>4.2835000000000001</v>
      </c>
      <c r="L1252" s="184">
        <v>4.4927999999999999</v>
      </c>
      <c r="M1252" s="184">
        <v>3.7444000000000002</v>
      </c>
      <c r="N1252" s="184">
        <v>4.1078999999999999</v>
      </c>
      <c r="O1252" s="184">
        <v>6.8577000000000004</v>
      </c>
      <c r="P1252" s="184">
        <v>6.8455000000000004</v>
      </c>
      <c r="Q1252" s="184">
        <v>7.3025000000000002</v>
      </c>
      <c r="R1252" s="184">
        <v>6.3232999999999997</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44445</v>
      </c>
      <c r="E1255" s="184">
        <v>24.046900000000001</v>
      </c>
      <c r="F1255" s="184">
        <v>13.118399999999999</v>
      </c>
      <c r="G1255" s="184">
        <v>13.118399999999999</v>
      </c>
      <c r="H1255" s="184">
        <v>20.003900000000002</v>
      </c>
      <c r="I1255" s="184">
        <v>18.958400000000001</v>
      </c>
      <c r="J1255" s="184">
        <v>13.4003</v>
      </c>
      <c r="K1255" s="184">
        <v>8.5233000000000008</v>
      </c>
      <c r="L1255" s="184">
        <v>8.9823000000000004</v>
      </c>
      <c r="M1255" s="184">
        <v>10.4595</v>
      </c>
      <c r="N1255" s="184">
        <v>11.629099999999999</v>
      </c>
      <c r="O1255" s="184">
        <v>5.3083</v>
      </c>
      <c r="P1255" s="184">
        <v>6.5235000000000003</v>
      </c>
      <c r="Q1255" s="184">
        <v>8.2075999999999993</v>
      </c>
      <c r="R1255" s="184">
        <v>3.7090999999999998</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44445</v>
      </c>
      <c r="E1256" s="184">
        <v>24.697099999999999</v>
      </c>
      <c r="F1256" s="184">
        <v>13.1182</v>
      </c>
      <c r="G1256" s="184">
        <v>13.1182</v>
      </c>
      <c r="H1256" s="184">
        <v>20.007100000000001</v>
      </c>
      <c r="I1256" s="184">
        <v>18.9376</v>
      </c>
      <c r="J1256" s="184">
        <v>13.394600000000001</v>
      </c>
      <c r="K1256" s="184">
        <v>8.5205000000000002</v>
      </c>
      <c r="L1256" s="184">
        <v>8.9978999999999996</v>
      </c>
      <c r="M1256" s="184">
        <v>10.5984</v>
      </c>
      <c r="N1256" s="184">
        <v>11.8371</v>
      </c>
      <c r="O1256" s="184">
        <v>5.6300999999999997</v>
      </c>
      <c r="P1256" s="184">
        <v>6.8642000000000003</v>
      </c>
      <c r="Q1256" s="184">
        <v>8.2187999999999999</v>
      </c>
      <c r="R1256" s="184">
        <v>3.9939</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44445</v>
      </c>
      <c r="E1257" s="184">
        <v>44.608003169341103</v>
      </c>
      <c r="F1257" s="184">
        <v>13.181699999999999</v>
      </c>
      <c r="G1257" s="184">
        <v>13.181699999999999</v>
      </c>
      <c r="H1257" s="184">
        <v>20.015699999999999</v>
      </c>
      <c r="I1257" s="184">
        <v>18.947299999999998</v>
      </c>
      <c r="J1257" s="184">
        <v>13.392300000000001</v>
      </c>
      <c r="K1257" s="184">
        <v>8.5212000000000003</v>
      </c>
      <c r="L1257" s="184">
        <v>8.9818999999999996</v>
      </c>
      <c r="M1257" s="184">
        <v>10.4597</v>
      </c>
      <c r="N1257" s="184">
        <v>11.6294</v>
      </c>
      <c r="O1257" s="184">
        <v>4.2723000000000004</v>
      </c>
      <c r="P1257" s="184">
        <v>4.9404000000000003</v>
      </c>
      <c r="Q1257" s="184">
        <v>7.17</v>
      </c>
      <c r="R1257" s="184">
        <v>3.3235000000000001</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44445</v>
      </c>
      <c r="E1258" s="184">
        <v>17.6542398508509</v>
      </c>
      <c r="F1258" s="184">
        <v>13.052099999999999</v>
      </c>
      <c r="G1258" s="184">
        <v>13.052099999999999</v>
      </c>
      <c r="H1258" s="184">
        <v>19.9741</v>
      </c>
      <c r="I1258" s="184">
        <v>18.944199999999999</v>
      </c>
      <c r="J1258" s="184">
        <v>13.3939</v>
      </c>
      <c r="K1258" s="184">
        <v>8.5221</v>
      </c>
      <c r="L1258" s="184">
        <v>8.9974000000000007</v>
      </c>
      <c r="M1258" s="184">
        <v>10.5983</v>
      </c>
      <c r="N1258" s="184">
        <v>11.8371</v>
      </c>
      <c r="O1258" s="184">
        <v>4.6181000000000001</v>
      </c>
      <c r="P1258" s="184">
        <v>5.3090000000000002</v>
      </c>
      <c r="Q1258" s="184">
        <v>6.3226000000000004</v>
      </c>
      <c r="R1258" s="184">
        <v>3.6185</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44445</v>
      </c>
      <c r="E1265" s="184">
        <v>46.006399999999999</v>
      </c>
      <c r="F1265" s="184">
        <v>3.5712000000000002</v>
      </c>
      <c r="G1265" s="184">
        <v>3.5712000000000002</v>
      </c>
      <c r="H1265" s="184">
        <v>5.6390000000000002</v>
      </c>
      <c r="I1265" s="184">
        <v>4.9737</v>
      </c>
      <c r="J1265" s="184">
        <v>5.8978000000000002</v>
      </c>
      <c r="K1265" s="184">
        <v>4.9715999999999996</v>
      </c>
      <c r="L1265" s="184">
        <v>4.7882999999999996</v>
      </c>
      <c r="M1265" s="184">
        <v>4.3068</v>
      </c>
      <c r="N1265" s="184">
        <v>5.0404999999999998</v>
      </c>
      <c r="O1265" s="184">
        <v>7.1010999999999997</v>
      </c>
      <c r="P1265" s="184">
        <v>6.8883000000000001</v>
      </c>
      <c r="Q1265" s="184">
        <v>7.2461000000000002</v>
      </c>
      <c r="R1265" s="184">
        <v>6.5046999999999997</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44445</v>
      </c>
      <c r="E1266" s="184">
        <v>48.754899999999999</v>
      </c>
      <c r="F1266" s="184">
        <v>4.1688999999999998</v>
      </c>
      <c r="G1266" s="184">
        <v>4.1688999999999998</v>
      </c>
      <c r="H1266" s="184">
        <v>6.2426000000000004</v>
      </c>
      <c r="I1266" s="184">
        <v>5.5731999999999999</v>
      </c>
      <c r="J1266" s="184">
        <v>6.5006000000000004</v>
      </c>
      <c r="K1266" s="184">
        <v>5.5766999999999998</v>
      </c>
      <c r="L1266" s="184">
        <v>5.4027000000000003</v>
      </c>
      <c r="M1266" s="184">
        <v>4.9268000000000001</v>
      </c>
      <c r="N1266" s="184">
        <v>5.6722000000000001</v>
      </c>
      <c r="O1266" s="184">
        <v>7.7464000000000004</v>
      </c>
      <c r="P1266" s="184">
        <v>7.5629999999999997</v>
      </c>
      <c r="Q1266" s="184">
        <v>8.1677999999999997</v>
      </c>
      <c r="R1266" s="184">
        <v>7.1445999999999996</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44445</v>
      </c>
      <c r="E1267" s="184">
        <v>16.474900000000002</v>
      </c>
      <c r="F1267" s="184">
        <v>2.5853000000000002</v>
      </c>
      <c r="G1267" s="184">
        <v>2.5853000000000002</v>
      </c>
      <c r="H1267" s="184">
        <v>4.3079000000000001</v>
      </c>
      <c r="I1267" s="184">
        <v>3.8035000000000001</v>
      </c>
      <c r="J1267" s="184">
        <v>4.8943000000000003</v>
      </c>
      <c r="K1267" s="184">
        <v>4.0076000000000001</v>
      </c>
      <c r="L1267" s="184">
        <v>4.3762999999999996</v>
      </c>
      <c r="M1267" s="184">
        <v>3.4241000000000001</v>
      </c>
      <c r="N1267" s="184">
        <v>3.7686999999999999</v>
      </c>
      <c r="O1267" s="184">
        <v>1.7434000000000001</v>
      </c>
      <c r="P1267" s="184">
        <v>3.5674000000000001</v>
      </c>
      <c r="Q1267" s="184">
        <v>3.4077999999999999</v>
      </c>
      <c r="R1267" s="184">
        <v>3.7429999999999999</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44445</v>
      </c>
      <c r="E1268" s="184">
        <v>17.5776</v>
      </c>
      <c r="F1268" s="184">
        <v>3.3925999999999998</v>
      </c>
      <c r="G1268" s="184">
        <v>3.3925999999999998</v>
      </c>
      <c r="H1268" s="184">
        <v>5.1073000000000004</v>
      </c>
      <c r="I1268" s="184">
        <v>4.6210000000000004</v>
      </c>
      <c r="J1268" s="184">
        <v>5.7077999999999998</v>
      </c>
      <c r="K1268" s="184">
        <v>4.8263999999999996</v>
      </c>
      <c r="L1268" s="184">
        <v>5.2096999999999998</v>
      </c>
      <c r="M1268" s="184">
        <v>4.2644000000000002</v>
      </c>
      <c r="N1268" s="184">
        <v>4.6200999999999999</v>
      </c>
      <c r="O1268" s="184">
        <v>2.5703</v>
      </c>
      <c r="P1268" s="184">
        <v>4.4108999999999998</v>
      </c>
      <c r="Q1268" s="184">
        <v>6.4253</v>
      </c>
      <c r="R1268" s="184">
        <v>4.5914999999999999</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44445</v>
      </c>
      <c r="E1269" s="184">
        <v>426.8279</v>
      </c>
      <c r="F1269" s="184">
        <v>2.1839</v>
      </c>
      <c r="G1269" s="184">
        <v>2.1839</v>
      </c>
      <c r="H1269" s="184">
        <v>4.5961999999999996</v>
      </c>
      <c r="I1269" s="184">
        <v>6.71</v>
      </c>
      <c r="J1269" s="184">
        <v>7.1879</v>
      </c>
      <c r="K1269" s="184">
        <v>6.1402000000000001</v>
      </c>
      <c r="L1269" s="184">
        <v>5.2732000000000001</v>
      </c>
      <c r="M1269" s="184">
        <v>4.6578999999999997</v>
      </c>
      <c r="N1269" s="184">
        <v>5.3573000000000004</v>
      </c>
      <c r="O1269" s="184">
        <v>7.6321000000000003</v>
      </c>
      <c r="P1269" s="184">
        <v>7.4695</v>
      </c>
      <c r="Q1269" s="184">
        <v>7.9562999999999997</v>
      </c>
      <c r="R1269" s="184">
        <v>7.0338000000000003</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44445</v>
      </c>
      <c r="E1270" s="184">
        <v>430.81970000000001</v>
      </c>
      <c r="F1270" s="184">
        <v>2.3048999999999999</v>
      </c>
      <c r="G1270" s="184">
        <v>2.3048999999999999</v>
      </c>
      <c r="H1270" s="184">
        <v>4.7172000000000001</v>
      </c>
      <c r="I1270" s="184">
        <v>6.8307000000000002</v>
      </c>
      <c r="J1270" s="184">
        <v>7.3082000000000003</v>
      </c>
      <c r="K1270" s="184">
        <v>6.2550999999999997</v>
      </c>
      <c r="L1270" s="184">
        <v>5.3879000000000001</v>
      </c>
      <c r="M1270" s="184">
        <v>4.7729999999999997</v>
      </c>
      <c r="N1270" s="184">
        <v>5.4741999999999997</v>
      </c>
      <c r="O1270" s="184">
        <v>7.7533000000000003</v>
      </c>
      <c r="P1270" s="184">
        <v>7.6002000000000001</v>
      </c>
      <c r="Q1270" s="184">
        <v>8.3618000000000006</v>
      </c>
      <c r="R1270" s="184">
        <v>7.1432000000000002</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44445</v>
      </c>
      <c r="E1271" s="184">
        <v>31.240600000000001</v>
      </c>
      <c r="F1271" s="184">
        <v>2.8437000000000001</v>
      </c>
      <c r="G1271" s="184">
        <v>2.8437000000000001</v>
      </c>
      <c r="H1271" s="184">
        <v>5.0288000000000004</v>
      </c>
      <c r="I1271" s="184">
        <v>4.5058999999999996</v>
      </c>
      <c r="J1271" s="184">
        <v>5.0529999999999999</v>
      </c>
      <c r="K1271" s="184">
        <v>4.2610000000000001</v>
      </c>
      <c r="L1271" s="184">
        <v>4.7211999999999996</v>
      </c>
      <c r="M1271" s="184">
        <v>3.9134000000000002</v>
      </c>
      <c r="N1271" s="184">
        <v>4.2521000000000004</v>
      </c>
      <c r="O1271" s="184">
        <v>7.0366999999999997</v>
      </c>
      <c r="P1271" s="184">
        <v>7.1032999999999999</v>
      </c>
      <c r="Q1271" s="184">
        <v>8.0395000000000003</v>
      </c>
      <c r="R1271" s="184">
        <v>6.0279999999999996</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44445</v>
      </c>
      <c r="E1272" s="184">
        <v>30.790500000000002</v>
      </c>
      <c r="F1272" s="184">
        <v>2.6084999999999998</v>
      </c>
      <c r="G1272" s="184">
        <v>2.6084999999999998</v>
      </c>
      <c r="H1272" s="184">
        <v>4.8139000000000003</v>
      </c>
      <c r="I1272" s="184">
        <v>4.2830000000000004</v>
      </c>
      <c r="J1272" s="184">
        <v>4.8263999999999996</v>
      </c>
      <c r="K1272" s="184">
        <v>4.0392999999999999</v>
      </c>
      <c r="L1272" s="184">
        <v>4.5026000000000002</v>
      </c>
      <c r="M1272" s="184">
        <v>3.694</v>
      </c>
      <c r="N1272" s="184">
        <v>4.0277000000000003</v>
      </c>
      <c r="O1272" s="184">
        <v>6.8075000000000001</v>
      </c>
      <c r="P1272" s="184">
        <v>6.8895</v>
      </c>
      <c r="Q1272" s="184">
        <v>7.4523000000000001</v>
      </c>
      <c r="R1272" s="184">
        <v>5.7965</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44445</v>
      </c>
      <c r="E1273" s="184">
        <v>3019.9315000000001</v>
      </c>
      <c r="F1273" s="184">
        <v>2.6753</v>
      </c>
      <c r="G1273" s="184">
        <v>2.6753</v>
      </c>
      <c r="H1273" s="184">
        <v>4.9394</v>
      </c>
      <c r="I1273" s="184">
        <v>4.3080999999999996</v>
      </c>
      <c r="J1273" s="184">
        <v>4.8601000000000001</v>
      </c>
      <c r="K1273" s="184">
        <v>4.1425999999999998</v>
      </c>
      <c r="L1273" s="184">
        <v>4.4980000000000002</v>
      </c>
      <c r="M1273" s="184">
        <v>3.7608000000000001</v>
      </c>
      <c r="N1273" s="184">
        <v>4.0853999999999999</v>
      </c>
      <c r="O1273" s="184">
        <v>7.0671999999999997</v>
      </c>
      <c r="P1273" s="184">
        <v>6.8737000000000004</v>
      </c>
      <c r="Q1273" s="184">
        <v>7.8380999999999998</v>
      </c>
      <c r="R1273" s="184">
        <v>5.9903000000000004</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44445</v>
      </c>
      <c r="E1274" s="184">
        <v>3112.3854000000001</v>
      </c>
      <c r="F1274" s="184">
        <v>3.0049000000000001</v>
      </c>
      <c r="G1274" s="184">
        <v>3.0049000000000001</v>
      </c>
      <c r="H1274" s="184">
        <v>5.2695999999999996</v>
      </c>
      <c r="I1274" s="184">
        <v>4.6386000000000003</v>
      </c>
      <c r="J1274" s="184">
        <v>5.1914999999999996</v>
      </c>
      <c r="K1274" s="184">
        <v>4.4763000000000002</v>
      </c>
      <c r="L1274" s="184">
        <v>4.8357999999999999</v>
      </c>
      <c r="M1274" s="184">
        <v>4.1005000000000003</v>
      </c>
      <c r="N1274" s="184">
        <v>4.4294000000000002</v>
      </c>
      <c r="O1274" s="184">
        <v>7.4001999999999999</v>
      </c>
      <c r="P1274" s="184">
        <v>7.2556000000000003</v>
      </c>
      <c r="Q1274" s="184">
        <v>8.0467999999999993</v>
      </c>
      <c r="R1274" s="184">
        <v>6.3262999999999998</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44445</v>
      </c>
      <c r="E1275" s="184">
        <v>29.685099999999998</v>
      </c>
      <c r="F1275" s="184">
        <v>1.6806000000000001</v>
      </c>
      <c r="G1275" s="184">
        <v>1.6806000000000001</v>
      </c>
      <c r="H1275" s="184">
        <v>4.0782999999999996</v>
      </c>
      <c r="I1275" s="184">
        <v>4.2137000000000002</v>
      </c>
      <c r="J1275" s="184">
        <v>4.7750000000000004</v>
      </c>
      <c r="K1275" s="184">
        <v>3.9695999999999998</v>
      </c>
      <c r="L1275" s="184">
        <v>3.9213</v>
      </c>
      <c r="M1275" s="184">
        <v>3.3176999999999999</v>
      </c>
      <c r="N1275" s="184">
        <v>3.5878000000000001</v>
      </c>
      <c r="O1275" s="184">
        <v>5.3117999999999999</v>
      </c>
      <c r="P1275" s="184">
        <v>5.9217000000000004</v>
      </c>
      <c r="Q1275" s="184">
        <v>7.5476000000000001</v>
      </c>
      <c r="R1275" s="184">
        <v>10.5372</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44445</v>
      </c>
      <c r="E1276" s="184">
        <v>30.000399999999999</v>
      </c>
      <c r="F1276" s="184">
        <v>1.9875</v>
      </c>
      <c r="G1276" s="184">
        <v>1.9875</v>
      </c>
      <c r="H1276" s="184">
        <v>4.3836000000000004</v>
      </c>
      <c r="I1276" s="184">
        <v>4.5180999999999996</v>
      </c>
      <c r="J1276" s="184">
        <v>5.0768000000000004</v>
      </c>
      <c r="K1276" s="184">
        <v>4.2736999999999998</v>
      </c>
      <c r="L1276" s="184">
        <v>4.2279</v>
      </c>
      <c r="M1276" s="184">
        <v>3.6063999999999998</v>
      </c>
      <c r="N1276" s="184">
        <v>3.8330000000000002</v>
      </c>
      <c r="O1276" s="184">
        <v>5.4661</v>
      </c>
      <c r="P1276" s="184">
        <v>6.0654000000000003</v>
      </c>
      <c r="Q1276" s="184">
        <v>7.2889999999999997</v>
      </c>
      <c r="R1276" s="184">
        <v>10.723599999999999</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44445</v>
      </c>
      <c r="E1277" s="184">
        <v>2683.5255999999999</v>
      </c>
      <c r="F1277" s="184">
        <v>3.7900999999999998</v>
      </c>
      <c r="G1277" s="184">
        <v>3.7900999999999998</v>
      </c>
      <c r="H1277" s="184">
        <v>7.2031999999999998</v>
      </c>
      <c r="I1277" s="184">
        <v>6.0545</v>
      </c>
      <c r="J1277" s="184">
        <v>6.3548</v>
      </c>
      <c r="K1277" s="184">
        <v>4.5940000000000003</v>
      </c>
      <c r="L1277" s="184">
        <v>4.8410000000000002</v>
      </c>
      <c r="M1277" s="184">
        <v>3.8544999999999998</v>
      </c>
      <c r="N1277" s="184">
        <v>4.4466000000000001</v>
      </c>
      <c r="O1277" s="184">
        <v>7.1226000000000003</v>
      </c>
      <c r="P1277" s="184">
        <v>7.2051999999999996</v>
      </c>
      <c r="Q1277" s="184">
        <v>7.5789</v>
      </c>
      <c r="R1277" s="184">
        <v>6.5393999999999997</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44445</v>
      </c>
      <c r="E1278" s="184">
        <v>2841.8829000000001</v>
      </c>
      <c r="F1278" s="184">
        <v>4.5697999999999999</v>
      </c>
      <c r="G1278" s="184">
        <v>4.5697999999999999</v>
      </c>
      <c r="H1278" s="184">
        <v>7.984</v>
      </c>
      <c r="I1278" s="184">
        <v>6.8116000000000003</v>
      </c>
      <c r="J1278" s="184">
        <v>7.1269999999999998</v>
      </c>
      <c r="K1278" s="184">
        <v>5.3765999999999998</v>
      </c>
      <c r="L1278" s="184">
        <v>5.64</v>
      </c>
      <c r="M1278" s="184">
        <v>4.6577000000000002</v>
      </c>
      <c r="N1278" s="184">
        <v>5.2596999999999996</v>
      </c>
      <c r="O1278" s="184">
        <v>7.9356999999999998</v>
      </c>
      <c r="P1278" s="184">
        <v>8.0137</v>
      </c>
      <c r="Q1278" s="184">
        <v>8.5368999999999993</v>
      </c>
      <c r="R1278" s="184">
        <v>7.3548</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44445</v>
      </c>
      <c r="E1279" s="184">
        <v>23.37</v>
      </c>
      <c r="F1279" s="184">
        <v>3.7496</v>
      </c>
      <c r="G1279" s="184">
        <v>3.7496</v>
      </c>
      <c r="H1279" s="184">
        <v>5.4721000000000002</v>
      </c>
      <c r="I1279" s="184">
        <v>5.3323</v>
      </c>
      <c r="J1279" s="184">
        <v>6.1585000000000001</v>
      </c>
      <c r="K1279" s="184">
        <v>4.8756000000000004</v>
      </c>
      <c r="L1279" s="184">
        <v>5.1740000000000004</v>
      </c>
      <c r="M1279" s="184">
        <v>4.4325999999999999</v>
      </c>
      <c r="N1279" s="184">
        <v>4.9893999999999998</v>
      </c>
      <c r="O1279" s="184">
        <v>6.2843</v>
      </c>
      <c r="P1279" s="184">
        <v>6.9901999999999997</v>
      </c>
      <c r="Q1279" s="184">
        <v>8.0106999999999999</v>
      </c>
      <c r="R1279" s="184">
        <v>6.3030999999999997</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44445</v>
      </c>
      <c r="E1280" s="184">
        <v>22.5823</v>
      </c>
      <c r="F1280" s="184">
        <v>3.1257000000000001</v>
      </c>
      <c r="G1280" s="184">
        <v>3.1257000000000001</v>
      </c>
      <c r="H1280" s="184">
        <v>4.8533999999999997</v>
      </c>
      <c r="I1280" s="184">
        <v>4.6957000000000004</v>
      </c>
      <c r="J1280" s="184">
        <v>5.5106999999999999</v>
      </c>
      <c r="K1280" s="184">
        <v>4.2202999999999999</v>
      </c>
      <c r="L1280" s="184">
        <v>4.5094000000000003</v>
      </c>
      <c r="M1280" s="184">
        <v>3.7631000000000001</v>
      </c>
      <c r="N1280" s="184">
        <v>4.3090999999999999</v>
      </c>
      <c r="O1280" s="184">
        <v>5.6984000000000004</v>
      </c>
      <c r="P1280" s="184">
        <v>6.4649999999999999</v>
      </c>
      <c r="Q1280" s="184">
        <v>7.8611000000000004</v>
      </c>
      <c r="R1280" s="184">
        <v>5.6798000000000002</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44445</v>
      </c>
      <c r="E1281" s="184">
        <v>31.88</v>
      </c>
      <c r="F1281" s="184">
        <v>2.8248000000000002</v>
      </c>
      <c r="G1281" s="184">
        <v>2.8248000000000002</v>
      </c>
      <c r="H1281" s="184">
        <v>3.9939</v>
      </c>
      <c r="I1281" s="184">
        <v>3.9148999999999998</v>
      </c>
      <c r="J1281" s="184">
        <v>4.4188999999999998</v>
      </c>
      <c r="K1281" s="184">
        <v>3.8239999999999998</v>
      </c>
      <c r="L1281" s="184">
        <v>3.9331</v>
      </c>
      <c r="M1281" s="184">
        <v>4.1302000000000003</v>
      </c>
      <c r="N1281" s="184">
        <v>4.2648999999999999</v>
      </c>
      <c r="O1281" s="184">
        <v>5.2811000000000003</v>
      </c>
      <c r="P1281" s="184">
        <v>5.8986000000000001</v>
      </c>
      <c r="Q1281" s="184">
        <v>6.5510999999999999</v>
      </c>
      <c r="R1281" s="184">
        <v>5.9863</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44445</v>
      </c>
      <c r="E1282" s="184">
        <v>33.755000000000003</v>
      </c>
      <c r="F1282" s="184">
        <v>3.3530000000000002</v>
      </c>
      <c r="G1282" s="184">
        <v>3.3530000000000002</v>
      </c>
      <c r="H1282" s="184">
        <v>4.53</v>
      </c>
      <c r="I1282" s="184">
        <v>4.4565000000000001</v>
      </c>
      <c r="J1282" s="184">
        <v>4.9565000000000001</v>
      </c>
      <c r="K1282" s="184">
        <v>4.3669000000000002</v>
      </c>
      <c r="L1282" s="184">
        <v>4.4851999999999999</v>
      </c>
      <c r="M1282" s="184">
        <v>4.6858000000000004</v>
      </c>
      <c r="N1282" s="184">
        <v>4.8281000000000001</v>
      </c>
      <c r="O1282" s="184">
        <v>5.8287000000000004</v>
      </c>
      <c r="P1282" s="184">
        <v>6.5021000000000004</v>
      </c>
      <c r="Q1282" s="184">
        <v>7.5873999999999997</v>
      </c>
      <c r="R1282" s="184">
        <v>6.5465</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44445</v>
      </c>
      <c r="E1283" s="184">
        <v>1371.8296</v>
      </c>
      <c r="F1283" s="184">
        <v>4.2923</v>
      </c>
      <c r="G1283" s="184">
        <v>4.2923</v>
      </c>
      <c r="H1283" s="184">
        <v>5.8947000000000003</v>
      </c>
      <c r="I1283" s="184">
        <v>5.3648999999999996</v>
      </c>
      <c r="J1283" s="184">
        <v>5.8287000000000004</v>
      </c>
      <c r="K1283" s="184">
        <v>4.6630000000000003</v>
      </c>
      <c r="L1283" s="184">
        <v>4.9976000000000003</v>
      </c>
      <c r="M1283" s="184">
        <v>4.2824</v>
      </c>
      <c r="N1283" s="184">
        <v>4.6623999999999999</v>
      </c>
      <c r="O1283" s="184">
        <v>7.2121000000000004</v>
      </c>
      <c r="P1283" s="184"/>
      <c r="Q1283" s="184">
        <v>7.1807999999999996</v>
      </c>
      <c r="R1283" s="184">
        <v>6.2613000000000003</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44445</v>
      </c>
      <c r="E1284" s="184">
        <v>1318.0255</v>
      </c>
      <c r="F1284" s="184">
        <v>3.4922</v>
      </c>
      <c r="G1284" s="184">
        <v>3.4922</v>
      </c>
      <c r="H1284" s="184">
        <v>5.0941000000000001</v>
      </c>
      <c r="I1284" s="184">
        <v>4.5635000000000003</v>
      </c>
      <c r="J1284" s="184">
        <v>5.0248999999999997</v>
      </c>
      <c r="K1284" s="184">
        <v>3.8542000000000001</v>
      </c>
      <c r="L1284" s="184">
        <v>4.1704999999999997</v>
      </c>
      <c r="M1284" s="184">
        <v>3.4464999999999999</v>
      </c>
      <c r="N1284" s="184">
        <v>3.8138000000000001</v>
      </c>
      <c r="O1284" s="184">
        <v>6.3380000000000001</v>
      </c>
      <c r="P1284" s="184"/>
      <c r="Q1284" s="184">
        <v>6.2442000000000002</v>
      </c>
      <c r="R1284" s="184">
        <v>5.3987999999999996</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44445</v>
      </c>
      <c r="E1285" s="184">
        <v>1928.1882000000001</v>
      </c>
      <c r="F1285" s="184">
        <v>3.032</v>
      </c>
      <c r="G1285" s="184">
        <v>3.032</v>
      </c>
      <c r="H1285" s="184">
        <v>4.8052999999999999</v>
      </c>
      <c r="I1285" s="184">
        <v>4.5598999999999998</v>
      </c>
      <c r="J1285" s="184">
        <v>5.5143000000000004</v>
      </c>
      <c r="K1285" s="184">
        <v>4.5425000000000004</v>
      </c>
      <c r="L1285" s="184">
        <v>4.7899000000000003</v>
      </c>
      <c r="M1285" s="184">
        <v>3.9935999999999998</v>
      </c>
      <c r="N1285" s="184">
        <v>4.4588999999999999</v>
      </c>
      <c r="O1285" s="184">
        <v>6.3712999999999997</v>
      </c>
      <c r="P1285" s="184">
        <v>6.5728999999999997</v>
      </c>
      <c r="Q1285" s="184">
        <v>7.3109999999999999</v>
      </c>
      <c r="R1285" s="184">
        <v>5.7992999999999997</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44445</v>
      </c>
      <c r="E1286" s="184">
        <v>1813.2483999999999</v>
      </c>
      <c r="F1286" s="184">
        <v>2.3904999999999998</v>
      </c>
      <c r="G1286" s="184">
        <v>2.3904999999999998</v>
      </c>
      <c r="H1286" s="184">
        <v>4.1641000000000004</v>
      </c>
      <c r="I1286" s="184">
        <v>3.9184999999999999</v>
      </c>
      <c r="J1286" s="184">
        <v>4.8708999999999998</v>
      </c>
      <c r="K1286" s="184">
        <v>3.8923000000000001</v>
      </c>
      <c r="L1286" s="184">
        <v>4.1227999999999998</v>
      </c>
      <c r="M1286" s="184">
        <v>3.3308</v>
      </c>
      <c r="N1286" s="184">
        <v>3.7909999999999999</v>
      </c>
      <c r="O1286" s="184">
        <v>5.6898999999999997</v>
      </c>
      <c r="P1286" s="184">
        <v>5.8631000000000002</v>
      </c>
      <c r="Q1286" s="184">
        <v>4.5018000000000002</v>
      </c>
      <c r="R1286" s="184">
        <v>5.1468999999999996</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44445</v>
      </c>
      <c r="E1287" s="184">
        <v>2987.0167000000001</v>
      </c>
      <c r="F1287" s="184">
        <v>2.7336999999999998</v>
      </c>
      <c r="G1287" s="184">
        <v>2.7336999999999998</v>
      </c>
      <c r="H1287" s="184">
        <v>5.4504999999999999</v>
      </c>
      <c r="I1287" s="184">
        <v>4.3898999999999999</v>
      </c>
      <c r="J1287" s="184">
        <v>5.1047000000000002</v>
      </c>
      <c r="K1287" s="184">
        <v>4.5739000000000001</v>
      </c>
      <c r="L1287" s="184">
        <v>5.3117000000000001</v>
      </c>
      <c r="M1287" s="184">
        <v>4.4908000000000001</v>
      </c>
      <c r="N1287" s="184">
        <v>4.9661999999999997</v>
      </c>
      <c r="O1287" s="184">
        <v>6.6753</v>
      </c>
      <c r="P1287" s="184">
        <v>6.7619999999999996</v>
      </c>
      <c r="Q1287" s="184">
        <v>7.8518999999999997</v>
      </c>
      <c r="R1287" s="184">
        <v>6.4629000000000003</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44445</v>
      </c>
      <c r="E1288" s="184">
        <v>3094.9070000000002</v>
      </c>
      <c r="F1288" s="184">
        <v>3.4239000000000002</v>
      </c>
      <c r="G1288" s="184">
        <v>3.4239000000000002</v>
      </c>
      <c r="H1288" s="184">
        <v>6.1416000000000004</v>
      </c>
      <c r="I1288" s="184">
        <v>5.0834000000000001</v>
      </c>
      <c r="J1288" s="184">
        <v>5.7988</v>
      </c>
      <c r="K1288" s="184">
        <v>5.2729999999999997</v>
      </c>
      <c r="L1288" s="184">
        <v>6.0217000000000001</v>
      </c>
      <c r="M1288" s="184">
        <v>5.2062999999999997</v>
      </c>
      <c r="N1288" s="184">
        <v>5.6932999999999998</v>
      </c>
      <c r="O1288" s="184">
        <v>7.2404999999999999</v>
      </c>
      <c r="P1288" s="184">
        <v>7.2380000000000004</v>
      </c>
      <c r="Q1288" s="184">
        <v>8.1248000000000005</v>
      </c>
      <c r="R1288" s="184">
        <v>7.1436000000000002</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44445</v>
      </c>
      <c r="E1289" s="184">
        <v>23.717300000000002</v>
      </c>
      <c r="F1289" s="184">
        <v>2.0522999999999998</v>
      </c>
      <c r="G1289" s="184">
        <v>2.0522999999999998</v>
      </c>
      <c r="H1289" s="184">
        <v>3.4540000000000002</v>
      </c>
      <c r="I1289" s="184">
        <v>3.9632999999999998</v>
      </c>
      <c r="J1289" s="184">
        <v>3.83</v>
      </c>
      <c r="K1289" s="184">
        <v>3.4954999999999998</v>
      </c>
      <c r="L1289" s="184">
        <v>3.9836</v>
      </c>
      <c r="M1289" s="184">
        <v>3.6217000000000001</v>
      </c>
      <c r="N1289" s="184">
        <v>4.2126999999999999</v>
      </c>
      <c r="O1289" s="184">
        <v>-0.91220000000000001</v>
      </c>
      <c r="P1289" s="184">
        <v>2.2431000000000001</v>
      </c>
      <c r="Q1289" s="184">
        <v>6.2618999999999998</v>
      </c>
      <c r="R1289" s="184">
        <v>3.6417000000000002</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44445</v>
      </c>
      <c r="E1290" s="184">
        <v>25.020499999999998</v>
      </c>
      <c r="F1290" s="184">
        <v>2.7237</v>
      </c>
      <c r="G1290" s="184">
        <v>2.7237</v>
      </c>
      <c r="H1290" s="184">
        <v>4.1295999999999999</v>
      </c>
      <c r="I1290" s="184">
        <v>4.6452</v>
      </c>
      <c r="J1290" s="184">
        <v>4.516</v>
      </c>
      <c r="K1290" s="184">
        <v>4.1867000000000001</v>
      </c>
      <c r="L1290" s="184">
        <v>4.6845999999999997</v>
      </c>
      <c r="M1290" s="184">
        <v>4.3251999999999997</v>
      </c>
      <c r="N1290" s="184">
        <v>4.9318</v>
      </c>
      <c r="O1290" s="184">
        <v>-0.19620000000000001</v>
      </c>
      <c r="P1290" s="184">
        <v>2.9228999999999998</v>
      </c>
      <c r="Q1290" s="184">
        <v>5.8159000000000001</v>
      </c>
      <c r="R1290" s="184">
        <v>4.3905000000000003</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44445</v>
      </c>
      <c r="E1291" s="184">
        <v>2778.9443000000001</v>
      </c>
      <c r="F1291" s="184">
        <v>3.1425999999999998</v>
      </c>
      <c r="G1291" s="184">
        <v>3.1425999999999998</v>
      </c>
      <c r="H1291" s="184">
        <v>3.9798</v>
      </c>
      <c r="I1291" s="184">
        <v>3.9948999999999999</v>
      </c>
      <c r="J1291" s="184">
        <v>4.4997999999999996</v>
      </c>
      <c r="K1291" s="184">
        <v>4.0330000000000004</v>
      </c>
      <c r="L1291" s="184">
        <v>4.1609999999999996</v>
      </c>
      <c r="M1291" s="184">
        <v>3.6526000000000001</v>
      </c>
      <c r="N1291" s="184">
        <v>3.8047</v>
      </c>
      <c r="O1291" s="184">
        <v>-0.76349999999999996</v>
      </c>
      <c r="P1291" s="184">
        <v>2.3414000000000001</v>
      </c>
      <c r="Q1291" s="184">
        <v>6.2007000000000003</v>
      </c>
      <c r="R1291" s="184">
        <v>4.7481999999999998</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44445</v>
      </c>
      <c r="E1292" s="184">
        <v>2900.6608000000001</v>
      </c>
      <c r="F1292" s="184">
        <v>3.4622000000000002</v>
      </c>
      <c r="G1292" s="184">
        <v>3.4622000000000002</v>
      </c>
      <c r="H1292" s="184">
        <v>4.3013000000000003</v>
      </c>
      <c r="I1292" s="184">
        <v>4.3166000000000002</v>
      </c>
      <c r="J1292" s="184">
        <v>4.8371000000000004</v>
      </c>
      <c r="K1292" s="184">
        <v>4.3574000000000002</v>
      </c>
      <c r="L1292" s="184">
        <v>4.5030999999999999</v>
      </c>
      <c r="M1292" s="184">
        <v>3.9998</v>
      </c>
      <c r="N1292" s="184">
        <v>4.1538000000000004</v>
      </c>
      <c r="O1292" s="184">
        <v>-0.48670000000000002</v>
      </c>
      <c r="P1292" s="184">
        <v>2.6779999999999999</v>
      </c>
      <c r="Q1292" s="184">
        <v>5.4825999999999997</v>
      </c>
      <c r="R1292" s="184">
        <v>5.0046999999999997</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44445</v>
      </c>
      <c r="E1293" s="184">
        <v>2798.1871000000001</v>
      </c>
      <c r="F1293" s="184">
        <v>2.4931999999999999</v>
      </c>
      <c r="G1293" s="184">
        <v>2.4931999999999999</v>
      </c>
      <c r="H1293" s="184">
        <v>4.3133999999999997</v>
      </c>
      <c r="I1293" s="184">
        <v>4.2618</v>
      </c>
      <c r="J1293" s="184">
        <v>4.4968000000000004</v>
      </c>
      <c r="K1293" s="184">
        <v>4.0568999999999997</v>
      </c>
      <c r="L1293" s="184">
        <v>3.9321999999999999</v>
      </c>
      <c r="M1293" s="184">
        <v>3.4415</v>
      </c>
      <c r="N1293" s="184">
        <v>3.8064</v>
      </c>
      <c r="O1293" s="184">
        <v>6.6471</v>
      </c>
      <c r="P1293" s="184">
        <v>6.7656999999999998</v>
      </c>
      <c r="Q1293" s="184">
        <v>7.5560999999999998</v>
      </c>
      <c r="R1293" s="184">
        <v>5.5949</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44445</v>
      </c>
      <c r="E1294" s="184">
        <v>2851.0776000000001</v>
      </c>
      <c r="F1294" s="184">
        <v>3.0190999999999999</v>
      </c>
      <c r="G1294" s="184">
        <v>3.0190999999999999</v>
      </c>
      <c r="H1294" s="184">
        <v>4.8324999999999996</v>
      </c>
      <c r="I1294" s="184">
        <v>4.7835999999999999</v>
      </c>
      <c r="J1294" s="184">
        <v>5.032</v>
      </c>
      <c r="K1294" s="184">
        <v>4.6029999999999998</v>
      </c>
      <c r="L1294" s="184">
        <v>4.4926000000000004</v>
      </c>
      <c r="M1294" s="184">
        <v>3.9702000000000002</v>
      </c>
      <c r="N1294" s="184">
        <v>4.3811999999999998</v>
      </c>
      <c r="O1294" s="184">
        <v>7.1372999999999998</v>
      </c>
      <c r="P1294" s="184">
        <v>7.0983999999999998</v>
      </c>
      <c r="Q1294" s="184">
        <v>7.8815999999999997</v>
      </c>
      <c r="R1294" s="184">
        <v>6.1981999999999999</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44445</v>
      </c>
      <c r="E1295" s="184">
        <v>27.611000000000001</v>
      </c>
      <c r="F1295" s="184">
        <v>2.2917999999999998</v>
      </c>
      <c r="G1295" s="184">
        <v>2.2917999999999998</v>
      </c>
      <c r="H1295" s="184">
        <v>4.3849999999999998</v>
      </c>
      <c r="I1295" s="184">
        <v>4.3318000000000003</v>
      </c>
      <c r="J1295" s="184">
        <v>4.8212999999999999</v>
      </c>
      <c r="K1295" s="184">
        <v>4.2035</v>
      </c>
      <c r="L1295" s="184">
        <v>4.4325999999999999</v>
      </c>
      <c r="M1295" s="184">
        <v>3.9348999999999998</v>
      </c>
      <c r="N1295" s="184">
        <v>4.1124999999999998</v>
      </c>
      <c r="O1295" s="184">
        <v>3.2564000000000002</v>
      </c>
      <c r="P1295" s="184">
        <v>4.8696000000000002</v>
      </c>
      <c r="Q1295" s="184">
        <v>6.7595000000000001</v>
      </c>
      <c r="R1295" s="184">
        <v>5.7492000000000001</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44445</v>
      </c>
      <c r="E1296" s="184">
        <v>26.3674</v>
      </c>
      <c r="F1296" s="184">
        <v>1.6152</v>
      </c>
      <c r="G1296" s="184">
        <v>1.6152</v>
      </c>
      <c r="H1296" s="184">
        <v>3.7006000000000001</v>
      </c>
      <c r="I1296" s="184">
        <v>3.6438000000000001</v>
      </c>
      <c r="J1296" s="184">
        <v>4.1315999999999997</v>
      </c>
      <c r="K1296" s="184">
        <v>3.5112999999999999</v>
      </c>
      <c r="L1296" s="184">
        <v>3.6659999999999999</v>
      </c>
      <c r="M1296" s="184">
        <v>3.2103000000000002</v>
      </c>
      <c r="N1296" s="184">
        <v>3.4327000000000001</v>
      </c>
      <c r="O1296" s="184">
        <v>2.6911999999999998</v>
      </c>
      <c r="P1296" s="184">
        <v>4.2447999999999997</v>
      </c>
      <c r="Q1296" s="184">
        <v>6.9729999999999999</v>
      </c>
      <c r="R1296" s="184">
        <v>5.1657000000000002</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44445</v>
      </c>
      <c r="E1297" s="184">
        <v>3134.7691</v>
      </c>
      <c r="F1297" s="184">
        <v>2.9695</v>
      </c>
      <c r="G1297" s="184">
        <v>2.9695</v>
      </c>
      <c r="H1297" s="184">
        <v>4.7179000000000002</v>
      </c>
      <c r="I1297" s="184">
        <v>4.3122999999999996</v>
      </c>
      <c r="J1297" s="184">
        <v>4.8680000000000003</v>
      </c>
      <c r="K1297" s="184">
        <v>4.3608000000000002</v>
      </c>
      <c r="L1297" s="184">
        <v>4.7218</v>
      </c>
      <c r="M1297" s="184">
        <v>3.8685999999999998</v>
      </c>
      <c r="N1297" s="184">
        <v>4.3705999999999996</v>
      </c>
      <c r="O1297" s="184">
        <v>4.9452999999999996</v>
      </c>
      <c r="P1297" s="184">
        <v>5.7984999999999998</v>
      </c>
      <c r="Q1297" s="184">
        <v>7.3968999999999996</v>
      </c>
      <c r="R1297" s="184">
        <v>6.1489000000000003</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44445</v>
      </c>
      <c r="E1298" s="184">
        <v>31.121300000000002</v>
      </c>
      <c r="F1298" s="184">
        <v>0</v>
      </c>
      <c r="G1298" s="184">
        <v>0</v>
      </c>
      <c r="H1298" s="184">
        <v>0</v>
      </c>
      <c r="I1298" s="184">
        <v>0</v>
      </c>
      <c r="J1298" s="184">
        <v>0</v>
      </c>
      <c r="K1298" s="184">
        <v>0</v>
      </c>
      <c r="L1298" s="184">
        <v>-1.9E-3</v>
      </c>
      <c r="M1298" s="184">
        <v>-1.2999999999999999E-3</v>
      </c>
      <c r="N1298" s="184">
        <v>-1E-3</v>
      </c>
      <c r="O1298" s="184"/>
      <c r="P1298" s="184"/>
      <c r="Q1298" s="184">
        <v>-16.221900000000002</v>
      </c>
      <c r="R1298" s="184">
        <v>-18.625699999999998</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44445</v>
      </c>
      <c r="E1299" s="184">
        <v>3183.0774000000001</v>
      </c>
      <c r="F1299" s="184">
        <v>3.1756000000000002</v>
      </c>
      <c r="G1299" s="184">
        <v>3.1756000000000002</v>
      </c>
      <c r="H1299" s="184">
        <v>4.9207000000000001</v>
      </c>
      <c r="I1299" s="184">
        <v>4.6205999999999996</v>
      </c>
      <c r="J1299" s="184">
        <v>5.1849999999999996</v>
      </c>
      <c r="K1299" s="184">
        <v>4.6165000000000003</v>
      </c>
      <c r="L1299" s="184">
        <v>4.9645999999999999</v>
      </c>
      <c r="M1299" s="184">
        <v>4.1064999999999996</v>
      </c>
      <c r="N1299" s="184">
        <v>4.5965999999999996</v>
      </c>
      <c r="O1299" s="184">
        <v>5.1444999999999999</v>
      </c>
      <c r="P1299" s="184">
        <v>6.0057</v>
      </c>
      <c r="Q1299" s="184">
        <v>7.3375000000000004</v>
      </c>
      <c r="R1299" s="184">
        <v>6.3482000000000003</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44445</v>
      </c>
      <c r="E1300" s="184">
        <v>31.465800000000002</v>
      </c>
      <c r="F1300" s="184">
        <v>0</v>
      </c>
      <c r="G1300" s="184">
        <v>0</v>
      </c>
      <c r="H1300" s="184">
        <v>0</v>
      </c>
      <c r="I1300" s="184">
        <v>0</v>
      </c>
      <c r="J1300" s="184">
        <v>0</v>
      </c>
      <c r="K1300" s="184">
        <v>0</v>
      </c>
      <c r="L1300" s="184">
        <v>-7.4999999999999997E-3</v>
      </c>
      <c r="M1300" s="184">
        <v>-5.0000000000000001E-3</v>
      </c>
      <c r="N1300" s="184">
        <v>-3.8E-3</v>
      </c>
      <c r="O1300" s="184"/>
      <c r="P1300" s="184"/>
      <c r="Q1300" s="184">
        <v>-16.224399999999999</v>
      </c>
      <c r="R1300" s="184">
        <v>-18.628399999999999</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44445</v>
      </c>
      <c r="E1301" s="184">
        <v>2703.7766000000001</v>
      </c>
      <c r="F1301" s="184">
        <v>2.6518999999999999</v>
      </c>
      <c r="G1301" s="184">
        <v>2.6518999999999999</v>
      </c>
      <c r="H1301" s="184">
        <v>5.0014000000000003</v>
      </c>
      <c r="I1301" s="184">
        <v>6.0068999999999999</v>
      </c>
      <c r="J1301" s="184">
        <v>6.7491000000000003</v>
      </c>
      <c r="K1301" s="184">
        <v>5.4420000000000002</v>
      </c>
      <c r="L1301" s="184">
        <v>5.2758000000000003</v>
      </c>
      <c r="M1301" s="184">
        <v>4.4039000000000001</v>
      </c>
      <c r="N1301" s="184">
        <v>4.6239999999999997</v>
      </c>
      <c r="O1301" s="184">
        <v>2.8439000000000001</v>
      </c>
      <c r="P1301" s="184">
        <v>4.6310000000000002</v>
      </c>
      <c r="Q1301" s="184">
        <v>6.6075999999999997</v>
      </c>
      <c r="R1301" s="184">
        <v>6.3319000000000001</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44445</v>
      </c>
      <c r="E1302" s="184">
        <v>2672.35</v>
      </c>
      <c r="F1302" s="184">
        <v>2.5213999999999999</v>
      </c>
      <c r="G1302" s="184">
        <v>2.5213999999999999</v>
      </c>
      <c r="H1302" s="184">
        <v>4.8712</v>
      </c>
      <c r="I1302" s="184">
        <v>5.8765000000000001</v>
      </c>
      <c r="J1302" s="184">
        <v>6.6184000000000003</v>
      </c>
      <c r="K1302" s="184">
        <v>5.3047000000000004</v>
      </c>
      <c r="L1302" s="184">
        <v>5.1619999999999999</v>
      </c>
      <c r="M1302" s="184">
        <v>4.3010999999999999</v>
      </c>
      <c r="N1302" s="184">
        <v>4.5275999999999996</v>
      </c>
      <c r="O1302" s="184">
        <v>2.7284999999999999</v>
      </c>
      <c r="P1302" s="184">
        <v>4.4983000000000004</v>
      </c>
      <c r="Q1302" s="184">
        <v>7.0728</v>
      </c>
      <c r="R1302" s="184">
        <v>6.2324000000000002</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3.546077777777779</v>
      </c>
      <c r="G1303" s="186">
        <v>3.546077777777779</v>
      </c>
      <c r="H1303" s="186">
        <v>5.899248148148148</v>
      </c>
      <c r="I1303" s="186">
        <v>5.6322907407407401</v>
      </c>
      <c r="J1303" s="186">
        <v>5.7203666666666679</v>
      </c>
      <c r="K1303" s="186">
        <v>4.6116981481481485</v>
      </c>
      <c r="L1303" s="186">
        <v>4.8640314814814811</v>
      </c>
      <c r="M1303" s="186">
        <v>4.5036759259259256</v>
      </c>
      <c r="N1303" s="186">
        <v>4.9437129629629624</v>
      </c>
      <c r="O1303" s="186">
        <v>4.9460942307692299</v>
      </c>
      <c r="P1303" s="186">
        <v>5.7635959999999979</v>
      </c>
      <c r="Q1303" s="186">
        <v>6.2648129629629619</v>
      </c>
      <c r="R1303" s="186">
        <v>4.6712814814814809</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2.9872000000000001</v>
      </c>
      <c r="G1304" s="186">
        <v>2.9872000000000001</v>
      </c>
      <c r="H1304" s="186">
        <v>4.8622999999999994</v>
      </c>
      <c r="I1304" s="186">
        <v>4.5617000000000001</v>
      </c>
      <c r="J1304" s="186">
        <v>5.1286500000000004</v>
      </c>
      <c r="K1304" s="186">
        <v>4.3903999999999996</v>
      </c>
      <c r="L1304" s="186">
        <v>4.7518500000000001</v>
      </c>
      <c r="M1304" s="186">
        <v>4.0248999999999997</v>
      </c>
      <c r="N1304" s="186">
        <v>4.4372000000000007</v>
      </c>
      <c r="O1304" s="186">
        <v>6.3546499999999995</v>
      </c>
      <c r="P1304" s="186">
        <v>6.5719499999999993</v>
      </c>
      <c r="Q1304" s="186">
        <v>7.4245999999999999</v>
      </c>
      <c r="R1304" s="186">
        <v>6.0178999999999991</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44445</v>
      </c>
      <c r="E1307" s="184">
        <v>26.375299999999999</v>
      </c>
      <c r="F1307" s="184">
        <v>8.6321999999999992</v>
      </c>
      <c r="G1307" s="184">
        <v>8.6321999999999992</v>
      </c>
      <c r="H1307" s="184">
        <v>11.5313</v>
      </c>
      <c r="I1307" s="184">
        <v>12.335000000000001</v>
      </c>
      <c r="J1307" s="184">
        <v>9.8764000000000003</v>
      </c>
      <c r="K1307" s="184">
        <v>6.7291999999999996</v>
      </c>
      <c r="L1307" s="184">
        <v>7.9896000000000003</v>
      </c>
      <c r="M1307" s="184">
        <v>8.9257000000000009</v>
      </c>
      <c r="N1307" s="184">
        <v>10.0137</v>
      </c>
      <c r="O1307" s="184">
        <v>4.3361000000000001</v>
      </c>
      <c r="P1307" s="184">
        <v>5.6565000000000003</v>
      </c>
      <c r="Q1307" s="184">
        <v>8.0570000000000004</v>
      </c>
      <c r="R1307" s="184">
        <v>3.8624999999999998</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44445</v>
      </c>
      <c r="E1308" s="184">
        <v>24.925999999999998</v>
      </c>
      <c r="F1308" s="184">
        <v>7.9614000000000003</v>
      </c>
      <c r="G1308" s="184">
        <v>7.9614000000000003</v>
      </c>
      <c r="H1308" s="184">
        <v>10.8796</v>
      </c>
      <c r="I1308" s="184">
        <v>11.672599999999999</v>
      </c>
      <c r="J1308" s="184">
        <v>9.2213999999999992</v>
      </c>
      <c r="K1308" s="184">
        <v>6.0674999999999999</v>
      </c>
      <c r="L1308" s="184">
        <v>7.4699</v>
      </c>
      <c r="M1308" s="184">
        <v>8.3856999999999999</v>
      </c>
      <c r="N1308" s="184">
        <v>9.4108000000000001</v>
      </c>
      <c r="O1308" s="184">
        <v>3.6461999999999999</v>
      </c>
      <c r="P1308" s="184">
        <v>4.9038000000000004</v>
      </c>
      <c r="Q1308" s="184">
        <v>7.6052</v>
      </c>
      <c r="R1308" s="184">
        <v>3.1760999999999999</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44445</v>
      </c>
      <c r="E1309" s="184">
        <v>1.3931</v>
      </c>
      <c r="F1309" s="184">
        <v>0</v>
      </c>
      <c r="G1309" s="184">
        <v>0</v>
      </c>
      <c r="H1309" s="184">
        <v>0</v>
      </c>
      <c r="I1309" s="184">
        <v>0</v>
      </c>
      <c r="J1309" s="184">
        <v>0</v>
      </c>
      <c r="K1309" s="184">
        <v>0</v>
      </c>
      <c r="L1309" s="184">
        <v>0</v>
      </c>
      <c r="M1309" s="184">
        <v>0</v>
      </c>
      <c r="N1309" s="184">
        <v>0</v>
      </c>
      <c r="O1309" s="184"/>
      <c r="P1309" s="184"/>
      <c r="Q1309" s="184">
        <v>-14.2216</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44445</v>
      </c>
      <c r="E1310" s="184">
        <v>1.3322000000000001</v>
      </c>
      <c r="F1310" s="184">
        <v>0</v>
      </c>
      <c r="G1310" s="184">
        <v>0</v>
      </c>
      <c r="H1310" s="184">
        <v>0</v>
      </c>
      <c r="I1310" s="184">
        <v>0</v>
      </c>
      <c r="J1310" s="184">
        <v>0</v>
      </c>
      <c r="K1310" s="184">
        <v>0</v>
      </c>
      <c r="L1310" s="184">
        <v>0</v>
      </c>
      <c r="M1310" s="184">
        <v>0</v>
      </c>
      <c r="N1310" s="184">
        <v>0</v>
      </c>
      <c r="O1310" s="184"/>
      <c r="P1310" s="184"/>
      <c r="Q1310" s="184">
        <v>-14.2234</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44445</v>
      </c>
      <c r="E1311" s="184">
        <v>23.382899999999999</v>
      </c>
      <c r="F1311" s="184">
        <v>5.2575000000000003</v>
      </c>
      <c r="G1311" s="184">
        <v>5.2575000000000003</v>
      </c>
      <c r="H1311" s="184">
        <v>15.0509</v>
      </c>
      <c r="I1311" s="184">
        <v>12.795500000000001</v>
      </c>
      <c r="J1311" s="184">
        <v>12.0458</v>
      </c>
      <c r="K1311" s="184">
        <v>7.4329999999999998</v>
      </c>
      <c r="L1311" s="184">
        <v>8.7105999999999995</v>
      </c>
      <c r="M1311" s="184">
        <v>6.7085999999999997</v>
      </c>
      <c r="N1311" s="184">
        <v>7.9843999999999999</v>
      </c>
      <c r="O1311" s="184">
        <v>8.9315999999999995</v>
      </c>
      <c r="P1311" s="184">
        <v>8.4857999999999993</v>
      </c>
      <c r="Q1311" s="184">
        <v>9.2512000000000008</v>
      </c>
      <c r="R1311" s="184">
        <v>9.2594999999999992</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44445</v>
      </c>
      <c r="E1312" s="184">
        <v>21.833300000000001</v>
      </c>
      <c r="F1312" s="184">
        <v>4.5712000000000002</v>
      </c>
      <c r="G1312" s="184">
        <v>4.5712000000000002</v>
      </c>
      <c r="H1312" s="184">
        <v>14.3688</v>
      </c>
      <c r="I1312" s="184">
        <v>12.092499999999999</v>
      </c>
      <c r="J1312" s="184">
        <v>11.335800000000001</v>
      </c>
      <c r="K1312" s="184">
        <v>6.7122000000000002</v>
      </c>
      <c r="L1312" s="184">
        <v>7.9736000000000002</v>
      </c>
      <c r="M1312" s="184">
        <v>5.9657</v>
      </c>
      <c r="N1312" s="184">
        <v>7.2209000000000003</v>
      </c>
      <c r="O1312" s="184">
        <v>8.1920999999999999</v>
      </c>
      <c r="P1312" s="184">
        <v>7.7625000000000002</v>
      </c>
      <c r="Q1312" s="184">
        <v>8.6145999999999994</v>
      </c>
      <c r="R1312" s="184">
        <v>8.5005000000000006</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44445</v>
      </c>
      <c r="E1313" s="184">
        <v>15.1974</v>
      </c>
      <c r="F1313" s="184">
        <v>2.6425000000000001</v>
      </c>
      <c r="G1313" s="184">
        <v>2.6425000000000001</v>
      </c>
      <c r="H1313" s="184">
        <v>13.7949</v>
      </c>
      <c r="I1313" s="184">
        <v>11.9603</v>
      </c>
      <c r="J1313" s="184">
        <v>9.6623000000000001</v>
      </c>
      <c r="K1313" s="184">
        <v>4.1550000000000002</v>
      </c>
      <c r="L1313" s="184">
        <v>6.0312999999999999</v>
      </c>
      <c r="M1313" s="184">
        <v>2.5771999999999999</v>
      </c>
      <c r="N1313" s="184">
        <v>3.9554</v>
      </c>
      <c r="O1313" s="184">
        <v>2.9935</v>
      </c>
      <c r="P1313" s="184">
        <v>3.8096999999999999</v>
      </c>
      <c r="Q1313" s="184">
        <v>5.7209000000000003</v>
      </c>
      <c r="R1313" s="184">
        <v>5.3089000000000004</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44445</v>
      </c>
      <c r="E1314" s="184">
        <v>16.047000000000001</v>
      </c>
      <c r="F1314" s="184">
        <v>3.1852</v>
      </c>
      <c r="G1314" s="184">
        <v>3.1852</v>
      </c>
      <c r="H1314" s="184">
        <v>14.369300000000001</v>
      </c>
      <c r="I1314" s="184">
        <v>12.5212</v>
      </c>
      <c r="J1314" s="184">
        <v>10.2357</v>
      </c>
      <c r="K1314" s="184">
        <v>4.7343999999999999</v>
      </c>
      <c r="L1314" s="184">
        <v>6.6258999999999997</v>
      </c>
      <c r="M1314" s="184">
        <v>3.1661000000000001</v>
      </c>
      <c r="N1314" s="184">
        <v>4.5301999999999998</v>
      </c>
      <c r="O1314" s="184">
        <v>3.6025999999999998</v>
      </c>
      <c r="P1314" s="184">
        <v>4.4958999999999998</v>
      </c>
      <c r="Q1314" s="184">
        <v>6.4889000000000001</v>
      </c>
      <c r="R1314" s="184">
        <v>5.8822999999999999</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44445</v>
      </c>
      <c r="E1315" s="184">
        <v>68.200199999999995</v>
      </c>
      <c r="F1315" s="184">
        <v>-1.5697000000000001</v>
      </c>
      <c r="G1315" s="184">
        <v>-1.5697000000000001</v>
      </c>
      <c r="H1315" s="184">
        <v>12.2233</v>
      </c>
      <c r="I1315" s="184">
        <v>11.3956</v>
      </c>
      <c r="J1315" s="184">
        <v>10.28</v>
      </c>
      <c r="K1315" s="184">
        <v>4.9858000000000002</v>
      </c>
      <c r="L1315" s="184">
        <v>6.9736000000000002</v>
      </c>
      <c r="M1315" s="184">
        <v>4.2466999999999997</v>
      </c>
      <c r="N1315" s="184">
        <v>4.9713000000000003</v>
      </c>
      <c r="O1315" s="184">
        <v>5.6978999999999997</v>
      </c>
      <c r="P1315" s="184">
        <v>5.95</v>
      </c>
      <c r="Q1315" s="184">
        <v>7.4476000000000004</v>
      </c>
      <c r="R1315" s="184">
        <v>7.2797000000000001</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44445</v>
      </c>
      <c r="E1316" s="184">
        <v>65.095399999999998</v>
      </c>
      <c r="F1316" s="184">
        <v>-1.9248000000000001</v>
      </c>
      <c r="G1316" s="184">
        <v>-1.9248000000000001</v>
      </c>
      <c r="H1316" s="184">
        <v>11.858000000000001</v>
      </c>
      <c r="I1316" s="184">
        <v>11.032500000000001</v>
      </c>
      <c r="J1316" s="184">
        <v>9.9170999999999996</v>
      </c>
      <c r="K1316" s="184">
        <v>4.6059000000000001</v>
      </c>
      <c r="L1316" s="184">
        <v>6.5705999999999998</v>
      </c>
      <c r="M1316" s="184">
        <v>3.843</v>
      </c>
      <c r="N1316" s="184">
        <v>4.5763999999999996</v>
      </c>
      <c r="O1316" s="184">
        <v>5.2679999999999998</v>
      </c>
      <c r="P1316" s="184">
        <v>5.4840999999999998</v>
      </c>
      <c r="Q1316" s="184">
        <v>7.9889999999999999</v>
      </c>
      <c r="R1316" s="184">
        <v>6.8673000000000002</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44445</v>
      </c>
      <c r="E1317" s="184">
        <v>65.095399999999998</v>
      </c>
      <c r="F1317" s="184">
        <v>-1.9248000000000001</v>
      </c>
      <c r="G1317" s="184">
        <v>-1.9248000000000001</v>
      </c>
      <c r="H1317" s="184">
        <v>11.858000000000001</v>
      </c>
      <c r="I1317" s="184">
        <v>11.032500000000001</v>
      </c>
      <c r="J1317" s="184">
        <v>9.9170999999999996</v>
      </c>
      <c r="K1317" s="184">
        <v>4.6059000000000001</v>
      </c>
      <c r="L1317" s="184">
        <v>6.5705999999999998</v>
      </c>
      <c r="M1317" s="184">
        <v>3.843</v>
      </c>
      <c r="N1317" s="184">
        <v>4.5763999999999996</v>
      </c>
      <c r="O1317" s="184">
        <v>5.2679999999999998</v>
      </c>
      <c r="P1317" s="184">
        <v>5.4840999999999998</v>
      </c>
      <c r="Q1317" s="184">
        <v>7.9889999999999999</v>
      </c>
      <c r="R1317" s="184">
        <v>6.8673000000000002</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44445</v>
      </c>
      <c r="E1322" s="184">
        <v>24.2959</v>
      </c>
      <c r="F1322" s="184">
        <v>6.2126999999999999</v>
      </c>
      <c r="G1322" s="184">
        <v>6.2126999999999999</v>
      </c>
      <c r="H1322" s="184">
        <v>10.020300000000001</v>
      </c>
      <c r="I1322" s="184">
        <v>12.854200000000001</v>
      </c>
      <c r="J1322" s="184">
        <v>10.630699999999999</v>
      </c>
      <c r="K1322" s="184">
        <v>12.7874</v>
      </c>
      <c r="L1322" s="184">
        <v>16.514700000000001</v>
      </c>
      <c r="M1322" s="184">
        <v>17.403600000000001</v>
      </c>
      <c r="N1322" s="184">
        <v>21.204999999999998</v>
      </c>
      <c r="O1322" s="184">
        <v>4.7441000000000004</v>
      </c>
      <c r="P1322" s="184">
        <v>6.1163999999999996</v>
      </c>
      <c r="Q1322" s="184">
        <v>7.8510999999999997</v>
      </c>
      <c r="R1322" s="184">
        <v>3.3584000000000001</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44445</v>
      </c>
      <c r="E1323" s="184">
        <v>25.896100000000001</v>
      </c>
      <c r="F1323" s="184">
        <v>6.2519</v>
      </c>
      <c r="G1323" s="184">
        <v>6.2519</v>
      </c>
      <c r="H1323" s="184">
        <v>10.0265</v>
      </c>
      <c r="I1323" s="184">
        <v>12.8592</v>
      </c>
      <c r="J1323" s="184">
        <v>10.634499999999999</v>
      </c>
      <c r="K1323" s="184">
        <v>12.787100000000001</v>
      </c>
      <c r="L1323" s="184">
        <v>16.562999999999999</v>
      </c>
      <c r="M1323" s="184">
        <v>17.691299999999998</v>
      </c>
      <c r="N1323" s="184">
        <v>21.642299999999999</v>
      </c>
      <c r="O1323" s="184">
        <v>5.4210000000000003</v>
      </c>
      <c r="P1323" s="184">
        <v>6.8269000000000002</v>
      </c>
      <c r="Q1323" s="184">
        <v>8.2868999999999993</v>
      </c>
      <c r="R1323" s="184">
        <v>3.94</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44445</v>
      </c>
      <c r="E1324" s="184">
        <v>44.953099999999999</v>
      </c>
      <c r="F1324" s="184">
        <v>4.0340999999999996</v>
      </c>
      <c r="G1324" s="184">
        <v>4.0340999999999996</v>
      </c>
      <c r="H1324" s="184">
        <v>18.263200000000001</v>
      </c>
      <c r="I1324" s="184">
        <v>12.845499999999999</v>
      </c>
      <c r="J1324" s="184">
        <v>12.6517</v>
      </c>
      <c r="K1324" s="184">
        <v>7.2298999999999998</v>
      </c>
      <c r="L1324" s="184">
        <v>8.8579000000000008</v>
      </c>
      <c r="M1324" s="184">
        <v>5.8654000000000002</v>
      </c>
      <c r="N1324" s="184">
        <v>7.5400999999999998</v>
      </c>
      <c r="O1324" s="184">
        <v>8.5957000000000008</v>
      </c>
      <c r="P1324" s="184">
        <v>7.5380000000000003</v>
      </c>
      <c r="Q1324" s="184">
        <v>7.9725999999999999</v>
      </c>
      <c r="R1324" s="184">
        <v>8.17</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44445</v>
      </c>
      <c r="E1325" s="184">
        <v>47.517800000000001</v>
      </c>
      <c r="F1325" s="184">
        <v>4.7899000000000003</v>
      </c>
      <c r="G1325" s="184">
        <v>4.7899000000000003</v>
      </c>
      <c r="H1325" s="184">
        <v>18.998000000000001</v>
      </c>
      <c r="I1325" s="184">
        <v>13.5785</v>
      </c>
      <c r="J1325" s="184">
        <v>13.3796</v>
      </c>
      <c r="K1325" s="184">
        <v>8.0124999999999993</v>
      </c>
      <c r="L1325" s="184">
        <v>9.6830999999999996</v>
      </c>
      <c r="M1325" s="184">
        <v>6.7023999999999999</v>
      </c>
      <c r="N1325" s="184">
        <v>8.4069000000000003</v>
      </c>
      <c r="O1325" s="184">
        <v>9.4723000000000006</v>
      </c>
      <c r="P1325" s="184">
        <v>8.3534000000000006</v>
      </c>
      <c r="Q1325" s="184">
        <v>8.89</v>
      </c>
      <c r="R1325" s="184">
        <v>9.0465</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44445</v>
      </c>
      <c r="E1326" s="184">
        <v>35.133800000000001</v>
      </c>
      <c r="F1326" s="184">
        <v>6.5831999999999997</v>
      </c>
      <c r="G1326" s="184">
        <v>6.5831999999999997</v>
      </c>
      <c r="H1326" s="184">
        <v>18.737300000000001</v>
      </c>
      <c r="I1326" s="184">
        <v>13.081099999999999</v>
      </c>
      <c r="J1326" s="184">
        <v>12.250999999999999</v>
      </c>
      <c r="K1326" s="184">
        <v>7.0061999999999998</v>
      </c>
      <c r="L1326" s="184">
        <v>8.6956000000000007</v>
      </c>
      <c r="M1326" s="184">
        <v>6.2074999999999996</v>
      </c>
      <c r="N1326" s="184">
        <v>7.8830999999999998</v>
      </c>
      <c r="O1326" s="184">
        <v>8.6483000000000008</v>
      </c>
      <c r="P1326" s="184">
        <v>7.7008999999999999</v>
      </c>
      <c r="Q1326" s="184">
        <v>7.6780999999999997</v>
      </c>
      <c r="R1326" s="184">
        <v>9.2065000000000001</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44445</v>
      </c>
      <c r="E1327" s="184">
        <v>37.622799999999998</v>
      </c>
      <c r="F1327" s="184">
        <v>7.2805</v>
      </c>
      <c r="G1327" s="184">
        <v>7.2805</v>
      </c>
      <c r="H1327" s="184">
        <v>19.419699999999999</v>
      </c>
      <c r="I1327" s="184">
        <v>13.7514</v>
      </c>
      <c r="J1327" s="184">
        <v>12.9213</v>
      </c>
      <c r="K1327" s="184">
        <v>7.6801000000000004</v>
      </c>
      <c r="L1327" s="184">
        <v>9.4030000000000005</v>
      </c>
      <c r="M1327" s="184">
        <v>6.9497</v>
      </c>
      <c r="N1327" s="184">
        <v>8.6385000000000005</v>
      </c>
      <c r="O1327" s="184">
        <v>9.3696000000000002</v>
      </c>
      <c r="P1327" s="184">
        <v>8.5099</v>
      </c>
      <c r="Q1327" s="184">
        <v>9.1501999999999999</v>
      </c>
      <c r="R1327" s="184">
        <v>9.9027999999999992</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44445</v>
      </c>
      <c r="E1328" s="184">
        <v>39.840800000000002</v>
      </c>
      <c r="F1328" s="184">
        <v>3.5739999999999998</v>
      </c>
      <c r="G1328" s="184">
        <v>3.5739999999999998</v>
      </c>
      <c r="H1328" s="184">
        <v>14.3706</v>
      </c>
      <c r="I1328" s="184">
        <v>12.4864</v>
      </c>
      <c r="J1328" s="184">
        <v>11.5342</v>
      </c>
      <c r="K1328" s="184">
        <v>6.1944999999999997</v>
      </c>
      <c r="L1328" s="184">
        <v>7.7808999999999999</v>
      </c>
      <c r="M1328" s="184">
        <v>3.5975000000000001</v>
      </c>
      <c r="N1328" s="184">
        <v>5.1483999999999996</v>
      </c>
      <c r="O1328" s="184">
        <v>9.1288</v>
      </c>
      <c r="P1328" s="184">
        <v>7.9465000000000003</v>
      </c>
      <c r="Q1328" s="184">
        <v>8.4663000000000004</v>
      </c>
      <c r="R1328" s="184">
        <v>7.7137000000000002</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44445</v>
      </c>
      <c r="E1329" s="184">
        <v>37.5627</v>
      </c>
      <c r="F1329" s="184">
        <v>2.8834</v>
      </c>
      <c r="G1329" s="184">
        <v>2.8834</v>
      </c>
      <c r="H1329" s="184">
        <v>13.667400000000001</v>
      </c>
      <c r="I1329" s="184">
        <v>11.7829</v>
      </c>
      <c r="J1329" s="184">
        <v>10.828200000000001</v>
      </c>
      <c r="K1329" s="184">
        <v>5.4881000000000002</v>
      </c>
      <c r="L1329" s="184">
        <v>7.0594999999999999</v>
      </c>
      <c r="M1329" s="184">
        <v>2.8929</v>
      </c>
      <c r="N1329" s="184">
        <v>4.4320000000000004</v>
      </c>
      <c r="O1329" s="184">
        <v>8.4082000000000008</v>
      </c>
      <c r="P1329" s="184">
        <v>7.2354000000000003</v>
      </c>
      <c r="Q1329" s="184">
        <v>7.5518999999999998</v>
      </c>
      <c r="R1329" s="184">
        <v>6.9880000000000004</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44445</v>
      </c>
      <c r="E1332" s="184">
        <v>18.005400000000002</v>
      </c>
      <c r="F1332" s="184">
        <v>8.6554000000000002</v>
      </c>
      <c r="G1332" s="184">
        <v>8.6554000000000002</v>
      </c>
      <c r="H1332" s="184">
        <v>16.122299999999999</v>
      </c>
      <c r="I1332" s="184">
        <v>14.019</v>
      </c>
      <c r="J1332" s="184">
        <v>13.4328</v>
      </c>
      <c r="K1332" s="184">
        <v>7.9623999999999997</v>
      </c>
      <c r="L1332" s="184">
        <v>8.8849</v>
      </c>
      <c r="M1332" s="184">
        <v>5.4504000000000001</v>
      </c>
      <c r="N1332" s="184">
        <v>7.1974999999999998</v>
      </c>
      <c r="O1332" s="184">
        <v>7.2081999999999997</v>
      </c>
      <c r="P1332" s="184">
        <v>6.8494000000000002</v>
      </c>
      <c r="Q1332" s="184">
        <v>8.1926000000000005</v>
      </c>
      <c r="R1332" s="184">
        <v>7.5961999999999996</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44445</v>
      </c>
      <c r="E1333" s="184">
        <v>19.2608</v>
      </c>
      <c r="F1333" s="184">
        <v>9.6090999999999998</v>
      </c>
      <c r="G1333" s="184">
        <v>9.6090999999999998</v>
      </c>
      <c r="H1333" s="184">
        <v>17.084099999999999</v>
      </c>
      <c r="I1333" s="184">
        <v>14.934100000000001</v>
      </c>
      <c r="J1333" s="184">
        <v>14.4115</v>
      </c>
      <c r="K1333" s="184">
        <v>8.9848999999999997</v>
      </c>
      <c r="L1333" s="184">
        <v>9.8559999999999999</v>
      </c>
      <c r="M1333" s="184">
        <v>6.4589999999999996</v>
      </c>
      <c r="N1333" s="184">
        <v>8.2461000000000002</v>
      </c>
      <c r="O1333" s="184">
        <v>8.1499000000000006</v>
      </c>
      <c r="P1333" s="184">
        <v>7.7702</v>
      </c>
      <c r="Q1333" s="184">
        <v>9.1734000000000009</v>
      </c>
      <c r="R1333" s="184">
        <v>8.5902999999999992</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44445</v>
      </c>
      <c r="E1334" s="184">
        <v>17.2546</v>
      </c>
      <c r="F1334" s="184">
        <v>6.9142000000000001</v>
      </c>
      <c r="G1334" s="184">
        <v>6.9142000000000001</v>
      </c>
      <c r="H1334" s="184">
        <v>16.826000000000001</v>
      </c>
      <c r="I1334" s="184">
        <v>12.968</v>
      </c>
      <c r="J1334" s="184">
        <v>12.914300000000001</v>
      </c>
      <c r="K1334" s="184">
        <v>7.5056000000000003</v>
      </c>
      <c r="L1334" s="184">
        <v>8.6410999999999998</v>
      </c>
      <c r="M1334" s="184">
        <v>7.1753</v>
      </c>
      <c r="N1334" s="184">
        <v>8.9393999999999991</v>
      </c>
      <c r="O1334" s="184">
        <v>8.6898999999999997</v>
      </c>
      <c r="P1334" s="184">
        <v>7.7403000000000004</v>
      </c>
      <c r="Q1334" s="184">
        <v>8.6198999999999995</v>
      </c>
      <c r="R1334" s="184">
        <v>8.9606999999999992</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44445</v>
      </c>
      <c r="E1335" s="184">
        <v>16.279499999999999</v>
      </c>
      <c r="F1335" s="184">
        <v>6.0566000000000004</v>
      </c>
      <c r="G1335" s="184">
        <v>6.0566000000000004</v>
      </c>
      <c r="H1335" s="184">
        <v>15.9353</v>
      </c>
      <c r="I1335" s="184">
        <v>12.0829</v>
      </c>
      <c r="J1335" s="184">
        <v>12.0116</v>
      </c>
      <c r="K1335" s="184">
        <v>6.593</v>
      </c>
      <c r="L1335" s="184">
        <v>7.7068000000000003</v>
      </c>
      <c r="M1335" s="184">
        <v>6.2138999999999998</v>
      </c>
      <c r="N1335" s="184">
        <v>7.9202000000000004</v>
      </c>
      <c r="O1335" s="184">
        <v>7.7194000000000003</v>
      </c>
      <c r="P1335" s="184">
        <v>6.7831000000000001</v>
      </c>
      <c r="Q1335" s="184">
        <v>7.6664000000000003</v>
      </c>
      <c r="R1335" s="184">
        <v>7.9622000000000002</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44445</v>
      </c>
      <c r="E1336" s="184">
        <v>12.445399999999999</v>
      </c>
      <c r="F1336" s="184">
        <v>4.7920999999999996</v>
      </c>
      <c r="G1336" s="184">
        <v>4.7920999999999996</v>
      </c>
      <c r="H1336" s="184">
        <v>11.926</v>
      </c>
      <c r="I1336" s="184">
        <v>8.7227999999999994</v>
      </c>
      <c r="J1336" s="184">
        <v>10.027900000000001</v>
      </c>
      <c r="K1336" s="184">
        <v>58.578600000000002</v>
      </c>
      <c r="L1336" s="184">
        <v>33.990499999999997</v>
      </c>
      <c r="M1336" s="184">
        <v>23.2742</v>
      </c>
      <c r="N1336" s="184">
        <v>17.8569</v>
      </c>
      <c r="O1336" s="184">
        <v>-4.2091000000000003</v>
      </c>
      <c r="P1336" s="184">
        <v>-0.11890000000000001</v>
      </c>
      <c r="Q1336" s="184">
        <v>3.0838999999999999</v>
      </c>
      <c r="R1336" s="184">
        <v>-5.5865999999999998</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44445</v>
      </c>
      <c r="E1337" s="184">
        <v>13.2006</v>
      </c>
      <c r="F1337" s="184">
        <v>5.3480999999999996</v>
      </c>
      <c r="G1337" s="184">
        <v>5.3480999999999996</v>
      </c>
      <c r="H1337" s="184">
        <v>12.4724</v>
      </c>
      <c r="I1337" s="184">
        <v>9.2759999999999998</v>
      </c>
      <c r="J1337" s="184">
        <v>10.583500000000001</v>
      </c>
      <c r="K1337" s="184">
        <v>59.199100000000001</v>
      </c>
      <c r="L1337" s="184">
        <v>34.629300000000001</v>
      </c>
      <c r="M1337" s="184">
        <v>23.918099999999999</v>
      </c>
      <c r="N1337" s="184">
        <v>18.5045</v>
      </c>
      <c r="O1337" s="184">
        <v>-3.5206</v>
      </c>
      <c r="P1337" s="184">
        <v>0.7046</v>
      </c>
      <c r="Q1337" s="184">
        <v>3.9304000000000001</v>
      </c>
      <c r="R1337" s="184">
        <v>-4.9984999999999999</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44445</v>
      </c>
      <c r="E1338" s="184">
        <v>4.36E-2</v>
      </c>
      <c r="F1338" s="184">
        <v>0</v>
      </c>
      <c r="G1338" s="184">
        <v>0</v>
      </c>
      <c r="H1338" s="184">
        <v>11.9869</v>
      </c>
      <c r="I1338" s="184">
        <v>12.0145</v>
      </c>
      <c r="J1338" s="184">
        <v>10.901999999999999</v>
      </c>
      <c r="K1338" s="184">
        <v>10.989599999999999</v>
      </c>
      <c r="L1338" s="184">
        <v>10.987500000000001</v>
      </c>
      <c r="M1338" s="184">
        <v>-24.2699</v>
      </c>
      <c r="N1338" s="184">
        <v>-20.326599999999999</v>
      </c>
      <c r="O1338" s="184"/>
      <c r="P1338" s="184"/>
      <c r="Q1338" s="184">
        <v>-10.832599999999999</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44445</v>
      </c>
      <c r="E1339" s="184">
        <v>4.5900000000000003E-2</v>
      </c>
      <c r="F1339" s="184">
        <v>26.564800000000002</v>
      </c>
      <c r="G1339" s="184">
        <v>26.564800000000002</v>
      </c>
      <c r="H1339" s="184">
        <v>11.3849</v>
      </c>
      <c r="I1339" s="184">
        <v>11.409800000000001</v>
      </c>
      <c r="J1339" s="184">
        <v>12.9672</v>
      </c>
      <c r="K1339" s="184">
        <v>11.318099999999999</v>
      </c>
      <c r="L1339" s="184">
        <v>11.3651</v>
      </c>
      <c r="M1339" s="184">
        <v>-24.237300000000001</v>
      </c>
      <c r="N1339" s="184">
        <v>-20.201799999999999</v>
      </c>
      <c r="O1339" s="184"/>
      <c r="P1339" s="184"/>
      <c r="Q1339" s="184">
        <v>-10.7819</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44445</v>
      </c>
      <c r="E1342" s="184">
        <v>42.881300000000003</v>
      </c>
      <c r="F1342" s="184">
        <v>3.8599000000000001</v>
      </c>
      <c r="G1342" s="184">
        <v>3.8599000000000001</v>
      </c>
      <c r="H1342" s="184">
        <v>11.003500000000001</v>
      </c>
      <c r="I1342" s="184">
        <v>9.5683000000000007</v>
      </c>
      <c r="J1342" s="184">
        <v>9.3405000000000005</v>
      </c>
      <c r="K1342" s="184">
        <v>6.6002000000000001</v>
      </c>
      <c r="L1342" s="184">
        <v>7.6653000000000002</v>
      </c>
      <c r="M1342" s="184">
        <v>4.9771000000000001</v>
      </c>
      <c r="N1342" s="184">
        <v>7.0648999999999997</v>
      </c>
      <c r="O1342" s="184">
        <v>10.2468</v>
      </c>
      <c r="P1342" s="184">
        <v>9.5526999999999997</v>
      </c>
      <c r="Q1342" s="184">
        <v>9.9572000000000003</v>
      </c>
      <c r="R1342" s="184">
        <v>9.5589999999999993</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44445</v>
      </c>
      <c r="E1343" s="184">
        <v>40.478900000000003</v>
      </c>
      <c r="F1343" s="184">
        <v>3.3071000000000002</v>
      </c>
      <c r="G1343" s="184">
        <v>3.3071000000000002</v>
      </c>
      <c r="H1343" s="184">
        <v>10.4679</v>
      </c>
      <c r="I1343" s="184">
        <v>9.0353999999999992</v>
      </c>
      <c r="J1343" s="184">
        <v>8.8031000000000006</v>
      </c>
      <c r="K1343" s="184">
        <v>6.0617000000000001</v>
      </c>
      <c r="L1343" s="184">
        <v>7.0964</v>
      </c>
      <c r="M1343" s="184">
        <v>4.4027000000000003</v>
      </c>
      <c r="N1343" s="184">
        <v>6.4844999999999997</v>
      </c>
      <c r="O1343" s="184">
        <v>9.7393999999999998</v>
      </c>
      <c r="P1343" s="184">
        <v>8.8634000000000004</v>
      </c>
      <c r="Q1343" s="184">
        <v>8.1483000000000008</v>
      </c>
      <c r="R1343" s="184">
        <v>9.0402000000000005</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44445</v>
      </c>
      <c r="E1344" s="184">
        <v>58.893700000000003</v>
      </c>
      <c r="F1344" s="184">
        <v>-1.3220000000000001</v>
      </c>
      <c r="G1344" s="184">
        <v>-1.3220000000000001</v>
      </c>
      <c r="H1344" s="184">
        <v>13.4925</v>
      </c>
      <c r="I1344" s="184">
        <v>10.690300000000001</v>
      </c>
      <c r="J1344" s="184">
        <v>9.9962999999999997</v>
      </c>
      <c r="K1344" s="184">
        <v>3.5173999999999999</v>
      </c>
      <c r="L1344" s="184">
        <v>5.6262999999999996</v>
      </c>
      <c r="M1344" s="184">
        <v>2.1800000000000002</v>
      </c>
      <c r="N1344" s="184">
        <v>2.9819</v>
      </c>
      <c r="O1344" s="184">
        <v>6.1223999999999998</v>
      </c>
      <c r="P1344" s="184">
        <v>5.8564999999999996</v>
      </c>
      <c r="Q1344" s="184">
        <v>7.7569999999999997</v>
      </c>
      <c r="R1344" s="184">
        <v>4.7351999999999999</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44445</v>
      </c>
      <c r="E1345" s="184">
        <v>63.516500000000001</v>
      </c>
      <c r="F1345" s="184">
        <v>-0.30649999999999999</v>
      </c>
      <c r="G1345" s="184">
        <v>-0.30649999999999999</v>
      </c>
      <c r="H1345" s="184">
        <v>14.505100000000001</v>
      </c>
      <c r="I1345" s="184">
        <v>11.705500000000001</v>
      </c>
      <c r="J1345" s="184">
        <v>11.015000000000001</v>
      </c>
      <c r="K1345" s="184">
        <v>4.5384000000000002</v>
      </c>
      <c r="L1345" s="184">
        <v>6.7644000000000002</v>
      </c>
      <c r="M1345" s="184">
        <v>3.2208999999999999</v>
      </c>
      <c r="N1345" s="184">
        <v>3.9941</v>
      </c>
      <c r="O1345" s="184">
        <v>7.0636000000000001</v>
      </c>
      <c r="P1345" s="184">
        <v>6.8312999999999997</v>
      </c>
      <c r="Q1345" s="184">
        <v>7.7065000000000001</v>
      </c>
      <c r="R1345" s="184">
        <v>5.7149000000000001</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44445</v>
      </c>
      <c r="E1346" s="184">
        <v>31.8506</v>
      </c>
      <c r="F1346" s="184">
        <v>6.9945000000000004</v>
      </c>
      <c r="G1346" s="184">
        <v>6.9945000000000004</v>
      </c>
      <c r="H1346" s="184">
        <v>23.037199999999999</v>
      </c>
      <c r="I1346" s="184">
        <v>17.2622</v>
      </c>
      <c r="J1346" s="184">
        <v>15.225099999999999</v>
      </c>
      <c r="K1346" s="184">
        <v>8.5256000000000007</v>
      </c>
      <c r="L1346" s="184">
        <v>9.8137000000000008</v>
      </c>
      <c r="M1346" s="184">
        <v>6.7020999999999997</v>
      </c>
      <c r="N1346" s="184">
        <v>7.4031000000000002</v>
      </c>
      <c r="O1346" s="184">
        <v>3.4529999999999998</v>
      </c>
      <c r="P1346" s="184">
        <v>4.5415000000000001</v>
      </c>
      <c r="Q1346" s="184">
        <v>6.8918999999999997</v>
      </c>
      <c r="R1346" s="184">
        <v>9.7524999999999995</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44445</v>
      </c>
      <c r="E1347" s="184">
        <v>0.83730000000000004</v>
      </c>
      <c r="F1347" s="184">
        <v>0</v>
      </c>
      <c r="G1347" s="184">
        <v>0</v>
      </c>
      <c r="H1347" s="184">
        <v>0</v>
      </c>
      <c r="I1347" s="184">
        <v>0</v>
      </c>
      <c r="J1347" s="184">
        <v>0</v>
      </c>
      <c r="K1347" s="184">
        <v>0</v>
      </c>
      <c r="L1347" s="184">
        <v>0</v>
      </c>
      <c r="M1347" s="184">
        <v>0</v>
      </c>
      <c r="N1347" s="184">
        <v>0</v>
      </c>
      <c r="O1347" s="184"/>
      <c r="P1347" s="184"/>
      <c r="Q1347" s="184">
        <v>-20.636500000000002</v>
      </c>
      <c r="R1347" s="184">
        <v>-23.3828</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44445</v>
      </c>
      <c r="E1348" s="184">
        <v>29.240100000000002</v>
      </c>
      <c r="F1348" s="184">
        <v>6.0780000000000003</v>
      </c>
      <c r="G1348" s="184">
        <v>6.0780000000000003</v>
      </c>
      <c r="H1348" s="184">
        <v>22.134699999999999</v>
      </c>
      <c r="I1348" s="184">
        <v>16.3203</v>
      </c>
      <c r="J1348" s="184">
        <v>14.280799999999999</v>
      </c>
      <c r="K1348" s="184">
        <v>7.6066000000000003</v>
      </c>
      <c r="L1348" s="184">
        <v>8.8420000000000005</v>
      </c>
      <c r="M1348" s="184">
        <v>5.6802999999999999</v>
      </c>
      <c r="N1348" s="184">
        <v>6.3446999999999996</v>
      </c>
      <c r="O1348" s="184">
        <v>2.4969999999999999</v>
      </c>
      <c r="P1348" s="184">
        <v>3.5950000000000002</v>
      </c>
      <c r="Q1348" s="184">
        <v>5.8758999999999997</v>
      </c>
      <c r="R1348" s="184">
        <v>8.7109000000000005</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44445</v>
      </c>
      <c r="E1349" s="184">
        <v>0.7853</v>
      </c>
      <c r="F1349" s="184">
        <v>0</v>
      </c>
      <c r="G1349" s="184">
        <v>0</v>
      </c>
      <c r="H1349" s="184">
        <v>0</v>
      </c>
      <c r="I1349" s="184">
        <v>0</v>
      </c>
      <c r="J1349" s="184">
        <v>0</v>
      </c>
      <c r="K1349" s="184">
        <v>0</v>
      </c>
      <c r="L1349" s="184">
        <v>0</v>
      </c>
      <c r="M1349" s="184">
        <v>0</v>
      </c>
      <c r="N1349" s="184">
        <v>0</v>
      </c>
      <c r="O1349" s="184"/>
      <c r="P1349" s="184"/>
      <c r="Q1349" s="184">
        <v>-20.638100000000001</v>
      </c>
      <c r="R1349" s="184">
        <v>-23.387</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44445</v>
      </c>
      <c r="E1350" s="184">
        <v>10.5885</v>
      </c>
      <c r="F1350" s="184">
        <v>7.1283000000000003</v>
      </c>
      <c r="G1350" s="184">
        <v>7.1283000000000003</v>
      </c>
      <c r="H1350" s="184">
        <v>22.056100000000001</v>
      </c>
      <c r="I1350" s="184">
        <v>12.991199999999999</v>
      </c>
      <c r="J1350" s="184">
        <v>14.3619</v>
      </c>
      <c r="K1350" s="184">
        <v>7.0682999999999998</v>
      </c>
      <c r="L1350" s="184">
        <v>8.6960999999999995</v>
      </c>
      <c r="M1350" s="184">
        <v>4.2262000000000004</v>
      </c>
      <c r="N1350" s="184"/>
      <c r="O1350" s="184"/>
      <c r="P1350" s="184"/>
      <c r="Q1350" s="184">
        <v>6.0168999999999997</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44445</v>
      </c>
      <c r="E1351" s="184">
        <v>10.5381</v>
      </c>
      <c r="F1351" s="184">
        <v>6.7</v>
      </c>
      <c r="G1351" s="184">
        <v>6.7</v>
      </c>
      <c r="H1351" s="184">
        <v>21.613199999999999</v>
      </c>
      <c r="I1351" s="184">
        <v>12.529</v>
      </c>
      <c r="J1351" s="184">
        <v>13.870699999999999</v>
      </c>
      <c r="K1351" s="184">
        <v>6.6257000000000001</v>
      </c>
      <c r="L1351" s="184">
        <v>8.2406000000000006</v>
      </c>
      <c r="M1351" s="184">
        <v>3.7503000000000002</v>
      </c>
      <c r="N1351" s="184"/>
      <c r="O1351" s="184"/>
      <c r="P1351" s="184"/>
      <c r="Q1351" s="184">
        <v>5.5015999999999998</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44445</v>
      </c>
      <c r="E1354" s="184">
        <v>8.9300000000000004E-2</v>
      </c>
      <c r="F1354" s="184">
        <v>13.639799999999999</v>
      </c>
      <c r="G1354" s="184">
        <v>13.639799999999999</v>
      </c>
      <c r="H1354" s="184">
        <v>11.7043</v>
      </c>
      <c r="I1354" s="184">
        <v>8.7881</v>
      </c>
      <c r="J1354" s="184">
        <v>10.6433</v>
      </c>
      <c r="K1354" s="184">
        <v>10.724</v>
      </c>
      <c r="L1354" s="184">
        <v>11.2074</v>
      </c>
      <c r="M1354" s="184">
        <v>-23.702200000000001</v>
      </c>
      <c r="N1354" s="184">
        <v>-16.140499999999999</v>
      </c>
      <c r="O1354" s="184"/>
      <c r="P1354" s="184"/>
      <c r="Q1354" s="184">
        <v>-7.9713000000000003</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44445</v>
      </c>
      <c r="E1355" s="184">
        <v>8.5999999999999993E-2</v>
      </c>
      <c r="F1355" s="184">
        <v>14.1638</v>
      </c>
      <c r="G1355" s="184">
        <v>14.1638</v>
      </c>
      <c r="H1355" s="184">
        <v>12.154500000000001</v>
      </c>
      <c r="I1355" s="184">
        <v>12.1829</v>
      </c>
      <c r="J1355" s="184">
        <v>11.0556</v>
      </c>
      <c r="K1355" s="184">
        <v>11.1473</v>
      </c>
      <c r="L1355" s="184">
        <v>11.405900000000001</v>
      </c>
      <c r="M1355" s="184">
        <v>-23.930299999999999</v>
      </c>
      <c r="N1355" s="184">
        <v>-16.253399999999999</v>
      </c>
      <c r="O1355" s="184"/>
      <c r="P1355" s="184"/>
      <c r="Q1355" s="184">
        <v>-8.0647000000000002</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44445</v>
      </c>
      <c r="E1356" s="184">
        <v>15.062799999999999</v>
      </c>
      <c r="F1356" s="184">
        <v>5.5758999999999999</v>
      </c>
      <c r="G1356" s="184">
        <v>5.5758999999999999</v>
      </c>
      <c r="H1356" s="184">
        <v>12.9442</v>
      </c>
      <c r="I1356" s="184">
        <v>12.2075</v>
      </c>
      <c r="J1356" s="184">
        <v>11.859</v>
      </c>
      <c r="K1356" s="184">
        <v>7.0392000000000001</v>
      </c>
      <c r="L1356" s="184">
        <v>7.1882000000000001</v>
      </c>
      <c r="M1356" s="184">
        <v>4.1341000000000001</v>
      </c>
      <c r="N1356" s="184">
        <v>5.5475000000000003</v>
      </c>
      <c r="O1356" s="184">
        <v>4.2245999999999997</v>
      </c>
      <c r="P1356" s="184">
        <v>5.4950000000000001</v>
      </c>
      <c r="Q1356" s="184">
        <v>6.5663999999999998</v>
      </c>
      <c r="R1356" s="184">
        <v>2.5472000000000001</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44445</v>
      </c>
      <c r="E1357" s="184">
        <v>14.389799999999999</v>
      </c>
      <c r="F1357" s="184">
        <v>4.9904999999999999</v>
      </c>
      <c r="G1357" s="184">
        <v>4.9904999999999999</v>
      </c>
      <c r="H1357" s="184">
        <v>12.349399999999999</v>
      </c>
      <c r="I1357" s="184">
        <v>11.574199999999999</v>
      </c>
      <c r="J1357" s="184">
        <v>11.217499999999999</v>
      </c>
      <c r="K1357" s="184">
        <v>6.0788000000000002</v>
      </c>
      <c r="L1357" s="184">
        <v>6.3734999999999999</v>
      </c>
      <c r="M1357" s="184">
        <v>3.3847</v>
      </c>
      <c r="N1357" s="184">
        <v>4.8234000000000004</v>
      </c>
      <c r="O1357" s="184">
        <v>3.5028000000000001</v>
      </c>
      <c r="P1357" s="184">
        <v>4.7911999999999999</v>
      </c>
      <c r="Q1357" s="184">
        <v>5.8129</v>
      </c>
      <c r="R1357" s="184">
        <v>1.9362999999999999</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5.0534146341463408</v>
      </c>
      <c r="G1358" s="186">
        <v>5.0534146341463408</v>
      </c>
      <c r="H1358" s="186">
        <v>13.18628292682927</v>
      </c>
      <c r="I1358" s="186">
        <v>10.984363414634146</v>
      </c>
      <c r="J1358" s="186">
        <v>10.396156097560974</v>
      </c>
      <c r="K1358" s="186">
        <v>9.1190048780487789</v>
      </c>
      <c r="L1358" s="186">
        <v>9.1330341463414619</v>
      </c>
      <c r="M1358" s="186">
        <v>3.2678439024390249</v>
      </c>
      <c r="N1358" s="186">
        <v>4.6800564102564106</v>
      </c>
      <c r="O1358" s="186">
        <v>5.8906870967741956</v>
      </c>
      <c r="P1358" s="186">
        <v>6.1779064516129036</v>
      </c>
      <c r="Q1358" s="186">
        <v>3.3790634146341452</v>
      </c>
      <c r="R1358" s="186">
        <v>4.3357787878787875</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4.9904999999999999</v>
      </c>
      <c r="G1359" s="186">
        <v>4.9904999999999999</v>
      </c>
      <c r="H1359" s="186">
        <v>12.9442</v>
      </c>
      <c r="I1359" s="186">
        <v>12.0829</v>
      </c>
      <c r="J1359" s="186">
        <v>10.901999999999999</v>
      </c>
      <c r="K1359" s="186">
        <v>6.7291999999999996</v>
      </c>
      <c r="L1359" s="186">
        <v>7.9896000000000003</v>
      </c>
      <c r="M1359" s="186">
        <v>4.2466999999999997</v>
      </c>
      <c r="N1359" s="186">
        <v>6.3446999999999996</v>
      </c>
      <c r="O1359" s="186">
        <v>6.1223999999999998</v>
      </c>
      <c r="P1359" s="186">
        <v>6.7831000000000001</v>
      </c>
      <c r="Q1359" s="186">
        <v>7.6052</v>
      </c>
      <c r="R1359" s="186">
        <v>6.9880000000000004</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44445</v>
      </c>
      <c r="E1362" s="184">
        <v>101.0699</v>
      </c>
      <c r="F1362" s="184">
        <v>3.9015</v>
      </c>
      <c r="G1362" s="184">
        <v>3.9015</v>
      </c>
      <c r="H1362" s="184">
        <v>23.751799999999999</v>
      </c>
      <c r="I1362" s="184">
        <v>18.499300000000002</v>
      </c>
      <c r="J1362" s="184">
        <v>17.1905</v>
      </c>
      <c r="K1362" s="184">
        <v>7.2922000000000002</v>
      </c>
      <c r="L1362" s="184">
        <v>10.150499999999999</v>
      </c>
      <c r="M1362" s="184">
        <v>4.6230000000000002</v>
      </c>
      <c r="N1362" s="184">
        <v>5.6477000000000004</v>
      </c>
      <c r="O1362" s="184">
        <v>10.070499999999999</v>
      </c>
      <c r="P1362" s="184">
        <v>7.2675000000000001</v>
      </c>
      <c r="Q1362" s="184">
        <v>9.3438999999999997</v>
      </c>
      <c r="R1362" s="184">
        <v>8.2949000000000002</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44445</v>
      </c>
      <c r="E1363" s="184">
        <v>107.20229999999999</v>
      </c>
      <c r="F1363" s="184">
        <v>4.3029000000000002</v>
      </c>
      <c r="G1363" s="184">
        <v>4.3029000000000002</v>
      </c>
      <c r="H1363" s="184">
        <v>24.154</v>
      </c>
      <c r="I1363" s="184">
        <v>18.901199999999999</v>
      </c>
      <c r="J1363" s="184">
        <v>17.596</v>
      </c>
      <c r="K1363" s="184">
        <v>7.6992000000000003</v>
      </c>
      <c r="L1363" s="184">
        <v>10.570399999999999</v>
      </c>
      <c r="M1363" s="184">
        <v>5.0467000000000004</v>
      </c>
      <c r="N1363" s="184">
        <v>6.0964999999999998</v>
      </c>
      <c r="O1363" s="184">
        <v>10.739000000000001</v>
      </c>
      <c r="P1363" s="184">
        <v>7.9831000000000003</v>
      </c>
      <c r="Q1363" s="184">
        <v>8.7149000000000001</v>
      </c>
      <c r="R1363" s="184">
        <v>8.8472000000000008</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44445</v>
      </c>
      <c r="E1364" s="184">
        <v>49.749699999999997</v>
      </c>
      <c r="F1364" s="184">
        <v>8.1247000000000007</v>
      </c>
      <c r="G1364" s="184">
        <v>8.1247000000000007</v>
      </c>
      <c r="H1364" s="184">
        <v>23.118400000000001</v>
      </c>
      <c r="I1364" s="184">
        <v>17.451699999999999</v>
      </c>
      <c r="J1364" s="184">
        <v>14.0486</v>
      </c>
      <c r="K1364" s="184">
        <v>6.0102000000000002</v>
      </c>
      <c r="L1364" s="184">
        <v>7.6833999999999998</v>
      </c>
      <c r="M1364" s="184">
        <v>3.9417</v>
      </c>
      <c r="N1364" s="184">
        <v>4.9381000000000004</v>
      </c>
      <c r="O1364" s="184">
        <v>9.7205999999999992</v>
      </c>
      <c r="P1364" s="184">
        <v>7.9409999999999998</v>
      </c>
      <c r="Q1364" s="184">
        <v>8.6796000000000006</v>
      </c>
      <c r="R1364" s="184">
        <v>7.6283000000000003</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44445</v>
      </c>
      <c r="E1365" s="184">
        <v>46.322800000000001</v>
      </c>
      <c r="F1365" s="184">
        <v>6.9379</v>
      </c>
      <c r="G1365" s="184">
        <v>6.9379</v>
      </c>
      <c r="H1365" s="184">
        <v>21.929300000000001</v>
      </c>
      <c r="I1365" s="184">
        <v>16.270800000000001</v>
      </c>
      <c r="J1365" s="184">
        <v>12.876099999999999</v>
      </c>
      <c r="K1365" s="184">
        <v>4.8761999999999999</v>
      </c>
      <c r="L1365" s="184">
        <v>6.5221</v>
      </c>
      <c r="M1365" s="184">
        <v>2.7879999999999998</v>
      </c>
      <c r="N1365" s="184">
        <v>3.7625999999999999</v>
      </c>
      <c r="O1365" s="184">
        <v>8.5634999999999994</v>
      </c>
      <c r="P1365" s="184">
        <v>6.9019000000000004</v>
      </c>
      <c r="Q1365" s="184">
        <v>8.4131999999999998</v>
      </c>
      <c r="R1365" s="184">
        <v>6.4503000000000004</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44445</v>
      </c>
      <c r="E1366" s="184">
        <v>47.631599999999999</v>
      </c>
      <c r="F1366" s="184">
        <v>0.66420000000000001</v>
      </c>
      <c r="G1366" s="184">
        <v>0.66420000000000001</v>
      </c>
      <c r="H1366" s="184">
        <v>17.982199999999999</v>
      </c>
      <c r="I1366" s="184">
        <v>15.0566</v>
      </c>
      <c r="J1366" s="184">
        <v>12.8645</v>
      </c>
      <c r="K1366" s="184">
        <v>4.4626000000000001</v>
      </c>
      <c r="L1366" s="184">
        <v>6.2404999999999999</v>
      </c>
      <c r="M1366" s="184">
        <v>2.6343999999999999</v>
      </c>
      <c r="N1366" s="184">
        <v>3.8624999999999998</v>
      </c>
      <c r="O1366" s="184">
        <v>7.7047999999999996</v>
      </c>
      <c r="P1366" s="184">
        <v>5.3841000000000001</v>
      </c>
      <c r="Q1366" s="184">
        <v>7.7161</v>
      </c>
      <c r="R1366" s="184">
        <v>6.2632000000000003</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44445</v>
      </c>
      <c r="E1367" s="184">
        <v>50.738</v>
      </c>
      <c r="F1367" s="184">
        <v>1.5828</v>
      </c>
      <c r="G1367" s="184">
        <v>1.5828</v>
      </c>
      <c r="H1367" s="184">
        <v>18.895499999999998</v>
      </c>
      <c r="I1367" s="184">
        <v>15.975099999999999</v>
      </c>
      <c r="J1367" s="184">
        <v>13.7789</v>
      </c>
      <c r="K1367" s="184">
        <v>5.3659999999999997</v>
      </c>
      <c r="L1367" s="184">
        <v>7.2464000000000004</v>
      </c>
      <c r="M1367" s="184">
        <v>3.5752999999999999</v>
      </c>
      <c r="N1367" s="184">
        <v>4.7366999999999999</v>
      </c>
      <c r="O1367" s="184">
        <v>8.3556000000000008</v>
      </c>
      <c r="P1367" s="184">
        <v>6.0385</v>
      </c>
      <c r="Q1367" s="184">
        <v>7.7788000000000004</v>
      </c>
      <c r="R1367" s="184">
        <v>6.9763000000000002</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44445</v>
      </c>
      <c r="E1368" s="184">
        <v>35.299700000000001</v>
      </c>
      <c r="F1368" s="184">
        <v>9.6237999999999992</v>
      </c>
      <c r="G1368" s="184">
        <v>9.6237999999999992</v>
      </c>
      <c r="H1368" s="184">
        <v>26.351900000000001</v>
      </c>
      <c r="I1368" s="184">
        <v>21.626100000000001</v>
      </c>
      <c r="J1368" s="184">
        <v>17.652000000000001</v>
      </c>
      <c r="K1368" s="184">
        <v>6.5911999999999997</v>
      </c>
      <c r="L1368" s="184">
        <v>8.1577000000000002</v>
      </c>
      <c r="M1368" s="184">
        <v>2.0375000000000001</v>
      </c>
      <c r="N1368" s="184">
        <v>3.7435</v>
      </c>
      <c r="O1368" s="184">
        <v>8.6213999999999995</v>
      </c>
      <c r="P1368" s="184">
        <v>5.9218999999999999</v>
      </c>
      <c r="Q1368" s="184">
        <v>6.9569999999999999</v>
      </c>
      <c r="R1368" s="184">
        <v>5.6090999999999998</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44445</v>
      </c>
      <c r="E1369" s="184">
        <v>37.806800000000003</v>
      </c>
      <c r="F1369" s="184">
        <v>10.4679</v>
      </c>
      <c r="G1369" s="184">
        <v>10.4679</v>
      </c>
      <c r="H1369" s="184">
        <v>27.187000000000001</v>
      </c>
      <c r="I1369" s="184">
        <v>22.465900000000001</v>
      </c>
      <c r="J1369" s="184">
        <v>18.4986</v>
      </c>
      <c r="K1369" s="184">
        <v>7.4413</v>
      </c>
      <c r="L1369" s="184">
        <v>9.0304000000000002</v>
      </c>
      <c r="M1369" s="184">
        <v>2.8895</v>
      </c>
      <c r="N1369" s="184">
        <v>4.6151999999999997</v>
      </c>
      <c r="O1369" s="184">
        <v>9.5078999999999994</v>
      </c>
      <c r="P1369" s="184">
        <v>6.7594000000000003</v>
      </c>
      <c r="Q1369" s="184">
        <v>7.5984999999999996</v>
      </c>
      <c r="R1369" s="184">
        <v>6.4953000000000003</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44445</v>
      </c>
      <c r="E1370" s="184">
        <v>31.718599999999999</v>
      </c>
      <c r="F1370" s="184">
        <v>5.4493</v>
      </c>
      <c r="G1370" s="184">
        <v>5.4493</v>
      </c>
      <c r="H1370" s="184">
        <v>29.127700000000001</v>
      </c>
      <c r="I1370" s="184">
        <v>22.4587</v>
      </c>
      <c r="J1370" s="184">
        <v>16.440799999999999</v>
      </c>
      <c r="K1370" s="184">
        <v>5.6776</v>
      </c>
      <c r="L1370" s="184">
        <v>7.7027000000000001</v>
      </c>
      <c r="M1370" s="184">
        <v>3.3458999999999999</v>
      </c>
      <c r="N1370" s="184">
        <v>4.5606</v>
      </c>
      <c r="O1370" s="184">
        <v>9.2888000000000002</v>
      </c>
      <c r="P1370" s="184">
        <v>7.4646999999999997</v>
      </c>
      <c r="Q1370" s="184">
        <v>9.2407000000000004</v>
      </c>
      <c r="R1370" s="184">
        <v>8.1546000000000003</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44445</v>
      </c>
      <c r="E1371" s="184">
        <v>32.99</v>
      </c>
      <c r="F1371" s="184">
        <v>6.1250999999999998</v>
      </c>
      <c r="G1371" s="184">
        <v>6.1250999999999998</v>
      </c>
      <c r="H1371" s="184">
        <v>29.773</v>
      </c>
      <c r="I1371" s="184">
        <v>23.105399999999999</v>
      </c>
      <c r="J1371" s="184">
        <v>17.090299999999999</v>
      </c>
      <c r="K1371" s="184">
        <v>6.3278999999999996</v>
      </c>
      <c r="L1371" s="184">
        <v>8.3688000000000002</v>
      </c>
      <c r="M1371" s="184">
        <v>4.0023999999999997</v>
      </c>
      <c r="N1371" s="184">
        <v>5.2123999999999997</v>
      </c>
      <c r="O1371" s="184">
        <v>9.9133999999999993</v>
      </c>
      <c r="P1371" s="184">
        <v>8.0807000000000002</v>
      </c>
      <c r="Q1371" s="184">
        <v>8.8140999999999998</v>
      </c>
      <c r="R1371" s="184">
        <v>8.7705000000000002</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44445</v>
      </c>
      <c r="E1372" s="184">
        <v>57.960500000000003</v>
      </c>
      <c r="F1372" s="184">
        <v>2.8344999999999998</v>
      </c>
      <c r="G1372" s="184">
        <v>2.8344999999999998</v>
      </c>
      <c r="H1372" s="184">
        <v>16.904599999999999</v>
      </c>
      <c r="I1372" s="184">
        <v>14.0647</v>
      </c>
      <c r="J1372" s="184">
        <v>13.0922</v>
      </c>
      <c r="K1372" s="184">
        <v>5.7847</v>
      </c>
      <c r="L1372" s="184">
        <v>8.1737000000000002</v>
      </c>
      <c r="M1372" s="184">
        <v>2.4870999999999999</v>
      </c>
      <c r="N1372" s="184">
        <v>4.4604999999999997</v>
      </c>
      <c r="O1372" s="184">
        <v>10.215</v>
      </c>
      <c r="P1372" s="184">
        <v>8.2027000000000001</v>
      </c>
      <c r="Q1372" s="184">
        <v>8.9189000000000007</v>
      </c>
      <c r="R1372" s="184">
        <v>7.3977000000000004</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44445</v>
      </c>
      <c r="E1373" s="184">
        <v>54.330599999999997</v>
      </c>
      <c r="F1373" s="184">
        <v>2.1726000000000001</v>
      </c>
      <c r="G1373" s="184">
        <v>2.1726000000000001</v>
      </c>
      <c r="H1373" s="184">
        <v>16.260400000000001</v>
      </c>
      <c r="I1373" s="184">
        <v>13.4137</v>
      </c>
      <c r="J1373" s="184">
        <v>12.435</v>
      </c>
      <c r="K1373" s="184">
        <v>5.1268000000000002</v>
      </c>
      <c r="L1373" s="184">
        <v>7.4821</v>
      </c>
      <c r="M1373" s="184">
        <v>1.8213999999999999</v>
      </c>
      <c r="N1373" s="184">
        <v>3.7862</v>
      </c>
      <c r="O1373" s="184">
        <v>9.5327000000000002</v>
      </c>
      <c r="P1373" s="184">
        <v>7.4074999999999998</v>
      </c>
      <c r="Q1373" s="184">
        <v>8.3264999999999993</v>
      </c>
      <c r="R1373" s="184">
        <v>6.7210000000000001</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44445</v>
      </c>
      <c r="E1374" s="184">
        <v>50.935600000000001</v>
      </c>
      <c r="F1374" s="184">
        <v>6.6440000000000001</v>
      </c>
      <c r="G1374" s="184">
        <v>6.6440000000000001</v>
      </c>
      <c r="H1374" s="184">
        <v>18.904399999999999</v>
      </c>
      <c r="I1374" s="184">
        <v>16.804200000000002</v>
      </c>
      <c r="J1374" s="184">
        <v>15.058299999999999</v>
      </c>
      <c r="K1374" s="184">
        <v>6.9337999999999997</v>
      </c>
      <c r="L1374" s="184">
        <v>6.8707000000000003</v>
      </c>
      <c r="M1374" s="184">
        <v>2.0118999999999998</v>
      </c>
      <c r="N1374" s="184">
        <v>2.8571</v>
      </c>
      <c r="O1374" s="184">
        <v>2.3443000000000001</v>
      </c>
      <c r="P1374" s="184">
        <v>2.9725999999999999</v>
      </c>
      <c r="Q1374" s="184">
        <v>6.3079999999999998</v>
      </c>
      <c r="R1374" s="184">
        <v>3.9641000000000002</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44445</v>
      </c>
      <c r="E1375" s="184">
        <v>55.545400000000001</v>
      </c>
      <c r="F1375" s="184">
        <v>7.6493000000000002</v>
      </c>
      <c r="G1375" s="184">
        <v>7.6493000000000002</v>
      </c>
      <c r="H1375" s="184">
        <v>19.9114</v>
      </c>
      <c r="I1375" s="184">
        <v>17.811499999999999</v>
      </c>
      <c r="J1375" s="184">
        <v>16.069900000000001</v>
      </c>
      <c r="K1375" s="184">
        <v>7.9527999999999999</v>
      </c>
      <c r="L1375" s="184">
        <v>7.9081999999999999</v>
      </c>
      <c r="M1375" s="184">
        <v>3.0310999999999999</v>
      </c>
      <c r="N1375" s="184">
        <v>3.8912</v>
      </c>
      <c r="O1375" s="184">
        <v>3.3734000000000002</v>
      </c>
      <c r="P1375" s="184">
        <v>4.0075000000000003</v>
      </c>
      <c r="Q1375" s="184">
        <v>5.7462</v>
      </c>
      <c r="R1375" s="184">
        <v>5.008</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44445</v>
      </c>
      <c r="E1376" s="184">
        <v>67.190200000000004</v>
      </c>
      <c r="F1376" s="184">
        <v>7.5918999999999999</v>
      </c>
      <c r="G1376" s="184">
        <v>7.5918999999999999</v>
      </c>
      <c r="H1376" s="184">
        <v>26.1828</v>
      </c>
      <c r="I1376" s="184">
        <v>23.6493</v>
      </c>
      <c r="J1376" s="184">
        <v>20.463200000000001</v>
      </c>
      <c r="K1376" s="184">
        <v>9.0261999999999993</v>
      </c>
      <c r="L1376" s="184">
        <v>8.9361999999999995</v>
      </c>
      <c r="M1376" s="184">
        <v>4.0919999999999996</v>
      </c>
      <c r="N1376" s="184">
        <v>5.9694000000000003</v>
      </c>
      <c r="O1376" s="184">
        <v>10.4238</v>
      </c>
      <c r="P1376" s="184">
        <v>7.6406000000000001</v>
      </c>
      <c r="Q1376" s="184">
        <v>8.4124999999999996</v>
      </c>
      <c r="R1376" s="184">
        <v>8.6614000000000004</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44445</v>
      </c>
      <c r="E1377" s="184">
        <v>62.316400000000002</v>
      </c>
      <c r="F1377" s="184">
        <v>6.6417999999999999</v>
      </c>
      <c r="G1377" s="184">
        <v>6.6417999999999999</v>
      </c>
      <c r="H1377" s="184">
        <v>25.206800000000001</v>
      </c>
      <c r="I1377" s="184">
        <v>22.6874</v>
      </c>
      <c r="J1377" s="184">
        <v>19.438500000000001</v>
      </c>
      <c r="K1377" s="184">
        <v>7.9904999999999999</v>
      </c>
      <c r="L1377" s="184">
        <v>7.8453999999999997</v>
      </c>
      <c r="M1377" s="184">
        <v>2.9996</v>
      </c>
      <c r="N1377" s="184">
        <v>4.8517999999999999</v>
      </c>
      <c r="O1377" s="184">
        <v>9.2738999999999994</v>
      </c>
      <c r="P1377" s="184">
        <v>6.5949</v>
      </c>
      <c r="Q1377" s="184">
        <v>8.7562999999999995</v>
      </c>
      <c r="R1377" s="184">
        <v>7.5084999999999997</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44445</v>
      </c>
      <c r="E1378" s="184">
        <v>57.816499999999998</v>
      </c>
      <c r="F1378" s="184">
        <v>3.6415999999999999</v>
      </c>
      <c r="G1378" s="184">
        <v>3.6415999999999999</v>
      </c>
      <c r="H1378" s="184">
        <v>9.1428999999999991</v>
      </c>
      <c r="I1378" s="184">
        <v>8.0559999999999992</v>
      </c>
      <c r="J1378" s="184">
        <v>7.2885999999999997</v>
      </c>
      <c r="K1378" s="184">
        <v>2.8304999999999998</v>
      </c>
      <c r="L1378" s="184">
        <v>5.2222999999999997</v>
      </c>
      <c r="M1378" s="184">
        <v>1.6913</v>
      </c>
      <c r="N1378" s="184">
        <v>2.3006000000000002</v>
      </c>
      <c r="O1378" s="184">
        <v>8.0166000000000004</v>
      </c>
      <c r="P1378" s="184">
        <v>6.0762999999999998</v>
      </c>
      <c r="Q1378" s="184">
        <v>8.0845000000000002</v>
      </c>
      <c r="R1378" s="184">
        <v>5.7134</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44445</v>
      </c>
      <c r="E1379" s="184">
        <v>60.581200000000003</v>
      </c>
      <c r="F1379" s="184">
        <v>3.8572000000000002</v>
      </c>
      <c r="G1379" s="184">
        <v>3.8572000000000002</v>
      </c>
      <c r="H1379" s="184">
        <v>9.3468</v>
      </c>
      <c r="I1379" s="184">
        <v>8.2588000000000008</v>
      </c>
      <c r="J1379" s="184">
        <v>7.4851999999999999</v>
      </c>
      <c r="K1379" s="184">
        <v>3.0112999999999999</v>
      </c>
      <c r="L1379" s="184">
        <v>5.4013</v>
      </c>
      <c r="M1379" s="184">
        <v>1.9435</v>
      </c>
      <c r="N1379" s="184">
        <v>2.7164999999999999</v>
      </c>
      <c r="O1379" s="184">
        <v>8.6550999999999991</v>
      </c>
      <c r="P1379" s="184">
        <v>6.6416000000000004</v>
      </c>
      <c r="Q1379" s="184">
        <v>7.5292000000000003</v>
      </c>
      <c r="R1379" s="184">
        <v>6.2826000000000004</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44445</v>
      </c>
      <c r="E1380" s="184">
        <v>72.345799999999997</v>
      </c>
      <c r="F1380" s="184">
        <v>21.648800000000001</v>
      </c>
      <c r="G1380" s="184">
        <v>21.648800000000001</v>
      </c>
      <c r="H1380" s="184">
        <v>39.951999999999998</v>
      </c>
      <c r="I1380" s="184">
        <v>28.636399999999998</v>
      </c>
      <c r="J1380" s="184">
        <v>18.692499999999999</v>
      </c>
      <c r="K1380" s="184">
        <v>6.3131000000000004</v>
      </c>
      <c r="L1380" s="184">
        <v>7.88</v>
      </c>
      <c r="M1380" s="184">
        <v>2.0413000000000001</v>
      </c>
      <c r="N1380" s="184">
        <v>3.5750000000000002</v>
      </c>
      <c r="O1380" s="184">
        <v>9.5370000000000008</v>
      </c>
      <c r="P1380" s="184">
        <v>7.0342000000000002</v>
      </c>
      <c r="Q1380" s="184">
        <v>8.7234999999999996</v>
      </c>
      <c r="R1380" s="184">
        <v>6.6341000000000001</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44445</v>
      </c>
      <c r="E1381" s="184">
        <v>77.983400000000003</v>
      </c>
      <c r="F1381" s="184">
        <v>22.695799999999998</v>
      </c>
      <c r="G1381" s="184">
        <v>22.695799999999998</v>
      </c>
      <c r="H1381" s="184">
        <v>41.067900000000002</v>
      </c>
      <c r="I1381" s="184">
        <v>29.762799999999999</v>
      </c>
      <c r="J1381" s="184">
        <v>19.792000000000002</v>
      </c>
      <c r="K1381" s="184">
        <v>7.4600999999999997</v>
      </c>
      <c r="L1381" s="184">
        <v>9.0549999999999997</v>
      </c>
      <c r="M1381" s="184">
        <v>3.2246999999999999</v>
      </c>
      <c r="N1381" s="184">
        <v>4.7450999999999999</v>
      </c>
      <c r="O1381" s="184">
        <v>10.501899999999999</v>
      </c>
      <c r="P1381" s="184">
        <v>7.9637000000000002</v>
      </c>
      <c r="Q1381" s="184">
        <v>8.6690000000000005</v>
      </c>
      <c r="R1381" s="184">
        <v>7.6437999999999997</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44445</v>
      </c>
      <c r="E1382" s="184">
        <v>59.3538</v>
      </c>
      <c r="F1382" s="184">
        <v>7.1787000000000001</v>
      </c>
      <c r="G1382" s="184">
        <v>7.1787000000000001</v>
      </c>
      <c r="H1382" s="184">
        <v>15.0482</v>
      </c>
      <c r="I1382" s="184">
        <v>14.1767</v>
      </c>
      <c r="J1382" s="184">
        <v>11.3461</v>
      </c>
      <c r="K1382" s="184">
        <v>6.9142999999999999</v>
      </c>
      <c r="L1382" s="184">
        <v>8.0320999999999998</v>
      </c>
      <c r="M1382" s="184">
        <v>4.9222999999999999</v>
      </c>
      <c r="N1382" s="184">
        <v>6.2667000000000002</v>
      </c>
      <c r="O1382" s="184">
        <v>10.5494</v>
      </c>
      <c r="P1382" s="184">
        <v>8.9962</v>
      </c>
      <c r="Q1382" s="184">
        <v>8.8602000000000007</v>
      </c>
      <c r="R1382" s="184">
        <v>9.7718000000000007</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44445</v>
      </c>
      <c r="E1383" s="184">
        <v>56.432899999999997</v>
      </c>
      <c r="F1383" s="184">
        <v>6.5145</v>
      </c>
      <c r="G1383" s="184">
        <v>6.5145</v>
      </c>
      <c r="H1383" s="184">
        <v>14.3797</v>
      </c>
      <c r="I1383" s="184">
        <v>13.5136</v>
      </c>
      <c r="J1383" s="184">
        <v>10.671799999999999</v>
      </c>
      <c r="K1383" s="184">
        <v>6.2404000000000002</v>
      </c>
      <c r="L1383" s="184">
        <v>7.3451000000000004</v>
      </c>
      <c r="M1383" s="184">
        <v>4.2472000000000003</v>
      </c>
      <c r="N1383" s="184">
        <v>5.5837000000000003</v>
      </c>
      <c r="O1383" s="184">
        <v>9.8425999999999991</v>
      </c>
      <c r="P1383" s="184">
        <v>8.2192000000000007</v>
      </c>
      <c r="Q1383" s="184">
        <v>7.8583999999999996</v>
      </c>
      <c r="R1383" s="184">
        <v>9.0900999999999996</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44445</v>
      </c>
      <c r="E1384" s="184">
        <v>71.345399999999998</v>
      </c>
      <c r="F1384" s="184">
        <v>-9.8316999999999997</v>
      </c>
      <c r="G1384" s="184">
        <v>-9.8316999999999997</v>
      </c>
      <c r="H1384" s="184">
        <v>17.342099999999999</v>
      </c>
      <c r="I1384" s="184">
        <v>16.374600000000001</v>
      </c>
      <c r="J1384" s="184">
        <v>12.9793</v>
      </c>
      <c r="K1384" s="184">
        <v>4.3616000000000001</v>
      </c>
      <c r="L1384" s="184">
        <v>7.5450999999999997</v>
      </c>
      <c r="M1384" s="184">
        <v>3.1255999999999999</v>
      </c>
      <c r="N1384" s="184">
        <v>4.3933999999999997</v>
      </c>
      <c r="O1384" s="184">
        <v>9.3247999999999998</v>
      </c>
      <c r="P1384" s="184">
        <v>7.5659000000000001</v>
      </c>
      <c r="Q1384" s="184">
        <v>8.5949000000000009</v>
      </c>
      <c r="R1384" s="184">
        <v>8.2116000000000007</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44445</v>
      </c>
      <c r="E1385" s="184">
        <v>66.336799999999997</v>
      </c>
      <c r="F1385" s="184">
        <v>-10.555099999999999</v>
      </c>
      <c r="G1385" s="184">
        <v>-10.555099999999999</v>
      </c>
      <c r="H1385" s="184">
        <v>16.646100000000001</v>
      </c>
      <c r="I1385" s="184">
        <v>15.6967</v>
      </c>
      <c r="J1385" s="184">
        <v>12.301299999999999</v>
      </c>
      <c r="K1385" s="184">
        <v>3.6568000000000001</v>
      </c>
      <c r="L1385" s="184">
        <v>6.7958999999999996</v>
      </c>
      <c r="M1385" s="184">
        <v>2.3378000000000001</v>
      </c>
      <c r="N1385" s="184">
        <v>3.5657000000000001</v>
      </c>
      <c r="O1385" s="184">
        <v>8.3861000000000008</v>
      </c>
      <c r="P1385" s="184">
        <v>6.5045999999999999</v>
      </c>
      <c r="Q1385" s="184">
        <v>8.0717999999999996</v>
      </c>
      <c r="R1385" s="184">
        <v>7.3197999999999999</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44445</v>
      </c>
      <c r="E1386" s="184">
        <v>1.7927999999999999</v>
      </c>
      <c r="F1386" s="184">
        <v>10.867900000000001</v>
      </c>
      <c r="G1386" s="184">
        <v>10.867900000000001</v>
      </c>
      <c r="H1386" s="184">
        <v>10.7836</v>
      </c>
      <c r="I1386" s="184">
        <v>10.805899999999999</v>
      </c>
      <c r="J1386" s="184">
        <v>10.870100000000001</v>
      </c>
      <c r="K1386" s="184">
        <v>11.025499999999999</v>
      </c>
      <c r="L1386" s="184">
        <v>11.3346</v>
      </c>
      <c r="M1386" s="184">
        <v>-23.6433</v>
      </c>
      <c r="N1386" s="184">
        <v>-16.053999999999998</v>
      </c>
      <c r="O1386" s="184"/>
      <c r="P1386" s="184"/>
      <c r="Q1386" s="184">
        <v>-7.9440999999999997</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44445</v>
      </c>
      <c r="E1387" s="184">
        <v>1.6777</v>
      </c>
      <c r="F1387" s="184">
        <v>10.887700000000001</v>
      </c>
      <c r="G1387" s="184">
        <v>10.887700000000001</v>
      </c>
      <c r="H1387" s="184">
        <v>10.900700000000001</v>
      </c>
      <c r="I1387" s="184">
        <v>10.7669</v>
      </c>
      <c r="J1387" s="184">
        <v>10.836499999999999</v>
      </c>
      <c r="K1387" s="184">
        <v>11.020099999999999</v>
      </c>
      <c r="L1387" s="184">
        <v>11.3285</v>
      </c>
      <c r="M1387" s="184">
        <v>-23.874500000000001</v>
      </c>
      <c r="N1387" s="184">
        <v>-16.226900000000001</v>
      </c>
      <c r="O1387" s="184"/>
      <c r="P1387" s="184"/>
      <c r="Q1387" s="184">
        <v>-8.0709999999999997</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44445</v>
      </c>
      <c r="E1388" s="184">
        <v>55.311300000000003</v>
      </c>
      <c r="F1388" s="184">
        <v>3.3664000000000001</v>
      </c>
      <c r="G1388" s="184">
        <v>3.3664000000000001</v>
      </c>
      <c r="H1388" s="184">
        <v>10.551399999999999</v>
      </c>
      <c r="I1388" s="184">
        <v>9.9267000000000003</v>
      </c>
      <c r="J1388" s="184">
        <v>9.0609000000000002</v>
      </c>
      <c r="K1388" s="184">
        <v>4.6662999999999997</v>
      </c>
      <c r="L1388" s="184">
        <v>5.5823</v>
      </c>
      <c r="M1388" s="184">
        <v>2.7128000000000001</v>
      </c>
      <c r="N1388" s="184">
        <v>3.2721</v>
      </c>
      <c r="O1388" s="184">
        <v>0.28299999999999997</v>
      </c>
      <c r="P1388" s="184">
        <v>2.5385</v>
      </c>
      <c r="Q1388" s="184">
        <v>5.7083000000000004</v>
      </c>
      <c r="R1388" s="184">
        <v>1.3494999999999999</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44445</v>
      </c>
      <c r="E1389" s="184">
        <v>51.463500000000003</v>
      </c>
      <c r="F1389" s="184">
        <v>3.0505</v>
      </c>
      <c r="G1389" s="184">
        <v>3.0505</v>
      </c>
      <c r="H1389" s="184">
        <v>10.2331</v>
      </c>
      <c r="I1389" s="184">
        <v>9.6049000000000007</v>
      </c>
      <c r="J1389" s="184">
        <v>8.7377000000000002</v>
      </c>
      <c r="K1389" s="184">
        <v>4.2910000000000004</v>
      </c>
      <c r="L1389" s="184">
        <v>5.1679000000000004</v>
      </c>
      <c r="M1389" s="184">
        <v>2.2778</v>
      </c>
      <c r="N1389" s="184">
        <v>2.8071999999999999</v>
      </c>
      <c r="O1389" s="184">
        <v>-0.4234</v>
      </c>
      <c r="P1389" s="184">
        <v>1.7938000000000001</v>
      </c>
      <c r="Q1389" s="184">
        <v>7.3044000000000002</v>
      </c>
      <c r="R1389" s="184">
        <v>0.81089999999999995</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5.8584464285714262</v>
      </c>
      <c r="G1390" s="186">
        <v>5.8584464285714262</v>
      </c>
      <c r="H1390" s="186">
        <v>20.394132142857142</v>
      </c>
      <c r="I1390" s="186">
        <v>16.99362857142857</v>
      </c>
      <c r="J1390" s="186">
        <v>14.094835714285713</v>
      </c>
      <c r="K1390" s="186">
        <v>6.2982214285714289</v>
      </c>
      <c r="L1390" s="186">
        <v>7.8421178571428554</v>
      </c>
      <c r="M1390" s="186">
        <v>1.154785714285715</v>
      </c>
      <c r="N1390" s="186">
        <v>2.8548964285714282</v>
      </c>
      <c r="O1390" s="186">
        <v>8.166219230769233</v>
      </c>
      <c r="P1390" s="186">
        <v>6.5347153846153851</v>
      </c>
      <c r="Q1390" s="186">
        <v>6.8969392857142848</v>
      </c>
      <c r="R1390" s="186">
        <v>6.7530000000000001</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6.3197999999999999</v>
      </c>
      <c r="G1391" s="186">
        <v>6.3197999999999999</v>
      </c>
      <c r="H1391" s="186">
        <v>18.899949999999997</v>
      </c>
      <c r="I1391" s="186">
        <v>16.322700000000001</v>
      </c>
      <c r="J1391" s="186">
        <v>13.435549999999999</v>
      </c>
      <c r="K1391" s="186">
        <v>6.2767499999999998</v>
      </c>
      <c r="L1391" s="186">
        <v>7.7740499999999999</v>
      </c>
      <c r="M1391" s="186">
        <v>2.8387500000000001</v>
      </c>
      <c r="N1391" s="186">
        <v>4.1422999999999996</v>
      </c>
      <c r="O1391" s="186">
        <v>9.3067999999999991</v>
      </c>
      <c r="P1391" s="186">
        <v>6.9680499999999999</v>
      </c>
      <c r="Q1391" s="186">
        <v>8.2055000000000007</v>
      </c>
      <c r="R1391" s="186">
        <v>7.1480499999999996</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44445</v>
      </c>
      <c r="E1394" s="184">
        <v>448.89</v>
      </c>
      <c r="F1394" s="184">
        <v>0.33750000000000002</v>
      </c>
      <c r="G1394" s="184">
        <v>0.33750000000000002</v>
      </c>
      <c r="H1394" s="184">
        <v>3.0510000000000002</v>
      </c>
      <c r="I1394" s="184">
        <v>6.2084000000000001</v>
      </c>
      <c r="J1394" s="184">
        <v>4.1242000000000001</v>
      </c>
      <c r="K1394" s="184">
        <v>16.220500000000001</v>
      </c>
      <c r="L1394" s="184">
        <v>25.958200000000001</v>
      </c>
      <c r="M1394" s="184">
        <v>47.5884</v>
      </c>
      <c r="N1394" s="184">
        <v>70.356700000000004</v>
      </c>
      <c r="O1394" s="184">
        <v>13.726699999999999</v>
      </c>
      <c r="P1394" s="184">
        <v>11.8157</v>
      </c>
      <c r="Q1394" s="184">
        <v>22.245100000000001</v>
      </c>
      <c r="R1394" s="184">
        <v>32.676400000000001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44445</v>
      </c>
      <c r="E1395" s="184">
        <v>483.61</v>
      </c>
      <c r="F1395" s="184">
        <v>0.34239999999999998</v>
      </c>
      <c r="G1395" s="184">
        <v>0.34239999999999998</v>
      </c>
      <c r="H1395" s="184">
        <v>3.0668000000000002</v>
      </c>
      <c r="I1395" s="184">
        <v>6.2412000000000001</v>
      </c>
      <c r="J1395" s="184">
        <v>4.1993</v>
      </c>
      <c r="K1395" s="184">
        <v>16.476400000000002</v>
      </c>
      <c r="L1395" s="184">
        <v>26.523299999999999</v>
      </c>
      <c r="M1395" s="184">
        <v>48.569899999999997</v>
      </c>
      <c r="N1395" s="184">
        <v>71.907399999999996</v>
      </c>
      <c r="O1395" s="184">
        <v>14.7624</v>
      </c>
      <c r="P1395" s="184">
        <v>12.849600000000001</v>
      </c>
      <c r="Q1395" s="184">
        <v>17.4146</v>
      </c>
      <c r="R1395" s="184">
        <v>33.8919</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44445</v>
      </c>
      <c r="E1396" s="184">
        <v>76.27</v>
      </c>
      <c r="F1396" s="184">
        <v>0.42130000000000001</v>
      </c>
      <c r="G1396" s="184">
        <v>0.42130000000000001</v>
      </c>
      <c r="H1396" s="184">
        <v>3.0118999999999998</v>
      </c>
      <c r="I1396" s="184">
        <v>6.7309999999999999</v>
      </c>
      <c r="J1396" s="184">
        <v>6.6712999999999996</v>
      </c>
      <c r="K1396" s="184">
        <v>16.620799999999999</v>
      </c>
      <c r="L1396" s="184">
        <v>25.217500000000001</v>
      </c>
      <c r="M1396" s="184">
        <v>43.742899999999999</v>
      </c>
      <c r="N1396" s="184">
        <v>67.112200000000001</v>
      </c>
      <c r="O1396" s="184">
        <v>24.5093</v>
      </c>
      <c r="P1396" s="184">
        <v>21.960699999999999</v>
      </c>
      <c r="Q1396" s="184">
        <v>21.868099999999998</v>
      </c>
      <c r="R1396" s="184">
        <v>41.215699999999998</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44445</v>
      </c>
      <c r="E1397" s="184">
        <v>68.56</v>
      </c>
      <c r="F1397" s="184">
        <v>0.41010000000000002</v>
      </c>
      <c r="G1397" s="184">
        <v>0.41010000000000002</v>
      </c>
      <c r="H1397" s="184">
        <v>2.9739</v>
      </c>
      <c r="I1397" s="184">
        <v>6.6749999999999998</v>
      </c>
      <c r="J1397" s="184">
        <v>6.5589000000000004</v>
      </c>
      <c r="K1397" s="184">
        <v>16.223099999999999</v>
      </c>
      <c r="L1397" s="184">
        <v>24.383199999999999</v>
      </c>
      <c r="M1397" s="184">
        <v>42.299700000000001</v>
      </c>
      <c r="N1397" s="184">
        <v>64.887</v>
      </c>
      <c r="O1397" s="184">
        <v>22.880299999999998</v>
      </c>
      <c r="P1397" s="184">
        <v>20.466100000000001</v>
      </c>
      <c r="Q1397" s="184">
        <v>20.005800000000001</v>
      </c>
      <c r="R1397" s="184">
        <v>39.319600000000001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44445</v>
      </c>
      <c r="E1398" s="184">
        <v>16.39</v>
      </c>
      <c r="F1398" s="184">
        <v>0.86150000000000004</v>
      </c>
      <c r="G1398" s="184">
        <v>0.86150000000000004</v>
      </c>
      <c r="H1398" s="184">
        <v>4.1295999999999999</v>
      </c>
      <c r="I1398" s="184">
        <v>10.2219</v>
      </c>
      <c r="J1398" s="184">
        <v>6.4977</v>
      </c>
      <c r="K1398" s="184">
        <v>18.5105</v>
      </c>
      <c r="L1398" s="184">
        <v>26.466000000000001</v>
      </c>
      <c r="M1398" s="184">
        <v>45.948399999999999</v>
      </c>
      <c r="N1398" s="184">
        <v>71.802899999999994</v>
      </c>
      <c r="O1398" s="184">
        <v>19.457799999999999</v>
      </c>
      <c r="P1398" s="184">
        <v>15.5021</v>
      </c>
      <c r="Q1398" s="184">
        <v>4.6234999999999999</v>
      </c>
      <c r="R1398" s="184">
        <v>41.311300000000003</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44445</v>
      </c>
      <c r="E1399" s="184">
        <v>17.61</v>
      </c>
      <c r="F1399" s="184">
        <v>0.91690000000000005</v>
      </c>
      <c r="G1399" s="184">
        <v>0.91690000000000005</v>
      </c>
      <c r="H1399" s="184">
        <v>4.2012</v>
      </c>
      <c r="I1399" s="184">
        <v>10.269299999999999</v>
      </c>
      <c r="J1399" s="184">
        <v>6.5980999999999996</v>
      </c>
      <c r="K1399" s="184">
        <v>18.825900000000001</v>
      </c>
      <c r="L1399" s="184">
        <v>27.0563</v>
      </c>
      <c r="M1399" s="184">
        <v>47.117800000000003</v>
      </c>
      <c r="N1399" s="184">
        <v>73.326800000000006</v>
      </c>
      <c r="O1399" s="184">
        <v>20.5379</v>
      </c>
      <c r="P1399" s="184">
        <v>16.535599999999999</v>
      </c>
      <c r="Q1399" s="184">
        <v>10.4636</v>
      </c>
      <c r="R1399" s="184">
        <v>42.531199999999998</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44445</v>
      </c>
      <c r="E1400" s="184">
        <v>57.823</v>
      </c>
      <c r="F1400" s="184">
        <v>0.58099999999999996</v>
      </c>
      <c r="G1400" s="184">
        <v>0.58099999999999996</v>
      </c>
      <c r="H1400" s="184">
        <v>2.6341000000000001</v>
      </c>
      <c r="I1400" s="184">
        <v>5.8602999999999996</v>
      </c>
      <c r="J1400" s="184">
        <v>2.8475999999999999</v>
      </c>
      <c r="K1400" s="184">
        <v>13.4763</v>
      </c>
      <c r="L1400" s="184">
        <v>21.881499999999999</v>
      </c>
      <c r="M1400" s="184">
        <v>47.662100000000002</v>
      </c>
      <c r="N1400" s="184">
        <v>70.665000000000006</v>
      </c>
      <c r="O1400" s="184">
        <v>20.6629</v>
      </c>
      <c r="P1400" s="184">
        <v>15.114100000000001</v>
      </c>
      <c r="Q1400" s="184">
        <v>12.1036</v>
      </c>
      <c r="R1400" s="184">
        <v>39.913200000000003</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44445</v>
      </c>
      <c r="E1401" s="184">
        <v>64.957999999999998</v>
      </c>
      <c r="F1401" s="184">
        <v>0.59470000000000001</v>
      </c>
      <c r="G1401" s="184">
        <v>0.59470000000000001</v>
      </c>
      <c r="H1401" s="184">
        <v>2.6631</v>
      </c>
      <c r="I1401" s="184">
        <v>5.9241999999999999</v>
      </c>
      <c r="J1401" s="184">
        <v>2.9821</v>
      </c>
      <c r="K1401" s="184">
        <v>13.923400000000001</v>
      </c>
      <c r="L1401" s="184">
        <v>22.810199999999998</v>
      </c>
      <c r="M1401" s="184">
        <v>49.383699999999997</v>
      </c>
      <c r="N1401" s="184">
        <v>73.295299999999997</v>
      </c>
      <c r="O1401" s="184">
        <v>22.441099999999999</v>
      </c>
      <c r="P1401" s="184">
        <v>16.8782</v>
      </c>
      <c r="Q1401" s="184">
        <v>20.939399999999999</v>
      </c>
      <c r="R1401" s="184">
        <v>41.9756</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44445</v>
      </c>
      <c r="E1402" s="184">
        <v>98.611999999999995</v>
      </c>
      <c r="F1402" s="184">
        <v>0.4032</v>
      </c>
      <c r="G1402" s="184">
        <v>0.4032</v>
      </c>
      <c r="H1402" s="184">
        <v>3.1657000000000002</v>
      </c>
      <c r="I1402" s="184">
        <v>6.4901</v>
      </c>
      <c r="J1402" s="184">
        <v>3.3776999999999999</v>
      </c>
      <c r="K1402" s="184">
        <v>9.9672000000000001</v>
      </c>
      <c r="L1402" s="184">
        <v>19.698</v>
      </c>
      <c r="M1402" s="184">
        <v>32.970199999999998</v>
      </c>
      <c r="N1402" s="184">
        <v>53.639499999999998</v>
      </c>
      <c r="O1402" s="184">
        <v>19.517399999999999</v>
      </c>
      <c r="P1402" s="184">
        <v>16.704499999999999</v>
      </c>
      <c r="Q1402" s="184">
        <v>20.039400000000001</v>
      </c>
      <c r="R1402" s="184">
        <v>35.6614</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44445</v>
      </c>
      <c r="E1403" s="184">
        <v>92.04</v>
      </c>
      <c r="F1403" s="184">
        <v>0.39600000000000002</v>
      </c>
      <c r="G1403" s="184">
        <v>0.39600000000000002</v>
      </c>
      <c r="H1403" s="184">
        <v>3.1480000000000001</v>
      </c>
      <c r="I1403" s="184">
        <v>6.4526000000000003</v>
      </c>
      <c r="J1403" s="184">
        <v>3.2961999999999998</v>
      </c>
      <c r="K1403" s="184">
        <v>9.6994000000000007</v>
      </c>
      <c r="L1403" s="184">
        <v>19.110199999999999</v>
      </c>
      <c r="M1403" s="184">
        <v>31.9892</v>
      </c>
      <c r="N1403" s="184">
        <v>52.142299999999999</v>
      </c>
      <c r="O1403" s="184">
        <v>18.3992</v>
      </c>
      <c r="P1403" s="184">
        <v>15.660299999999999</v>
      </c>
      <c r="Q1403" s="184">
        <v>16.154800000000002</v>
      </c>
      <c r="R1403" s="184">
        <v>34.406199999999998</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44445</v>
      </c>
      <c r="E1404" s="184">
        <v>54.027000000000001</v>
      </c>
      <c r="F1404" s="184">
        <v>0.52659999999999996</v>
      </c>
      <c r="G1404" s="184">
        <v>0.52659999999999996</v>
      </c>
      <c r="H1404" s="184">
        <v>2.9910000000000001</v>
      </c>
      <c r="I1404" s="184">
        <v>6.9503000000000004</v>
      </c>
      <c r="J1404" s="184">
        <v>3.0185</v>
      </c>
      <c r="K1404" s="184">
        <v>13.321199999999999</v>
      </c>
      <c r="L1404" s="184">
        <v>23.591999999999999</v>
      </c>
      <c r="M1404" s="184">
        <v>49.336599999999997</v>
      </c>
      <c r="N1404" s="184">
        <v>77.585999999999999</v>
      </c>
      <c r="O1404" s="184">
        <v>22.459599999999998</v>
      </c>
      <c r="P1404" s="184">
        <v>18.985499999999998</v>
      </c>
      <c r="Q1404" s="184">
        <v>22.6355</v>
      </c>
      <c r="R1404" s="184">
        <v>43.737400000000001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44445</v>
      </c>
      <c r="E1405" s="184">
        <v>48.933</v>
      </c>
      <c r="F1405" s="184">
        <v>0.51559999999999995</v>
      </c>
      <c r="G1405" s="184">
        <v>0.51559999999999995</v>
      </c>
      <c r="H1405" s="184">
        <v>2.9626999999999999</v>
      </c>
      <c r="I1405" s="184">
        <v>6.8920000000000003</v>
      </c>
      <c r="J1405" s="184">
        <v>2.8889999999999998</v>
      </c>
      <c r="K1405" s="184">
        <v>12.8919</v>
      </c>
      <c r="L1405" s="184">
        <v>22.688300000000002</v>
      </c>
      <c r="M1405" s="184">
        <v>47.726700000000001</v>
      </c>
      <c r="N1405" s="184">
        <v>75.0608</v>
      </c>
      <c r="O1405" s="184">
        <v>20.595500000000001</v>
      </c>
      <c r="P1405" s="184">
        <v>17.514399999999998</v>
      </c>
      <c r="Q1405" s="184">
        <v>12.2822</v>
      </c>
      <c r="R1405" s="184">
        <v>41.552300000000002</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44445</v>
      </c>
      <c r="E1406" s="184">
        <v>1517.5197000000001</v>
      </c>
      <c r="F1406" s="184">
        <v>0.66569999999999996</v>
      </c>
      <c r="G1406" s="184">
        <v>0.66569999999999996</v>
      </c>
      <c r="H1406" s="184">
        <v>3.5421999999999998</v>
      </c>
      <c r="I1406" s="184">
        <v>7.1302000000000003</v>
      </c>
      <c r="J1406" s="184">
        <v>4.7388000000000003</v>
      </c>
      <c r="K1406" s="184">
        <v>11.689</v>
      </c>
      <c r="L1406" s="184">
        <v>17.447600000000001</v>
      </c>
      <c r="M1406" s="184">
        <v>36.623600000000003</v>
      </c>
      <c r="N1406" s="184">
        <v>65.257800000000003</v>
      </c>
      <c r="O1406" s="184">
        <v>15.833299999999999</v>
      </c>
      <c r="P1406" s="184">
        <v>13.6091</v>
      </c>
      <c r="Q1406" s="184">
        <v>19.813199999999998</v>
      </c>
      <c r="R1406" s="184">
        <v>30.8688</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44445</v>
      </c>
      <c r="E1407" s="184">
        <v>1652.7669000000001</v>
      </c>
      <c r="F1407" s="184">
        <v>0.67190000000000005</v>
      </c>
      <c r="G1407" s="184">
        <v>0.67190000000000005</v>
      </c>
      <c r="H1407" s="184">
        <v>3.5571000000000002</v>
      </c>
      <c r="I1407" s="184">
        <v>7.1612999999999998</v>
      </c>
      <c r="J1407" s="184">
        <v>4.8064</v>
      </c>
      <c r="K1407" s="184">
        <v>11.917899999999999</v>
      </c>
      <c r="L1407" s="184">
        <v>17.927800000000001</v>
      </c>
      <c r="M1407" s="184">
        <v>37.462200000000003</v>
      </c>
      <c r="N1407" s="184">
        <v>66.6066</v>
      </c>
      <c r="O1407" s="184">
        <v>16.843699999999998</v>
      </c>
      <c r="P1407" s="184">
        <v>14.6745</v>
      </c>
      <c r="Q1407" s="184">
        <v>20.2501</v>
      </c>
      <c r="R1407" s="184">
        <v>31.9527</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44445</v>
      </c>
      <c r="E1408" s="184">
        <v>89.138999999999996</v>
      </c>
      <c r="F1408" s="184">
        <v>0.48470000000000002</v>
      </c>
      <c r="G1408" s="184">
        <v>0.48470000000000002</v>
      </c>
      <c r="H1408" s="184">
        <v>2.7989000000000002</v>
      </c>
      <c r="I1408" s="184">
        <v>7.2439</v>
      </c>
      <c r="J1408" s="184">
        <v>3.4839000000000002</v>
      </c>
      <c r="K1408" s="184">
        <v>10.1501</v>
      </c>
      <c r="L1408" s="184">
        <v>19.7027</v>
      </c>
      <c r="M1408" s="184">
        <v>39.687800000000003</v>
      </c>
      <c r="N1408" s="184">
        <v>64.078599999999994</v>
      </c>
      <c r="O1408" s="184">
        <v>15.8255</v>
      </c>
      <c r="P1408" s="184">
        <v>14.222099999999999</v>
      </c>
      <c r="Q1408" s="184">
        <v>16.6419</v>
      </c>
      <c r="R1408" s="184">
        <v>34.1083</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44445</v>
      </c>
      <c r="E1409" s="184">
        <v>95.644000000000005</v>
      </c>
      <c r="F1409" s="184">
        <v>0.49070000000000003</v>
      </c>
      <c r="G1409" s="184">
        <v>0.49070000000000003</v>
      </c>
      <c r="H1409" s="184">
        <v>2.8121</v>
      </c>
      <c r="I1409" s="184">
        <v>7.2723000000000004</v>
      </c>
      <c r="J1409" s="184">
        <v>3.5444</v>
      </c>
      <c r="K1409" s="184">
        <v>10.3466</v>
      </c>
      <c r="L1409" s="184">
        <v>20.127099999999999</v>
      </c>
      <c r="M1409" s="184">
        <v>40.415500000000002</v>
      </c>
      <c r="N1409" s="184">
        <v>65.205399999999997</v>
      </c>
      <c r="O1409" s="184">
        <v>16.681000000000001</v>
      </c>
      <c r="P1409" s="184">
        <v>15.2036</v>
      </c>
      <c r="Q1409" s="184">
        <v>20.7117</v>
      </c>
      <c r="R1409" s="184">
        <v>35.013399999999997</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44445</v>
      </c>
      <c r="E1410" s="184">
        <v>156.38999999999999</v>
      </c>
      <c r="F1410" s="184">
        <v>0.54</v>
      </c>
      <c r="G1410" s="184">
        <v>0.54</v>
      </c>
      <c r="H1410" s="184">
        <v>2.3561999999999999</v>
      </c>
      <c r="I1410" s="184">
        <v>6.1566999999999998</v>
      </c>
      <c r="J1410" s="184">
        <v>1.7435</v>
      </c>
      <c r="K1410" s="184">
        <v>10.1028</v>
      </c>
      <c r="L1410" s="184">
        <v>20.895199999999999</v>
      </c>
      <c r="M1410" s="184">
        <v>43.4771</v>
      </c>
      <c r="N1410" s="184">
        <v>68.997200000000007</v>
      </c>
      <c r="O1410" s="184">
        <v>16.985399999999998</v>
      </c>
      <c r="P1410" s="184">
        <v>14.9391</v>
      </c>
      <c r="Q1410" s="184">
        <v>17.705100000000002</v>
      </c>
      <c r="R1410" s="184">
        <v>33.951099999999997</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44445</v>
      </c>
      <c r="E1411" s="184">
        <v>169.36</v>
      </c>
      <c r="F1411" s="184">
        <v>0.54020000000000001</v>
      </c>
      <c r="G1411" s="184">
        <v>0.54020000000000001</v>
      </c>
      <c r="H1411" s="184">
        <v>2.3571</v>
      </c>
      <c r="I1411" s="184">
        <v>6.1818</v>
      </c>
      <c r="J1411" s="184">
        <v>1.8156000000000001</v>
      </c>
      <c r="K1411" s="184">
        <v>10.3682</v>
      </c>
      <c r="L1411" s="184">
        <v>21.466000000000001</v>
      </c>
      <c r="M1411" s="184">
        <v>44.4681</v>
      </c>
      <c r="N1411" s="184">
        <v>70.519499999999994</v>
      </c>
      <c r="O1411" s="184">
        <v>18.0959</v>
      </c>
      <c r="P1411" s="184">
        <v>16.113</v>
      </c>
      <c r="Q1411" s="184">
        <v>20.262599999999999</v>
      </c>
      <c r="R1411" s="184">
        <v>35.175199999999997</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44445</v>
      </c>
      <c r="E1412" s="184">
        <v>17.39</v>
      </c>
      <c r="F1412" s="184">
        <v>0.57840000000000003</v>
      </c>
      <c r="G1412" s="184">
        <v>0.57840000000000003</v>
      </c>
      <c r="H1412" s="184">
        <v>3.0823999999999998</v>
      </c>
      <c r="I1412" s="184">
        <v>7.7446999999999999</v>
      </c>
      <c r="J1412" s="184">
        <v>3.8209</v>
      </c>
      <c r="K1412" s="184">
        <v>13.216100000000001</v>
      </c>
      <c r="L1412" s="184">
        <v>19.848400000000002</v>
      </c>
      <c r="M1412" s="184">
        <v>38.897799999999997</v>
      </c>
      <c r="N1412" s="184">
        <v>62.9803</v>
      </c>
      <c r="O1412" s="184">
        <v>14.1738</v>
      </c>
      <c r="P1412" s="184"/>
      <c r="Q1412" s="184">
        <v>12.733499999999999</v>
      </c>
      <c r="R1412" s="184">
        <v>34.605800000000002</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44445</v>
      </c>
      <c r="E1413" s="184">
        <v>18.760000000000002</v>
      </c>
      <c r="F1413" s="184">
        <v>0.58979999999999999</v>
      </c>
      <c r="G1413" s="184">
        <v>0.58979999999999999</v>
      </c>
      <c r="H1413" s="184">
        <v>3.1335999999999999</v>
      </c>
      <c r="I1413" s="184">
        <v>7.8160999999999996</v>
      </c>
      <c r="J1413" s="184">
        <v>3.9335</v>
      </c>
      <c r="K1413" s="184">
        <v>13.5593</v>
      </c>
      <c r="L1413" s="184">
        <v>20.333500000000001</v>
      </c>
      <c r="M1413" s="184">
        <v>39.895600000000002</v>
      </c>
      <c r="N1413" s="184">
        <v>64.417199999999994</v>
      </c>
      <c r="O1413" s="184">
        <v>15.4391</v>
      </c>
      <c r="P1413" s="184"/>
      <c r="Q1413" s="184">
        <v>14.6006</v>
      </c>
      <c r="R1413" s="184">
        <v>35.7607</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44445</v>
      </c>
      <c r="E1414" s="184">
        <v>84.32</v>
      </c>
      <c r="F1414" s="184">
        <v>0.93369999999999997</v>
      </c>
      <c r="G1414" s="184">
        <v>0.93369999999999997</v>
      </c>
      <c r="H1414" s="184">
        <v>3.5363000000000002</v>
      </c>
      <c r="I1414" s="184">
        <v>7.4276999999999997</v>
      </c>
      <c r="J1414" s="184">
        <v>2.7164999999999999</v>
      </c>
      <c r="K1414" s="184">
        <v>12.486700000000001</v>
      </c>
      <c r="L1414" s="184">
        <v>20.612200000000001</v>
      </c>
      <c r="M1414" s="184">
        <v>39.811</v>
      </c>
      <c r="N1414" s="184">
        <v>61.2545</v>
      </c>
      <c r="O1414" s="184">
        <v>18.8049</v>
      </c>
      <c r="P1414" s="184">
        <v>17.099299999999999</v>
      </c>
      <c r="Q1414" s="184">
        <v>15.964499999999999</v>
      </c>
      <c r="R1414" s="184">
        <v>36.660499999999999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44445</v>
      </c>
      <c r="E1415" s="184">
        <v>96.32</v>
      </c>
      <c r="F1415" s="184">
        <v>0.93259999999999998</v>
      </c>
      <c r="G1415" s="184">
        <v>0.93259999999999998</v>
      </c>
      <c r="H1415" s="184">
        <v>3.5588000000000002</v>
      </c>
      <c r="I1415" s="184">
        <v>7.476</v>
      </c>
      <c r="J1415" s="184">
        <v>2.8401000000000001</v>
      </c>
      <c r="K1415" s="184">
        <v>12.905900000000001</v>
      </c>
      <c r="L1415" s="184">
        <v>21.508800000000001</v>
      </c>
      <c r="M1415" s="184">
        <v>41.397500000000001</v>
      </c>
      <c r="N1415" s="184">
        <v>63.725999999999999</v>
      </c>
      <c r="O1415" s="184">
        <v>20.5962</v>
      </c>
      <c r="P1415" s="184">
        <v>18.990300000000001</v>
      </c>
      <c r="Q1415" s="184">
        <v>21.578399999999998</v>
      </c>
      <c r="R1415" s="184">
        <v>38.621899999999997</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44445</v>
      </c>
      <c r="E1416" s="184">
        <v>11.8955</v>
      </c>
      <c r="F1416" s="184">
        <v>0.1802</v>
      </c>
      <c r="G1416" s="184">
        <v>0.1802</v>
      </c>
      <c r="H1416" s="184">
        <v>2.4563999999999999</v>
      </c>
      <c r="I1416" s="184">
        <v>5.8375000000000004</v>
      </c>
      <c r="J1416" s="184">
        <v>2.0828000000000002</v>
      </c>
      <c r="K1416" s="184">
        <v>9.4312000000000005</v>
      </c>
      <c r="L1416" s="184">
        <v>18.954999999999998</v>
      </c>
      <c r="M1416" s="184"/>
      <c r="N1416" s="184"/>
      <c r="O1416" s="184"/>
      <c r="P1416" s="184"/>
      <c r="Q1416" s="184">
        <v>18.954999999999998</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44445</v>
      </c>
      <c r="E1417" s="184">
        <v>11.755000000000001</v>
      </c>
      <c r="F1417" s="184">
        <v>0.161</v>
      </c>
      <c r="G1417" s="184">
        <v>0.161</v>
      </c>
      <c r="H1417" s="184">
        <v>2.4106000000000001</v>
      </c>
      <c r="I1417" s="184">
        <v>5.7436999999999996</v>
      </c>
      <c r="J1417" s="184">
        <v>1.8834</v>
      </c>
      <c r="K1417" s="184">
        <v>8.7842000000000002</v>
      </c>
      <c r="L1417" s="184">
        <v>17.55</v>
      </c>
      <c r="M1417" s="184"/>
      <c r="N1417" s="184"/>
      <c r="O1417" s="184"/>
      <c r="P1417" s="184"/>
      <c r="Q1417" s="184">
        <v>17.55</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44445</v>
      </c>
      <c r="E1418" s="184">
        <v>70.456999999999994</v>
      </c>
      <c r="F1418" s="184">
        <v>0.18490000000000001</v>
      </c>
      <c r="G1418" s="184">
        <v>0.18490000000000001</v>
      </c>
      <c r="H1418" s="184">
        <v>3.1490999999999998</v>
      </c>
      <c r="I1418" s="184">
        <v>6.6496000000000004</v>
      </c>
      <c r="J1418" s="184">
        <v>3.6741999999999999</v>
      </c>
      <c r="K1418" s="184">
        <v>12.396699999999999</v>
      </c>
      <c r="L1418" s="184">
        <v>21.714700000000001</v>
      </c>
      <c r="M1418" s="184">
        <v>46.1006</v>
      </c>
      <c r="N1418" s="184">
        <v>74.740200000000002</v>
      </c>
      <c r="O1418" s="184">
        <v>21.608599999999999</v>
      </c>
      <c r="P1418" s="184">
        <v>17.424199999999999</v>
      </c>
      <c r="Q1418" s="184">
        <v>14.467599999999999</v>
      </c>
      <c r="R1418" s="184">
        <v>40.107799999999997</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44445</v>
      </c>
      <c r="E1419" s="184">
        <v>78.012</v>
      </c>
      <c r="F1419" s="184">
        <v>0.19520000000000001</v>
      </c>
      <c r="G1419" s="184">
        <v>0.19520000000000001</v>
      </c>
      <c r="H1419" s="184">
        <v>3.1741000000000001</v>
      </c>
      <c r="I1419" s="184">
        <v>6.6990999999999996</v>
      </c>
      <c r="J1419" s="184">
        <v>3.7835000000000001</v>
      </c>
      <c r="K1419" s="184">
        <v>12.7585</v>
      </c>
      <c r="L1419" s="184">
        <v>22.500499999999999</v>
      </c>
      <c r="M1419" s="184">
        <v>47.498600000000003</v>
      </c>
      <c r="N1419" s="184">
        <v>76.950100000000006</v>
      </c>
      <c r="O1419" s="184">
        <v>23.1525</v>
      </c>
      <c r="P1419" s="184">
        <v>18.9297</v>
      </c>
      <c r="Q1419" s="184">
        <v>21.9573</v>
      </c>
      <c r="R1419" s="184">
        <v>41.880200000000002</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44445</v>
      </c>
      <c r="E1420" s="184">
        <v>223.95</v>
      </c>
      <c r="F1420" s="184">
        <v>0.29559999999999997</v>
      </c>
      <c r="G1420" s="184">
        <v>0.29559999999999997</v>
      </c>
      <c r="H1420" s="184">
        <v>2.5834999999999999</v>
      </c>
      <c r="I1420" s="184">
        <v>5.4379</v>
      </c>
      <c r="J1420" s="184">
        <v>3.2265000000000001</v>
      </c>
      <c r="K1420" s="184">
        <v>10.888299999999999</v>
      </c>
      <c r="L1420" s="184">
        <v>19.471900000000002</v>
      </c>
      <c r="M1420" s="184">
        <v>36.721600000000002</v>
      </c>
      <c r="N1420" s="184">
        <v>56.466099999999997</v>
      </c>
      <c r="O1420" s="184">
        <v>14.7653</v>
      </c>
      <c r="P1420" s="184">
        <v>16.380600000000001</v>
      </c>
      <c r="Q1420" s="184">
        <v>20.968299999999999</v>
      </c>
      <c r="R1420" s="184">
        <v>33.5627</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44445</v>
      </c>
      <c r="E1421" s="184">
        <v>206.65</v>
      </c>
      <c r="F1421" s="184">
        <v>0.29120000000000001</v>
      </c>
      <c r="G1421" s="184">
        <v>0.29120000000000001</v>
      </c>
      <c r="H1421" s="184">
        <v>2.5659999999999998</v>
      </c>
      <c r="I1421" s="184">
        <v>5.3959999999999999</v>
      </c>
      <c r="J1421" s="184">
        <v>3.1238999999999999</v>
      </c>
      <c r="K1421" s="184">
        <v>10.555300000000001</v>
      </c>
      <c r="L1421" s="184">
        <v>18.777999999999999</v>
      </c>
      <c r="M1421" s="184">
        <v>35.552599999999998</v>
      </c>
      <c r="N1421" s="184">
        <v>54.701300000000003</v>
      </c>
      <c r="O1421" s="184">
        <v>13.4533</v>
      </c>
      <c r="P1421" s="184">
        <v>15.180400000000001</v>
      </c>
      <c r="Q1421" s="184">
        <v>19.390499999999999</v>
      </c>
      <c r="R1421" s="184">
        <v>32.005899999999997</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44445</v>
      </c>
      <c r="E1422" s="184">
        <v>17.826599999999999</v>
      </c>
      <c r="F1422" s="184">
        <v>0.56410000000000005</v>
      </c>
      <c r="G1422" s="184">
        <v>0.56410000000000005</v>
      </c>
      <c r="H1422" s="184">
        <v>2.6884000000000001</v>
      </c>
      <c r="I1422" s="184">
        <v>7.1317000000000004</v>
      </c>
      <c r="J1422" s="184">
        <v>1.5657000000000001</v>
      </c>
      <c r="K1422" s="184">
        <v>11.687799999999999</v>
      </c>
      <c r="L1422" s="184">
        <v>24.293900000000001</v>
      </c>
      <c r="M1422" s="184">
        <v>51.9589</v>
      </c>
      <c r="N1422" s="184">
        <v>71.553100000000001</v>
      </c>
      <c r="O1422" s="184">
        <v>21.070599999999999</v>
      </c>
      <c r="P1422" s="184"/>
      <c r="Q1422" s="184">
        <v>17.4054</v>
      </c>
      <c r="R1422" s="184">
        <v>40.497500000000002</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44445</v>
      </c>
      <c r="E1423" s="184">
        <v>16.735800000000001</v>
      </c>
      <c r="F1423" s="184">
        <v>0.54969999999999997</v>
      </c>
      <c r="G1423" s="184">
        <v>0.54969999999999997</v>
      </c>
      <c r="H1423" s="184">
        <v>2.6560000000000001</v>
      </c>
      <c r="I1423" s="184">
        <v>7.0646000000000004</v>
      </c>
      <c r="J1423" s="184">
        <v>1.4285000000000001</v>
      </c>
      <c r="K1423" s="184">
        <v>11.2028</v>
      </c>
      <c r="L1423" s="184">
        <v>23.2576</v>
      </c>
      <c r="M1423" s="184">
        <v>50.098199999999999</v>
      </c>
      <c r="N1423" s="184">
        <v>68.7774</v>
      </c>
      <c r="O1423" s="184">
        <v>19.082599999999999</v>
      </c>
      <c r="P1423" s="184"/>
      <c r="Q1423" s="184">
        <v>15.3657</v>
      </c>
      <c r="R1423" s="184">
        <v>38.257399999999997</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44445</v>
      </c>
      <c r="E1424" s="184">
        <v>21.042000000000002</v>
      </c>
      <c r="F1424" s="184">
        <v>4.7500000000000001E-2</v>
      </c>
      <c r="G1424" s="184">
        <v>4.7500000000000001E-2</v>
      </c>
      <c r="H1424" s="184">
        <v>3.0259</v>
      </c>
      <c r="I1424" s="184">
        <v>6.4663000000000004</v>
      </c>
      <c r="J1424" s="184">
        <v>4.1167999999999996</v>
      </c>
      <c r="K1424" s="184">
        <v>13.446199999999999</v>
      </c>
      <c r="L1424" s="184">
        <v>25.145700000000001</v>
      </c>
      <c r="M1424" s="184">
        <v>51.359499999999997</v>
      </c>
      <c r="N1424" s="184">
        <v>82.244900000000001</v>
      </c>
      <c r="O1424" s="184"/>
      <c r="P1424" s="184"/>
      <c r="Q1424" s="184">
        <v>42.282499999999999</v>
      </c>
      <c r="R1424" s="184">
        <v>45.421100000000003</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44445</v>
      </c>
      <c r="E1425" s="184">
        <v>20.346</v>
      </c>
      <c r="F1425" s="184">
        <v>3.9300000000000002E-2</v>
      </c>
      <c r="G1425" s="184">
        <v>3.9300000000000002E-2</v>
      </c>
      <c r="H1425" s="184">
        <v>3.0021</v>
      </c>
      <c r="I1425" s="184">
        <v>6.4120999999999997</v>
      </c>
      <c r="J1425" s="184">
        <v>3.9971000000000001</v>
      </c>
      <c r="K1425" s="184">
        <v>13.0396</v>
      </c>
      <c r="L1425" s="184">
        <v>24.242799999999999</v>
      </c>
      <c r="M1425" s="184">
        <v>49.668999999999997</v>
      </c>
      <c r="N1425" s="184">
        <v>79.513000000000005</v>
      </c>
      <c r="O1425" s="184"/>
      <c r="P1425" s="184"/>
      <c r="Q1425" s="184">
        <v>40.0319</v>
      </c>
      <c r="R1425" s="184">
        <v>43.135899999999999</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44445</v>
      </c>
      <c r="E1426" s="184">
        <v>44.1008</v>
      </c>
      <c r="F1426" s="184">
        <v>0.46129999999999999</v>
      </c>
      <c r="G1426" s="184">
        <v>0.46129999999999999</v>
      </c>
      <c r="H1426" s="184">
        <v>2.8530000000000002</v>
      </c>
      <c r="I1426" s="184">
        <v>6.8498999999999999</v>
      </c>
      <c r="J1426" s="184">
        <v>6.0984999999999996</v>
      </c>
      <c r="K1426" s="184">
        <v>15.2896</v>
      </c>
      <c r="L1426" s="184">
        <v>20.708400000000001</v>
      </c>
      <c r="M1426" s="184">
        <v>43.021000000000001</v>
      </c>
      <c r="N1426" s="184">
        <v>65.711500000000001</v>
      </c>
      <c r="O1426" s="184">
        <v>16.226800000000001</v>
      </c>
      <c r="P1426" s="184">
        <v>12.753500000000001</v>
      </c>
      <c r="Q1426" s="184">
        <v>21.76</v>
      </c>
      <c r="R1426" s="184">
        <v>32.056100000000001</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44445</v>
      </c>
      <c r="E1427" s="184">
        <v>40.1629</v>
      </c>
      <c r="F1427" s="184">
        <v>0.45119999999999999</v>
      </c>
      <c r="G1427" s="184">
        <v>0.45119999999999999</v>
      </c>
      <c r="H1427" s="184">
        <v>2.8289</v>
      </c>
      <c r="I1427" s="184">
        <v>6.7995000000000001</v>
      </c>
      <c r="J1427" s="184">
        <v>5.9878</v>
      </c>
      <c r="K1427" s="184">
        <v>14.925800000000001</v>
      </c>
      <c r="L1427" s="184">
        <v>19.952999999999999</v>
      </c>
      <c r="M1427" s="184">
        <v>41.644599999999997</v>
      </c>
      <c r="N1427" s="184">
        <v>63.5657</v>
      </c>
      <c r="O1427" s="184">
        <v>14.8301</v>
      </c>
      <c r="P1427" s="184">
        <v>11.3474</v>
      </c>
      <c r="Q1427" s="184">
        <v>20.258299999999998</v>
      </c>
      <c r="R1427" s="184">
        <v>30.448</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44445</v>
      </c>
      <c r="E1428" s="184">
        <v>2001.6880000000001</v>
      </c>
      <c r="F1428" s="184">
        <v>0.50580000000000003</v>
      </c>
      <c r="G1428" s="184">
        <v>0.50580000000000003</v>
      </c>
      <c r="H1428" s="184">
        <v>3.4518</v>
      </c>
      <c r="I1428" s="184">
        <v>7.2134999999999998</v>
      </c>
      <c r="J1428" s="184">
        <v>4.8442999999999996</v>
      </c>
      <c r="K1428" s="184">
        <v>16.1172</v>
      </c>
      <c r="L1428" s="184">
        <v>25.569900000000001</v>
      </c>
      <c r="M1428" s="184">
        <v>48.750100000000003</v>
      </c>
      <c r="N1428" s="184">
        <v>72.552400000000006</v>
      </c>
      <c r="O1428" s="184">
        <v>21.171199999999999</v>
      </c>
      <c r="P1428" s="184">
        <v>17.0733</v>
      </c>
      <c r="Q1428" s="184">
        <v>22.672999999999998</v>
      </c>
      <c r="R1428" s="184">
        <v>39.135899999999999</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44445</v>
      </c>
      <c r="E1429" s="184">
        <v>2125.9834000000001</v>
      </c>
      <c r="F1429" s="184">
        <v>0.51149999999999995</v>
      </c>
      <c r="G1429" s="184">
        <v>0.51149999999999995</v>
      </c>
      <c r="H1429" s="184">
        <v>3.4655</v>
      </c>
      <c r="I1429" s="184">
        <v>7.2415000000000003</v>
      </c>
      <c r="J1429" s="184">
        <v>4.9051999999999998</v>
      </c>
      <c r="K1429" s="184">
        <v>16.330100000000002</v>
      </c>
      <c r="L1429" s="184">
        <v>26.035399999999999</v>
      </c>
      <c r="M1429" s="184">
        <v>49.562399999999997</v>
      </c>
      <c r="N1429" s="184">
        <v>73.8125</v>
      </c>
      <c r="O1429" s="184">
        <v>21.977</v>
      </c>
      <c r="P1429" s="184">
        <v>17.899000000000001</v>
      </c>
      <c r="Q1429" s="184">
        <v>17.9892</v>
      </c>
      <c r="R1429" s="184">
        <v>40.097799999999999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44445</v>
      </c>
      <c r="E1430" s="184">
        <v>45.82</v>
      </c>
      <c r="F1430" s="184">
        <v>0.94730000000000003</v>
      </c>
      <c r="G1430" s="184">
        <v>0.94730000000000003</v>
      </c>
      <c r="H1430" s="184">
        <v>3.6652</v>
      </c>
      <c r="I1430" s="184">
        <v>7.3319000000000001</v>
      </c>
      <c r="J1430" s="184">
        <v>6.2370000000000001</v>
      </c>
      <c r="K1430" s="184">
        <v>18.489799999999999</v>
      </c>
      <c r="L1430" s="184">
        <v>34.408900000000003</v>
      </c>
      <c r="M1430" s="184">
        <v>63.584400000000002</v>
      </c>
      <c r="N1430" s="184">
        <v>97.755700000000004</v>
      </c>
      <c r="O1430" s="184">
        <v>31.1431</v>
      </c>
      <c r="P1430" s="184">
        <v>21.7058</v>
      </c>
      <c r="Q1430" s="184">
        <v>21.6492</v>
      </c>
      <c r="R1430" s="184">
        <v>64.352099999999993</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44445</v>
      </c>
      <c r="E1431" s="184">
        <v>41.78</v>
      </c>
      <c r="F1431" s="184">
        <v>0.91790000000000005</v>
      </c>
      <c r="G1431" s="184">
        <v>0.91790000000000005</v>
      </c>
      <c r="H1431" s="184">
        <v>3.6467000000000001</v>
      </c>
      <c r="I1431" s="184">
        <v>7.2656999999999998</v>
      </c>
      <c r="J1431" s="184">
        <v>6.0674999999999999</v>
      </c>
      <c r="K1431" s="184">
        <v>17.922699999999999</v>
      </c>
      <c r="L1431" s="184">
        <v>33.099699999999999</v>
      </c>
      <c r="M1431" s="184">
        <v>61.188299999999998</v>
      </c>
      <c r="N1431" s="184">
        <v>94.0548</v>
      </c>
      <c r="O1431" s="184">
        <v>28.9315</v>
      </c>
      <c r="P1431" s="184">
        <v>19.7897</v>
      </c>
      <c r="Q1431" s="184">
        <v>20.2121</v>
      </c>
      <c r="R1431" s="184">
        <v>61.437199999999997</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44445</v>
      </c>
      <c r="E1432" s="184">
        <v>17.53</v>
      </c>
      <c r="F1432" s="184">
        <v>0.40089999999999998</v>
      </c>
      <c r="G1432" s="184">
        <v>0.40089999999999998</v>
      </c>
      <c r="H1432" s="184">
        <v>2.8151999999999999</v>
      </c>
      <c r="I1432" s="184">
        <v>7.0208000000000004</v>
      </c>
      <c r="J1432" s="184">
        <v>3.9739</v>
      </c>
      <c r="K1432" s="184">
        <v>12.951000000000001</v>
      </c>
      <c r="L1432" s="184">
        <v>23.7121</v>
      </c>
      <c r="M1432" s="184">
        <v>45.719000000000001</v>
      </c>
      <c r="N1432" s="184">
        <v>70.3596</v>
      </c>
      <c r="O1432" s="184"/>
      <c r="P1432" s="184"/>
      <c r="Q1432" s="184">
        <v>39.459699999999998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44445</v>
      </c>
      <c r="E1433" s="184">
        <v>16.97</v>
      </c>
      <c r="F1433" s="184">
        <v>0.41420000000000001</v>
      </c>
      <c r="G1433" s="184">
        <v>0.41420000000000001</v>
      </c>
      <c r="H1433" s="184">
        <v>2.7862</v>
      </c>
      <c r="I1433" s="184">
        <v>6.9987000000000004</v>
      </c>
      <c r="J1433" s="184">
        <v>3.8555999999999999</v>
      </c>
      <c r="K1433" s="184">
        <v>12.458600000000001</v>
      </c>
      <c r="L1433" s="184">
        <v>22.615600000000001</v>
      </c>
      <c r="M1433" s="184">
        <v>43.691800000000001</v>
      </c>
      <c r="N1433" s="184">
        <v>67.192099999999996</v>
      </c>
      <c r="O1433" s="184"/>
      <c r="P1433" s="184"/>
      <c r="Q1433" s="184">
        <v>36.802500000000002</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44445</v>
      </c>
      <c r="E1434" s="184">
        <v>112.2165</v>
      </c>
      <c r="F1434" s="184">
        <v>5.8999999999999997E-2</v>
      </c>
      <c r="G1434" s="184">
        <v>5.8999999999999997E-2</v>
      </c>
      <c r="H1434" s="184">
        <v>3.3214999999999999</v>
      </c>
      <c r="I1434" s="184">
        <v>8.9868000000000006</v>
      </c>
      <c r="J1434" s="184">
        <v>2.7282000000000002</v>
      </c>
      <c r="K1434" s="184">
        <v>10.4268</v>
      </c>
      <c r="L1434" s="184">
        <v>34.804299999999998</v>
      </c>
      <c r="M1434" s="184">
        <v>52.255400000000002</v>
      </c>
      <c r="N1434" s="184">
        <v>84.028099999999995</v>
      </c>
      <c r="O1434" s="184">
        <v>23.3688</v>
      </c>
      <c r="P1434" s="184">
        <v>19.215199999999999</v>
      </c>
      <c r="Q1434" s="184">
        <v>12.4924</v>
      </c>
      <c r="R1434" s="184">
        <v>48.469000000000001</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44445</v>
      </c>
      <c r="E1435" s="184">
        <v>118.41289999999999</v>
      </c>
      <c r="F1435" s="184">
        <v>7.5800000000000006E-2</v>
      </c>
      <c r="G1435" s="184">
        <v>7.5800000000000006E-2</v>
      </c>
      <c r="H1435" s="184">
        <v>3.3616999999999999</v>
      </c>
      <c r="I1435" s="184">
        <v>9.0724</v>
      </c>
      <c r="J1435" s="184">
        <v>2.8986000000000001</v>
      </c>
      <c r="K1435" s="184">
        <v>11.013</v>
      </c>
      <c r="L1435" s="184">
        <v>36.509900000000002</v>
      </c>
      <c r="M1435" s="184">
        <v>54.653100000000002</v>
      </c>
      <c r="N1435" s="184">
        <v>87.682900000000004</v>
      </c>
      <c r="O1435" s="184">
        <v>25.228400000000001</v>
      </c>
      <c r="P1435" s="184">
        <v>20.374199999999998</v>
      </c>
      <c r="Q1435" s="184">
        <v>16.891300000000001</v>
      </c>
      <c r="R1435" s="184">
        <v>51.2562</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44445</v>
      </c>
      <c r="E1436" s="184">
        <v>141.5479</v>
      </c>
      <c r="F1436" s="184">
        <v>0.31459999999999999</v>
      </c>
      <c r="G1436" s="184">
        <v>0.31459999999999999</v>
      </c>
      <c r="H1436" s="184">
        <v>2.9750000000000001</v>
      </c>
      <c r="I1436" s="184">
        <v>7.7403000000000004</v>
      </c>
      <c r="J1436" s="184">
        <v>3.7461000000000002</v>
      </c>
      <c r="K1436" s="184">
        <v>12.773</v>
      </c>
      <c r="L1436" s="184">
        <v>21.391100000000002</v>
      </c>
      <c r="M1436" s="184">
        <v>48.558500000000002</v>
      </c>
      <c r="N1436" s="184">
        <v>80.102000000000004</v>
      </c>
      <c r="O1436" s="184">
        <v>20.752800000000001</v>
      </c>
      <c r="P1436" s="184">
        <v>14.2477</v>
      </c>
      <c r="Q1436" s="184">
        <v>20.596599999999999</v>
      </c>
      <c r="R1436" s="184">
        <v>41.844499999999996</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44445</v>
      </c>
      <c r="E1437" s="184">
        <v>130.63650000000001</v>
      </c>
      <c r="F1437" s="184">
        <v>0.30759999999999998</v>
      </c>
      <c r="G1437" s="184">
        <v>0.30759999999999998</v>
      </c>
      <c r="H1437" s="184">
        <v>2.9584999999999999</v>
      </c>
      <c r="I1437" s="184">
        <v>7.7065999999999999</v>
      </c>
      <c r="J1437" s="184">
        <v>3.6715</v>
      </c>
      <c r="K1437" s="184">
        <v>12.508800000000001</v>
      </c>
      <c r="L1437" s="184">
        <v>20.8277</v>
      </c>
      <c r="M1437" s="184">
        <v>47.534300000000002</v>
      </c>
      <c r="N1437" s="184">
        <v>78.508799999999994</v>
      </c>
      <c r="O1437" s="184">
        <v>19.694400000000002</v>
      </c>
      <c r="P1437" s="184">
        <v>13.124000000000001</v>
      </c>
      <c r="Q1437" s="184">
        <v>16.906199999999998</v>
      </c>
      <c r="R1437" s="184">
        <v>40.5642</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44445</v>
      </c>
      <c r="E1438" s="184">
        <v>704.31399999999996</v>
      </c>
      <c r="F1438" s="184">
        <v>0.30730000000000002</v>
      </c>
      <c r="G1438" s="184">
        <v>0.30730000000000002</v>
      </c>
      <c r="H1438" s="184">
        <v>3.47</v>
      </c>
      <c r="I1438" s="184">
        <v>7.3101000000000003</v>
      </c>
      <c r="J1438" s="184">
        <v>6.0438000000000001</v>
      </c>
      <c r="K1438" s="184">
        <v>14.417299999999999</v>
      </c>
      <c r="L1438" s="184">
        <v>18.870799999999999</v>
      </c>
      <c r="M1438" s="184">
        <v>42.949800000000003</v>
      </c>
      <c r="N1438" s="184">
        <v>62.8125</v>
      </c>
      <c r="O1438" s="184">
        <v>12.4726</v>
      </c>
      <c r="P1438" s="184">
        <v>11.259</v>
      </c>
      <c r="Q1438" s="184">
        <v>24.881900000000002</v>
      </c>
      <c r="R1438" s="184">
        <v>29.5776</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44445</v>
      </c>
      <c r="E1439" s="184">
        <v>744.04259999999999</v>
      </c>
      <c r="F1439" s="184">
        <v>0.31330000000000002</v>
      </c>
      <c r="G1439" s="184">
        <v>0.31330000000000002</v>
      </c>
      <c r="H1439" s="184">
        <v>3.4845999999999999</v>
      </c>
      <c r="I1439" s="184">
        <v>7.3411999999999997</v>
      </c>
      <c r="J1439" s="184">
        <v>6.1109</v>
      </c>
      <c r="K1439" s="184">
        <v>14.6525</v>
      </c>
      <c r="L1439" s="184">
        <v>19.378699999999998</v>
      </c>
      <c r="M1439" s="184">
        <v>43.839500000000001</v>
      </c>
      <c r="N1439" s="184">
        <v>64.148399999999995</v>
      </c>
      <c r="O1439" s="184">
        <v>13.3759</v>
      </c>
      <c r="P1439" s="184">
        <v>12.0854</v>
      </c>
      <c r="Q1439" s="184">
        <v>18.235399999999998</v>
      </c>
      <c r="R1439" s="184">
        <v>30.6158</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44445</v>
      </c>
      <c r="E1440" s="184">
        <v>241.2422</v>
      </c>
      <c r="F1440" s="184">
        <v>0.35749999999999998</v>
      </c>
      <c r="G1440" s="184">
        <v>0.35749999999999998</v>
      </c>
      <c r="H1440" s="184">
        <v>3.0670000000000002</v>
      </c>
      <c r="I1440" s="184">
        <v>7.1205999999999996</v>
      </c>
      <c r="J1440" s="184">
        <v>4.4353999999999996</v>
      </c>
      <c r="K1440" s="184">
        <v>14.784700000000001</v>
      </c>
      <c r="L1440" s="184">
        <v>22.2483</v>
      </c>
      <c r="M1440" s="184">
        <v>42.282600000000002</v>
      </c>
      <c r="N1440" s="184">
        <v>67.811700000000002</v>
      </c>
      <c r="O1440" s="184">
        <v>20.660699999999999</v>
      </c>
      <c r="P1440" s="184">
        <v>16.780799999999999</v>
      </c>
      <c r="Q1440" s="184">
        <v>12.414</v>
      </c>
      <c r="R1440" s="184">
        <v>36.884799999999998</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44445</v>
      </c>
      <c r="E1441" s="184">
        <v>261.67259999999999</v>
      </c>
      <c r="F1441" s="184">
        <v>0.36749999999999999</v>
      </c>
      <c r="G1441" s="184">
        <v>0.36749999999999999</v>
      </c>
      <c r="H1441" s="184">
        <v>3.0916999999999999</v>
      </c>
      <c r="I1441" s="184">
        <v>7.1715999999999998</v>
      </c>
      <c r="J1441" s="184">
        <v>4.5446</v>
      </c>
      <c r="K1441" s="184">
        <v>15.1465</v>
      </c>
      <c r="L1441" s="184">
        <v>22.994199999999999</v>
      </c>
      <c r="M1441" s="184">
        <v>43.584400000000002</v>
      </c>
      <c r="N1441" s="184">
        <v>69.857799999999997</v>
      </c>
      <c r="O1441" s="184">
        <v>22.1859</v>
      </c>
      <c r="P1441" s="184">
        <v>18.0318</v>
      </c>
      <c r="Q1441" s="184">
        <v>21.1907</v>
      </c>
      <c r="R1441" s="184">
        <v>38.642600000000002</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44445</v>
      </c>
      <c r="E1442" s="184">
        <v>75.209999999999994</v>
      </c>
      <c r="F1442" s="184">
        <v>0.33350000000000002</v>
      </c>
      <c r="G1442" s="184">
        <v>0.33350000000000002</v>
      </c>
      <c r="H1442" s="184">
        <v>2.6476999999999999</v>
      </c>
      <c r="I1442" s="184">
        <v>7.4275000000000002</v>
      </c>
      <c r="J1442" s="184">
        <v>1.0887</v>
      </c>
      <c r="K1442" s="184">
        <v>7.3967999999999998</v>
      </c>
      <c r="L1442" s="184">
        <v>17.865500000000001</v>
      </c>
      <c r="M1442" s="184">
        <v>36.176000000000002</v>
      </c>
      <c r="N1442" s="184">
        <v>53.866599999999998</v>
      </c>
      <c r="O1442" s="184">
        <v>16.594999999999999</v>
      </c>
      <c r="P1442" s="184">
        <v>15.912000000000001</v>
      </c>
      <c r="Q1442" s="184">
        <v>18.117899999999999</v>
      </c>
      <c r="R1442" s="184">
        <v>37.080100000000002</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44445</v>
      </c>
      <c r="E1443" s="184">
        <v>72.27</v>
      </c>
      <c r="F1443" s="184">
        <v>0.3332</v>
      </c>
      <c r="G1443" s="184">
        <v>0.3332</v>
      </c>
      <c r="H1443" s="184">
        <v>2.6562000000000001</v>
      </c>
      <c r="I1443" s="184">
        <v>7.4168000000000003</v>
      </c>
      <c r="J1443" s="184">
        <v>1.0628</v>
      </c>
      <c r="K1443" s="184">
        <v>7.3051000000000004</v>
      </c>
      <c r="L1443" s="184">
        <v>17.646100000000001</v>
      </c>
      <c r="M1443" s="184">
        <v>35.820300000000003</v>
      </c>
      <c r="N1443" s="184">
        <v>53.3093</v>
      </c>
      <c r="O1443" s="184">
        <v>16.11</v>
      </c>
      <c r="P1443" s="184">
        <v>15.4384</v>
      </c>
      <c r="Q1443" s="184">
        <v>7.5938999999999997</v>
      </c>
      <c r="R1443" s="184">
        <v>36.5608</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44445</v>
      </c>
      <c r="E1444" s="184">
        <v>27.74</v>
      </c>
      <c r="F1444" s="184">
        <v>1.167</v>
      </c>
      <c r="G1444" s="184">
        <v>1.167</v>
      </c>
      <c r="H1444" s="184">
        <v>4.2465000000000002</v>
      </c>
      <c r="I1444" s="184">
        <v>8.7843</v>
      </c>
      <c r="J1444" s="184">
        <v>6.0397999999999996</v>
      </c>
      <c r="K1444" s="184">
        <v>19.4146</v>
      </c>
      <c r="L1444" s="184">
        <v>29.990600000000001</v>
      </c>
      <c r="M1444" s="184">
        <v>54.282499999999999</v>
      </c>
      <c r="N1444" s="184">
        <v>81.188800000000001</v>
      </c>
      <c r="O1444" s="184"/>
      <c r="P1444" s="184"/>
      <c r="Q1444" s="184">
        <v>101.3775</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44445</v>
      </c>
      <c r="E1445" s="184">
        <v>27.27</v>
      </c>
      <c r="F1445" s="184">
        <v>1.1498999999999999</v>
      </c>
      <c r="G1445" s="184">
        <v>1.1498999999999999</v>
      </c>
      <c r="H1445" s="184">
        <v>4.2032999999999996</v>
      </c>
      <c r="I1445" s="184">
        <v>8.6887000000000008</v>
      </c>
      <c r="J1445" s="184">
        <v>5.9440999999999997</v>
      </c>
      <c r="K1445" s="184">
        <v>18.979099999999999</v>
      </c>
      <c r="L1445" s="184">
        <v>28.997199999999999</v>
      </c>
      <c r="M1445" s="184">
        <v>52.773099999999999</v>
      </c>
      <c r="N1445" s="184">
        <v>78.936999999999998</v>
      </c>
      <c r="O1445" s="184"/>
      <c r="P1445" s="184"/>
      <c r="Q1445" s="184">
        <v>99.0304</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44445</v>
      </c>
      <c r="E1446" s="184">
        <v>198.2765</v>
      </c>
      <c r="F1446" s="184">
        <v>0.54149999999999998</v>
      </c>
      <c r="G1446" s="184">
        <v>0.54149999999999998</v>
      </c>
      <c r="H1446" s="184">
        <v>4.1193</v>
      </c>
      <c r="I1446" s="184">
        <v>8.3173999999999992</v>
      </c>
      <c r="J1446" s="184">
        <v>4.7958999999999996</v>
      </c>
      <c r="K1446" s="184">
        <v>15.7776</v>
      </c>
      <c r="L1446" s="184">
        <v>25.602599999999999</v>
      </c>
      <c r="M1446" s="184">
        <v>46.499499999999998</v>
      </c>
      <c r="N1446" s="184">
        <v>73.505499999999998</v>
      </c>
      <c r="O1446" s="184">
        <v>21.550999999999998</v>
      </c>
      <c r="P1446" s="184">
        <v>15.897500000000001</v>
      </c>
      <c r="Q1446" s="184">
        <v>21.575600000000001</v>
      </c>
      <c r="R1446" s="184">
        <v>44.102699999999999</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44445</v>
      </c>
      <c r="E1447" s="184">
        <v>135.218636805073</v>
      </c>
      <c r="F1447" s="184">
        <v>0.54159999999999997</v>
      </c>
      <c r="G1447" s="184">
        <v>0.54159999999999997</v>
      </c>
      <c r="H1447" s="184">
        <v>4.1193</v>
      </c>
      <c r="I1447" s="184">
        <v>8.3175000000000008</v>
      </c>
      <c r="J1447" s="184">
        <v>4.7960000000000003</v>
      </c>
      <c r="K1447" s="184">
        <v>15.777900000000001</v>
      </c>
      <c r="L1447" s="184">
        <v>25.603100000000001</v>
      </c>
      <c r="M1447" s="184">
        <v>46.5002</v>
      </c>
      <c r="N1447" s="184">
        <v>73.506200000000007</v>
      </c>
      <c r="O1447" s="184">
        <v>21.552299999999999</v>
      </c>
      <c r="P1447" s="184">
        <v>15.8985</v>
      </c>
      <c r="Q1447" s="184">
        <v>21.577200000000001</v>
      </c>
      <c r="R1447" s="184">
        <v>44.104999999999997</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44445</v>
      </c>
      <c r="E1448" s="184">
        <v>184.5471</v>
      </c>
      <c r="F1448" s="184">
        <v>0.53459999999999996</v>
      </c>
      <c r="G1448" s="184">
        <v>0.53459999999999996</v>
      </c>
      <c r="H1448" s="184">
        <v>4.101</v>
      </c>
      <c r="I1448" s="184">
        <v>8.2782999999999998</v>
      </c>
      <c r="J1448" s="184">
        <v>4.7111000000000001</v>
      </c>
      <c r="K1448" s="184">
        <v>15.493499999999999</v>
      </c>
      <c r="L1448" s="184">
        <v>25.002700000000001</v>
      </c>
      <c r="M1448" s="184">
        <v>45.470199999999998</v>
      </c>
      <c r="N1448" s="184">
        <v>71.9084</v>
      </c>
      <c r="O1448" s="184">
        <v>20.489899999999999</v>
      </c>
      <c r="P1448" s="184">
        <v>14.858599999999999</v>
      </c>
      <c r="Q1448" s="184">
        <v>16.508900000000001</v>
      </c>
      <c r="R1448" s="184">
        <v>42.821899999999999</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44445</v>
      </c>
      <c r="E1449" s="184">
        <v>202.53129977045501</v>
      </c>
      <c r="F1449" s="184">
        <v>0.53459999999999996</v>
      </c>
      <c r="G1449" s="184">
        <v>0.53459999999999996</v>
      </c>
      <c r="H1449" s="184">
        <v>4.101</v>
      </c>
      <c r="I1449" s="184">
        <v>8.2782999999999998</v>
      </c>
      <c r="J1449" s="184">
        <v>4.7111000000000001</v>
      </c>
      <c r="K1449" s="184">
        <v>15.493399999999999</v>
      </c>
      <c r="L1449" s="184">
        <v>25.0029</v>
      </c>
      <c r="M1449" s="184">
        <v>45.470599999999997</v>
      </c>
      <c r="N1449" s="184">
        <v>71.908699999999996</v>
      </c>
      <c r="O1449" s="184">
        <v>20.489899999999999</v>
      </c>
      <c r="P1449" s="184">
        <v>14.859</v>
      </c>
      <c r="Q1449" s="184">
        <v>18.8414</v>
      </c>
      <c r="R1449" s="184">
        <v>42.821899999999999</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0.48378214285714305</v>
      </c>
      <c r="G1450" s="186">
        <v>0.48378214285714305</v>
      </c>
      <c r="H1450" s="186">
        <v>3.1764750000000008</v>
      </c>
      <c r="I1450" s="186">
        <v>7.2150964285714281</v>
      </c>
      <c r="J1450" s="186">
        <v>4.0122321428571412</v>
      </c>
      <c r="K1450" s="186">
        <v>13.445271428571429</v>
      </c>
      <c r="L1450" s="186">
        <v>23.214335714285717</v>
      </c>
      <c r="M1450" s="186">
        <v>45.208192592592596</v>
      </c>
      <c r="N1450" s="186">
        <v>70.330705555555539</v>
      </c>
      <c r="O1450" s="186">
        <v>19.39935625</v>
      </c>
      <c r="P1450" s="186">
        <v>16.16598863636364</v>
      </c>
      <c r="Q1450" s="186">
        <v>22.472262499999992</v>
      </c>
      <c r="R1450" s="186">
        <v>39.253066000000004</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0.47299999999999998</v>
      </c>
      <c r="G1451" s="186">
        <v>0.47299999999999998</v>
      </c>
      <c r="H1451" s="186">
        <v>3.0669000000000004</v>
      </c>
      <c r="I1451" s="186">
        <v>7.1464999999999996</v>
      </c>
      <c r="J1451" s="186">
        <v>3.8945499999999997</v>
      </c>
      <c r="K1451" s="186">
        <v>13.12785</v>
      </c>
      <c r="L1451" s="186">
        <v>22.558050000000001</v>
      </c>
      <c r="M1451" s="186">
        <v>45.594799999999999</v>
      </c>
      <c r="N1451" s="186">
        <v>70.439549999999997</v>
      </c>
      <c r="O1451" s="186">
        <v>20.09215</v>
      </c>
      <c r="P1451" s="186">
        <v>15.905250000000001</v>
      </c>
      <c r="Q1451" s="186">
        <v>19.909500000000001</v>
      </c>
      <c r="R1451" s="186">
        <v>38.889250000000004</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44445</v>
      </c>
      <c r="E1454" s="184">
        <v>289.9975</v>
      </c>
      <c r="F1454" s="184">
        <v>3.202</v>
      </c>
      <c r="G1454" s="184">
        <v>3.202</v>
      </c>
      <c r="H1454" s="184">
        <v>4.0902000000000003</v>
      </c>
      <c r="I1454" s="184">
        <v>4.1952999999999996</v>
      </c>
      <c r="J1454" s="184">
        <v>4.3665000000000003</v>
      </c>
      <c r="K1454" s="184">
        <v>4.0929000000000002</v>
      </c>
      <c r="L1454" s="184">
        <v>4.2252000000000001</v>
      </c>
      <c r="M1454" s="184">
        <v>3.9392999999999998</v>
      </c>
      <c r="N1454" s="184">
        <v>4.0936000000000003</v>
      </c>
      <c r="O1454" s="184">
        <v>6.6981000000000002</v>
      </c>
      <c r="P1454" s="184">
        <v>6.8414000000000001</v>
      </c>
      <c r="Q1454" s="184">
        <v>6.9202000000000004</v>
      </c>
      <c r="R1454" s="184">
        <v>5.6680000000000001</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44445</v>
      </c>
      <c r="E1455" s="184">
        <v>292.37650000000002</v>
      </c>
      <c r="F1455" s="184">
        <v>3.3174999999999999</v>
      </c>
      <c r="G1455" s="184">
        <v>3.3174999999999999</v>
      </c>
      <c r="H1455" s="184">
        <v>4.2087000000000003</v>
      </c>
      <c r="I1455" s="184">
        <v>4.3167999999999997</v>
      </c>
      <c r="J1455" s="184">
        <v>4.4829999999999997</v>
      </c>
      <c r="K1455" s="184">
        <v>4.202</v>
      </c>
      <c r="L1455" s="184">
        <v>4.3270999999999997</v>
      </c>
      <c r="M1455" s="184">
        <v>4.0472999999999999</v>
      </c>
      <c r="N1455" s="184">
        <v>4.2065999999999999</v>
      </c>
      <c r="O1455" s="184">
        <v>6.8268000000000004</v>
      </c>
      <c r="P1455" s="184">
        <v>6.9649000000000001</v>
      </c>
      <c r="Q1455" s="184">
        <v>7.7732000000000001</v>
      </c>
      <c r="R1455" s="184">
        <v>5.7907000000000002</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44445</v>
      </c>
      <c r="E1456" s="184">
        <v>1126.5836999999999</v>
      </c>
      <c r="F1456" s="184">
        <v>3.2256</v>
      </c>
      <c r="G1456" s="184">
        <v>3.2256</v>
      </c>
      <c r="H1456" s="184">
        <v>4.0484</v>
      </c>
      <c r="I1456" s="184">
        <v>4.2195999999999998</v>
      </c>
      <c r="J1456" s="184">
        <v>4.3853</v>
      </c>
      <c r="K1456" s="184">
        <v>4.1482000000000001</v>
      </c>
      <c r="L1456" s="184">
        <v>4.2133000000000003</v>
      </c>
      <c r="M1456" s="184">
        <v>3.9918999999999998</v>
      </c>
      <c r="N1456" s="184">
        <v>4.1372999999999998</v>
      </c>
      <c r="O1456" s="184"/>
      <c r="P1456" s="184"/>
      <c r="Q1456" s="184">
        <v>5.8753000000000002</v>
      </c>
      <c r="R1456" s="184">
        <v>5.6779999999999999</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44445</v>
      </c>
      <c r="E1457" s="184">
        <v>1123.0997</v>
      </c>
      <c r="F1457" s="184">
        <v>3.0676000000000001</v>
      </c>
      <c r="G1457" s="184">
        <v>3.0676000000000001</v>
      </c>
      <c r="H1457" s="184">
        <v>3.8925999999999998</v>
      </c>
      <c r="I1457" s="184">
        <v>4.0621999999999998</v>
      </c>
      <c r="J1457" s="184">
        <v>4.2301000000000002</v>
      </c>
      <c r="K1457" s="184">
        <v>3.9964</v>
      </c>
      <c r="L1457" s="184">
        <v>4.0472000000000001</v>
      </c>
      <c r="M1457" s="184">
        <v>3.8292000000000002</v>
      </c>
      <c r="N1457" s="184">
        <v>3.976</v>
      </c>
      <c r="O1457" s="184"/>
      <c r="P1457" s="184"/>
      <c r="Q1457" s="184">
        <v>5.7183999999999999</v>
      </c>
      <c r="R1457" s="184">
        <v>5.5212000000000003</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44445</v>
      </c>
      <c r="E1458" s="184">
        <v>1105.7842000000001</v>
      </c>
      <c r="F1458" s="184">
        <v>3.2961999999999998</v>
      </c>
      <c r="G1458" s="184">
        <v>3.2961999999999998</v>
      </c>
      <c r="H1458" s="184">
        <v>3.8879999999999999</v>
      </c>
      <c r="I1458" s="184">
        <v>3.8908999999999998</v>
      </c>
      <c r="J1458" s="184">
        <v>3.9076</v>
      </c>
      <c r="K1458" s="184">
        <v>3.2751000000000001</v>
      </c>
      <c r="L1458" s="184">
        <v>3.1316000000000002</v>
      </c>
      <c r="M1458" s="184">
        <v>3.0506000000000002</v>
      </c>
      <c r="N1458" s="184">
        <v>3.1800999999999999</v>
      </c>
      <c r="O1458" s="184"/>
      <c r="P1458" s="184"/>
      <c r="Q1458" s="184">
        <v>4.6353999999999997</v>
      </c>
      <c r="R1458" s="184">
        <v>4.1729000000000003</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44445</v>
      </c>
      <c r="E1459" s="184">
        <v>1098.3551</v>
      </c>
      <c r="F1459" s="184">
        <v>3.0070999999999999</v>
      </c>
      <c r="G1459" s="184">
        <v>3.0070999999999999</v>
      </c>
      <c r="H1459" s="184">
        <v>3.5981000000000001</v>
      </c>
      <c r="I1459" s="184">
        <v>3.6006</v>
      </c>
      <c r="J1459" s="184">
        <v>3.6166999999999998</v>
      </c>
      <c r="K1459" s="184">
        <v>2.9908999999999999</v>
      </c>
      <c r="L1459" s="184">
        <v>2.8355999999999999</v>
      </c>
      <c r="M1459" s="184">
        <v>2.7462</v>
      </c>
      <c r="N1459" s="184">
        <v>2.8515000000000001</v>
      </c>
      <c r="O1459" s="184"/>
      <c r="P1459" s="184"/>
      <c r="Q1459" s="184">
        <v>4.3179999999999996</v>
      </c>
      <c r="R1459" s="184">
        <v>3.8561000000000001</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44445</v>
      </c>
      <c r="E1460" s="184">
        <v>42.887500000000003</v>
      </c>
      <c r="F1460" s="184">
        <v>3.3767999999999998</v>
      </c>
      <c r="G1460" s="184">
        <v>3.3767999999999998</v>
      </c>
      <c r="H1460" s="184">
        <v>4.8555999999999999</v>
      </c>
      <c r="I1460" s="184">
        <v>4.2805999999999997</v>
      </c>
      <c r="J1460" s="184">
        <v>4.6802000000000001</v>
      </c>
      <c r="K1460" s="184">
        <v>4.2849000000000004</v>
      </c>
      <c r="L1460" s="184">
        <v>4.53</v>
      </c>
      <c r="M1460" s="184">
        <v>4.0288000000000004</v>
      </c>
      <c r="N1460" s="184">
        <v>3.9847000000000001</v>
      </c>
      <c r="O1460" s="184">
        <v>6.4778000000000002</v>
      </c>
      <c r="P1460" s="184">
        <v>6.4870000000000001</v>
      </c>
      <c r="Q1460" s="184">
        <v>7.3442999999999996</v>
      </c>
      <c r="R1460" s="184">
        <v>5.36</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44445</v>
      </c>
      <c r="E1461" s="184">
        <v>41.999000000000002</v>
      </c>
      <c r="F1461" s="184">
        <v>3.1583999999999999</v>
      </c>
      <c r="G1461" s="184">
        <v>3.1583999999999999</v>
      </c>
      <c r="H1461" s="184">
        <v>4.6349999999999998</v>
      </c>
      <c r="I1461" s="184">
        <v>4.0598999999999998</v>
      </c>
      <c r="J1461" s="184">
        <v>4.4574999999999996</v>
      </c>
      <c r="K1461" s="184">
        <v>4.0620000000000003</v>
      </c>
      <c r="L1461" s="184">
        <v>4.3136000000000001</v>
      </c>
      <c r="M1461" s="184">
        <v>3.8</v>
      </c>
      <c r="N1461" s="184">
        <v>3.7565</v>
      </c>
      <c r="O1461" s="184">
        <v>6.2325999999999997</v>
      </c>
      <c r="P1461" s="184">
        <v>6.2340999999999998</v>
      </c>
      <c r="Q1461" s="184">
        <v>6.7561</v>
      </c>
      <c r="R1461" s="184">
        <v>5.1287000000000003</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44445</v>
      </c>
      <c r="E1462" s="184">
        <v>24.7713</v>
      </c>
      <c r="F1462" s="184">
        <v>2.9477000000000002</v>
      </c>
      <c r="G1462" s="184">
        <v>2.9477000000000002</v>
      </c>
      <c r="H1462" s="184">
        <v>4.0658000000000003</v>
      </c>
      <c r="I1462" s="184">
        <v>3.9106000000000001</v>
      </c>
      <c r="J1462" s="184">
        <v>4.3795999999999999</v>
      </c>
      <c r="K1462" s="184">
        <v>4.0339999999999998</v>
      </c>
      <c r="L1462" s="184">
        <v>4.0495000000000001</v>
      </c>
      <c r="M1462" s="184">
        <v>3.7536999999999998</v>
      </c>
      <c r="N1462" s="184">
        <v>3.7873000000000001</v>
      </c>
      <c r="O1462" s="184">
        <v>9.3356999999999992</v>
      </c>
      <c r="P1462" s="184">
        <v>7.2004999999999999</v>
      </c>
      <c r="Q1462" s="184">
        <v>8.0012000000000008</v>
      </c>
      <c r="R1462" s="184">
        <v>5.6078000000000001</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44445</v>
      </c>
      <c r="E1463" s="184">
        <v>19.758299999999998</v>
      </c>
      <c r="F1463" s="184">
        <v>2.2172000000000001</v>
      </c>
      <c r="G1463" s="184">
        <v>2.2172000000000001</v>
      </c>
      <c r="H1463" s="184">
        <v>3.3273000000000001</v>
      </c>
      <c r="I1463" s="184">
        <v>3.1575000000000002</v>
      </c>
      <c r="J1463" s="184">
        <v>3.5684</v>
      </c>
      <c r="K1463" s="184">
        <v>3.2519999999999998</v>
      </c>
      <c r="L1463" s="184">
        <v>3.2624</v>
      </c>
      <c r="M1463" s="184">
        <v>2.9546999999999999</v>
      </c>
      <c r="N1463" s="184">
        <v>2.988</v>
      </c>
      <c r="O1463" s="184">
        <v>8.5027000000000008</v>
      </c>
      <c r="P1463" s="184">
        <v>6.6543999999999999</v>
      </c>
      <c r="Q1463" s="184">
        <v>5.2910000000000004</v>
      </c>
      <c r="R1463" s="184">
        <v>4.7983000000000002</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44445</v>
      </c>
      <c r="E1464" s="184">
        <v>23.085899999999999</v>
      </c>
      <c r="F1464" s="184">
        <v>2.1612</v>
      </c>
      <c r="G1464" s="184">
        <v>2.1612</v>
      </c>
      <c r="H1464" s="184">
        <v>3.2997000000000001</v>
      </c>
      <c r="I1464" s="184">
        <v>3.1545999999999998</v>
      </c>
      <c r="J1464" s="184">
        <v>3.5605000000000002</v>
      </c>
      <c r="K1464" s="184">
        <v>3.2547999999999999</v>
      </c>
      <c r="L1464" s="184">
        <v>3.2631000000000001</v>
      </c>
      <c r="M1464" s="184">
        <v>2.9540000000000002</v>
      </c>
      <c r="N1464" s="184">
        <v>2.9868000000000001</v>
      </c>
      <c r="O1464" s="184">
        <v>8.5020000000000007</v>
      </c>
      <c r="P1464" s="184">
        <v>6.4359999999999999</v>
      </c>
      <c r="Q1464" s="184">
        <v>6.5419</v>
      </c>
      <c r="R1464" s="184">
        <v>4.7976999999999999</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44445</v>
      </c>
      <c r="E1465" s="184">
        <v>39.584499999999998</v>
      </c>
      <c r="F1465" s="184">
        <v>3.1974</v>
      </c>
      <c r="G1465" s="184">
        <v>3.1974</v>
      </c>
      <c r="H1465" s="184">
        <v>4.2582000000000004</v>
      </c>
      <c r="I1465" s="184">
        <v>3.8653</v>
      </c>
      <c r="J1465" s="184">
        <v>4.2389000000000001</v>
      </c>
      <c r="K1465" s="184">
        <v>3.9698000000000002</v>
      </c>
      <c r="L1465" s="184">
        <v>3.9653</v>
      </c>
      <c r="M1465" s="184">
        <v>3.6716000000000002</v>
      </c>
      <c r="N1465" s="184">
        <v>3.7090999999999998</v>
      </c>
      <c r="O1465" s="184">
        <v>6.5256999999999996</v>
      </c>
      <c r="P1465" s="184">
        <v>6.7962999999999996</v>
      </c>
      <c r="Q1465" s="184">
        <v>7.2793000000000001</v>
      </c>
      <c r="R1465" s="184">
        <v>5.3272000000000004</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44445</v>
      </c>
      <c r="E1466" s="184">
        <v>40.6511</v>
      </c>
      <c r="F1466" s="184">
        <v>3.383</v>
      </c>
      <c r="G1466" s="184">
        <v>3.383</v>
      </c>
      <c r="H1466" s="184">
        <v>4.4290000000000003</v>
      </c>
      <c r="I1466" s="184">
        <v>4.0339</v>
      </c>
      <c r="J1466" s="184">
        <v>4.4074</v>
      </c>
      <c r="K1466" s="184">
        <v>4.1365999999999996</v>
      </c>
      <c r="L1466" s="184">
        <v>4.1310000000000002</v>
      </c>
      <c r="M1466" s="184">
        <v>3.8342999999999998</v>
      </c>
      <c r="N1466" s="184">
        <v>3.8714</v>
      </c>
      <c r="O1466" s="184">
        <v>6.6920999999999999</v>
      </c>
      <c r="P1466" s="184">
        <v>6.9733999999999998</v>
      </c>
      <c r="Q1466" s="184">
        <v>7.923</v>
      </c>
      <c r="R1466" s="184">
        <v>5.4917999999999996</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44445</v>
      </c>
      <c r="E1467" s="184">
        <v>4495.5219999999999</v>
      </c>
      <c r="F1467" s="184">
        <v>3.2812999999999999</v>
      </c>
      <c r="G1467" s="184">
        <v>3.2812999999999999</v>
      </c>
      <c r="H1467" s="184">
        <v>4.0244999999999997</v>
      </c>
      <c r="I1467" s="184">
        <v>4.1543999999999999</v>
      </c>
      <c r="J1467" s="184">
        <v>4.2925000000000004</v>
      </c>
      <c r="K1467" s="184">
        <v>4.0425000000000004</v>
      </c>
      <c r="L1467" s="184">
        <v>4.1943000000000001</v>
      </c>
      <c r="M1467" s="184">
        <v>3.8641999999999999</v>
      </c>
      <c r="N1467" s="184">
        <v>3.9497</v>
      </c>
      <c r="O1467" s="184">
        <v>6.6014999999999997</v>
      </c>
      <c r="P1467" s="184">
        <v>6.6449999999999996</v>
      </c>
      <c r="Q1467" s="184">
        <v>7.1197999999999997</v>
      </c>
      <c r="R1467" s="184">
        <v>5.6081000000000003</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44445</v>
      </c>
      <c r="E1468" s="184">
        <v>4554.5541999999996</v>
      </c>
      <c r="F1468" s="184">
        <v>3.4213</v>
      </c>
      <c r="G1468" s="184">
        <v>3.4213</v>
      </c>
      <c r="H1468" s="184">
        <v>4.1646000000000001</v>
      </c>
      <c r="I1468" s="184">
        <v>4.2946</v>
      </c>
      <c r="J1468" s="184">
        <v>4.4326999999999996</v>
      </c>
      <c r="K1468" s="184">
        <v>4.1840000000000002</v>
      </c>
      <c r="L1468" s="184">
        <v>4.3372000000000002</v>
      </c>
      <c r="M1468" s="184">
        <v>4.0084</v>
      </c>
      <c r="N1468" s="184">
        <v>4.0948000000000002</v>
      </c>
      <c r="O1468" s="184">
        <v>6.7887000000000004</v>
      </c>
      <c r="P1468" s="184">
        <v>6.8426999999999998</v>
      </c>
      <c r="Q1468" s="184">
        <v>7.6571999999999996</v>
      </c>
      <c r="R1468" s="184">
        <v>5.7804000000000002</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44445</v>
      </c>
      <c r="E1469" s="184">
        <v>298.01440000000002</v>
      </c>
      <c r="F1469" s="184">
        <v>3.2995999999999999</v>
      </c>
      <c r="G1469" s="184">
        <v>3.2995999999999999</v>
      </c>
      <c r="H1469" s="184">
        <v>4.0396000000000001</v>
      </c>
      <c r="I1469" s="184">
        <v>4.4720000000000004</v>
      </c>
      <c r="J1469" s="184">
        <v>4.3373999999999997</v>
      </c>
      <c r="K1469" s="184">
        <v>3.9397000000000002</v>
      </c>
      <c r="L1469" s="184">
        <v>4.0396000000000001</v>
      </c>
      <c r="M1469" s="184">
        <v>3.7745000000000002</v>
      </c>
      <c r="N1469" s="184">
        <v>3.8894000000000002</v>
      </c>
      <c r="O1469" s="184">
        <v>6.4240000000000004</v>
      </c>
      <c r="P1469" s="184">
        <v>6.633</v>
      </c>
      <c r="Q1469" s="184">
        <v>7.2944000000000004</v>
      </c>
      <c r="R1469" s="184">
        <v>5.4253999999999998</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44445</v>
      </c>
      <c r="E1470" s="184">
        <v>300.4153</v>
      </c>
      <c r="F1470" s="184">
        <v>3.4190999999999998</v>
      </c>
      <c r="G1470" s="184">
        <v>3.4190999999999998</v>
      </c>
      <c r="H1470" s="184">
        <v>4.1585999999999999</v>
      </c>
      <c r="I1470" s="184">
        <v>4.5911999999999997</v>
      </c>
      <c r="J1470" s="184">
        <v>4.4577999999999998</v>
      </c>
      <c r="K1470" s="184">
        <v>4.0609000000000002</v>
      </c>
      <c r="L1470" s="184">
        <v>4.1619999999999999</v>
      </c>
      <c r="M1470" s="184">
        <v>3.8978999999999999</v>
      </c>
      <c r="N1470" s="184">
        <v>4.0141</v>
      </c>
      <c r="O1470" s="184">
        <v>6.5509000000000004</v>
      </c>
      <c r="P1470" s="184">
        <v>6.7535999999999996</v>
      </c>
      <c r="Q1470" s="184">
        <v>7.6071</v>
      </c>
      <c r="R1470" s="184">
        <v>5.5509000000000004</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44445</v>
      </c>
      <c r="E1471" s="184">
        <v>34.195700000000002</v>
      </c>
      <c r="F1471" s="184">
        <v>3.0962000000000001</v>
      </c>
      <c r="G1471" s="184">
        <v>3.0962000000000001</v>
      </c>
      <c r="H1471" s="184">
        <v>3.9369999999999998</v>
      </c>
      <c r="I1471" s="184">
        <v>3.8864999999999998</v>
      </c>
      <c r="J1471" s="184">
        <v>4.0909000000000004</v>
      </c>
      <c r="K1471" s="184">
        <v>3.7976000000000001</v>
      </c>
      <c r="L1471" s="184">
        <v>3.9584999999999999</v>
      </c>
      <c r="M1471" s="184">
        <v>3.7078000000000002</v>
      </c>
      <c r="N1471" s="184">
        <v>3.7326999999999999</v>
      </c>
      <c r="O1471" s="184">
        <v>6.1024000000000003</v>
      </c>
      <c r="P1471" s="184">
        <v>6.3704000000000001</v>
      </c>
      <c r="Q1471" s="184">
        <v>7.5411999999999999</v>
      </c>
      <c r="R1471" s="184">
        <v>5.2298</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44445</v>
      </c>
      <c r="E1472" s="184">
        <v>32.326099999999997</v>
      </c>
      <c r="F1472" s="184">
        <v>2.4468999999999999</v>
      </c>
      <c r="G1472" s="184">
        <v>2.4468999999999999</v>
      </c>
      <c r="H1472" s="184">
        <v>3.2604000000000002</v>
      </c>
      <c r="I1472" s="184">
        <v>3.2139000000000002</v>
      </c>
      <c r="J1472" s="184">
        <v>3.4228000000000001</v>
      </c>
      <c r="K1472" s="184">
        <v>3.1191</v>
      </c>
      <c r="L1472" s="184">
        <v>3.2717000000000001</v>
      </c>
      <c r="M1472" s="184">
        <v>3.0019</v>
      </c>
      <c r="N1472" s="184">
        <v>3.0034000000000001</v>
      </c>
      <c r="O1472" s="184">
        <v>5.3388</v>
      </c>
      <c r="P1472" s="184">
        <v>5.6684999999999999</v>
      </c>
      <c r="Q1472" s="184">
        <v>6.5251000000000001</v>
      </c>
      <c r="R1472" s="184">
        <v>4.4546999999999999</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44445</v>
      </c>
      <c r="E1475" s="184">
        <v>2431.7078999999999</v>
      </c>
      <c r="F1475" s="184">
        <v>3.0897999999999999</v>
      </c>
      <c r="G1475" s="184">
        <v>3.0897999999999999</v>
      </c>
      <c r="H1475" s="184">
        <v>4.5179</v>
      </c>
      <c r="I1475" s="184">
        <v>4.0548000000000002</v>
      </c>
      <c r="J1475" s="184">
        <v>4.3920000000000003</v>
      </c>
      <c r="K1475" s="184">
        <v>3.8614999999999999</v>
      </c>
      <c r="L1475" s="184">
        <v>4.1016000000000004</v>
      </c>
      <c r="M1475" s="184">
        <v>3.7109000000000001</v>
      </c>
      <c r="N1475" s="184">
        <v>3.7105999999999999</v>
      </c>
      <c r="O1475" s="184">
        <v>5.9265999999999996</v>
      </c>
      <c r="P1475" s="184">
        <v>6.3341000000000003</v>
      </c>
      <c r="Q1475" s="184">
        <v>7.6642000000000001</v>
      </c>
      <c r="R1475" s="184">
        <v>5.1144999999999996</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44445</v>
      </c>
      <c r="E1476" s="184">
        <v>2489.2258999999999</v>
      </c>
      <c r="F1476" s="184">
        <v>3.44</v>
      </c>
      <c r="G1476" s="184">
        <v>3.44</v>
      </c>
      <c r="H1476" s="184">
        <v>4.8681000000000001</v>
      </c>
      <c r="I1476" s="184">
        <v>4.4055999999999997</v>
      </c>
      <c r="J1476" s="184">
        <v>4.7435999999999998</v>
      </c>
      <c r="K1476" s="184">
        <v>4.2152000000000003</v>
      </c>
      <c r="L1476" s="184">
        <v>4.4596</v>
      </c>
      <c r="M1476" s="184">
        <v>4.0715000000000003</v>
      </c>
      <c r="N1476" s="184">
        <v>4.0743999999999998</v>
      </c>
      <c r="O1476" s="184">
        <v>6.2450000000000001</v>
      </c>
      <c r="P1476" s="184">
        <v>6.6327999999999996</v>
      </c>
      <c r="Q1476" s="184">
        <v>8.0228999999999999</v>
      </c>
      <c r="R1476" s="184">
        <v>5.4572000000000003</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44445</v>
      </c>
      <c r="E1479" s="184">
        <v>3524.6676000000002</v>
      </c>
      <c r="F1479" s="184">
        <v>3.2698</v>
      </c>
      <c r="G1479" s="184">
        <v>3.2698</v>
      </c>
      <c r="H1479" s="184">
        <v>3.8934000000000002</v>
      </c>
      <c r="I1479" s="184">
        <v>3.9081999999999999</v>
      </c>
      <c r="J1479" s="184">
        <v>4.1120999999999999</v>
      </c>
      <c r="K1479" s="184">
        <v>3.9731999999999998</v>
      </c>
      <c r="L1479" s="184">
        <v>3.9758</v>
      </c>
      <c r="M1479" s="184">
        <v>3.7359</v>
      </c>
      <c r="N1479" s="184">
        <v>3.8935</v>
      </c>
      <c r="O1479" s="184">
        <v>6.2946999999999997</v>
      </c>
      <c r="P1479" s="184">
        <v>6.5572999999999997</v>
      </c>
      <c r="Q1479" s="184">
        <v>7.1828000000000003</v>
      </c>
      <c r="R1479" s="184">
        <v>5.1502999999999997</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44445</v>
      </c>
      <c r="E1480" s="184">
        <v>3542.9852999999998</v>
      </c>
      <c r="F1480" s="184">
        <v>3.3429000000000002</v>
      </c>
      <c r="G1480" s="184">
        <v>3.3429000000000002</v>
      </c>
      <c r="H1480" s="184">
        <v>3.9664999999999999</v>
      </c>
      <c r="I1480" s="184">
        <v>3.9815999999999998</v>
      </c>
      <c r="J1480" s="184">
        <v>4.1859000000000002</v>
      </c>
      <c r="K1480" s="184">
        <v>4.0481999999999996</v>
      </c>
      <c r="L1480" s="184">
        <v>4.0583</v>
      </c>
      <c r="M1480" s="184">
        <v>3.8267000000000002</v>
      </c>
      <c r="N1480" s="184">
        <v>3.9847999999999999</v>
      </c>
      <c r="O1480" s="184">
        <v>6.3780999999999999</v>
      </c>
      <c r="P1480" s="184">
        <v>6.6292</v>
      </c>
      <c r="Q1480" s="184">
        <v>7.556</v>
      </c>
      <c r="R1480" s="184">
        <v>5.2455999999999996</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44445</v>
      </c>
      <c r="E1481" s="184">
        <v>32.680515974201299</v>
      </c>
      <c r="F1481" s="184">
        <v>3.4072</v>
      </c>
      <c r="G1481" s="184">
        <v>3.4072</v>
      </c>
      <c r="H1481" s="184">
        <v>4.4790999999999999</v>
      </c>
      <c r="I1481" s="184">
        <v>4.3509000000000002</v>
      </c>
      <c r="J1481" s="184">
        <v>4.399</v>
      </c>
      <c r="K1481" s="184">
        <v>3.7353000000000001</v>
      </c>
      <c r="L1481" s="184">
        <v>3.5499000000000001</v>
      </c>
      <c r="M1481" s="184">
        <v>3.3761999999999999</v>
      </c>
      <c r="N1481" s="184">
        <v>3.5356999999999998</v>
      </c>
      <c r="O1481" s="184">
        <v>6.4923999999999999</v>
      </c>
      <c r="P1481" s="184">
        <v>7.1436000000000002</v>
      </c>
      <c r="Q1481" s="184">
        <v>7.9307999999999996</v>
      </c>
      <c r="R1481" s="184">
        <v>6.1062000000000003</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44445</v>
      </c>
      <c r="E1482" s="184">
        <v>31.568321583920799</v>
      </c>
      <c r="F1482" s="184">
        <v>2.9489000000000001</v>
      </c>
      <c r="G1482" s="184">
        <v>2.9489000000000001</v>
      </c>
      <c r="H1482" s="184">
        <v>4.0166000000000004</v>
      </c>
      <c r="I1482" s="184">
        <v>3.8706</v>
      </c>
      <c r="J1482" s="184">
        <v>3.9178000000000002</v>
      </c>
      <c r="K1482" s="184">
        <v>3.2501000000000002</v>
      </c>
      <c r="L1482" s="184">
        <v>3.0625</v>
      </c>
      <c r="M1482" s="184">
        <v>2.8874</v>
      </c>
      <c r="N1482" s="184">
        <v>3.0407999999999999</v>
      </c>
      <c r="O1482" s="184">
        <v>5.9888000000000003</v>
      </c>
      <c r="P1482" s="184">
        <v>6.6228999999999996</v>
      </c>
      <c r="Q1482" s="184">
        <v>7.4085000000000001</v>
      </c>
      <c r="R1482" s="184">
        <v>5.5968</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44445</v>
      </c>
      <c r="E1483" s="184">
        <v>3249.9883</v>
      </c>
      <c r="F1483" s="184">
        <v>3.2290000000000001</v>
      </c>
      <c r="G1483" s="184">
        <v>3.2290000000000001</v>
      </c>
      <c r="H1483" s="184">
        <v>3.8839000000000001</v>
      </c>
      <c r="I1483" s="184">
        <v>3.7372999999999998</v>
      </c>
      <c r="J1483" s="184">
        <v>4.1558999999999999</v>
      </c>
      <c r="K1483" s="184">
        <v>4.0054999999999996</v>
      </c>
      <c r="L1483" s="184">
        <v>4.0377000000000001</v>
      </c>
      <c r="M1483" s="184">
        <v>3.8767</v>
      </c>
      <c r="N1483" s="184">
        <v>3.9897999999999998</v>
      </c>
      <c r="O1483" s="184">
        <v>6.4739000000000004</v>
      </c>
      <c r="P1483" s="184">
        <v>6.6695000000000002</v>
      </c>
      <c r="Q1483" s="184">
        <v>7.5284000000000004</v>
      </c>
      <c r="R1483" s="184">
        <v>5.3686999999999996</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44445</v>
      </c>
      <c r="E1484" s="184">
        <v>3276.4784</v>
      </c>
      <c r="F1484" s="184">
        <v>3.3288000000000002</v>
      </c>
      <c r="G1484" s="184">
        <v>3.3288000000000002</v>
      </c>
      <c r="H1484" s="184">
        <v>3.9836999999999998</v>
      </c>
      <c r="I1484" s="184">
        <v>3.8374000000000001</v>
      </c>
      <c r="J1484" s="184">
        <v>4.2561999999999998</v>
      </c>
      <c r="K1484" s="184">
        <v>4.1064999999999996</v>
      </c>
      <c r="L1484" s="184">
        <v>4.1398000000000001</v>
      </c>
      <c r="M1484" s="184">
        <v>3.9796</v>
      </c>
      <c r="N1484" s="184">
        <v>4.0937999999999999</v>
      </c>
      <c r="O1484" s="184">
        <v>6.5803000000000003</v>
      </c>
      <c r="P1484" s="184">
        <v>6.7763</v>
      </c>
      <c r="Q1484" s="184">
        <v>7.6288999999999998</v>
      </c>
      <c r="R1484" s="184">
        <v>5.4740000000000002</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44445</v>
      </c>
      <c r="E1485" s="184">
        <v>1071.3175000000001</v>
      </c>
      <c r="F1485" s="184">
        <v>3.6080000000000001</v>
      </c>
      <c r="G1485" s="184">
        <v>3.6080000000000001</v>
      </c>
      <c r="H1485" s="184">
        <v>4.78</v>
      </c>
      <c r="I1485" s="184">
        <v>4.5903</v>
      </c>
      <c r="J1485" s="184">
        <v>4.9175000000000004</v>
      </c>
      <c r="K1485" s="184">
        <v>4.3037999999999998</v>
      </c>
      <c r="L1485" s="184">
        <v>4.0431999999999997</v>
      </c>
      <c r="M1485" s="184">
        <v>3.8593999999999999</v>
      </c>
      <c r="N1485" s="184">
        <v>3.9481000000000002</v>
      </c>
      <c r="O1485" s="184"/>
      <c r="P1485" s="184"/>
      <c r="Q1485" s="184">
        <v>4.6866000000000003</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44445</v>
      </c>
      <c r="E1486" s="184">
        <v>1057.4024999999999</v>
      </c>
      <c r="F1486" s="184">
        <v>2.7322000000000002</v>
      </c>
      <c r="G1486" s="184">
        <v>2.7322000000000002</v>
      </c>
      <c r="H1486" s="184">
        <v>3.9015</v>
      </c>
      <c r="I1486" s="184">
        <v>3.7107999999999999</v>
      </c>
      <c r="J1486" s="184">
        <v>4.0343</v>
      </c>
      <c r="K1486" s="184">
        <v>3.4041999999999999</v>
      </c>
      <c r="L1486" s="184">
        <v>3.1334</v>
      </c>
      <c r="M1486" s="184">
        <v>2.95</v>
      </c>
      <c r="N1486" s="184">
        <v>3.0270000000000001</v>
      </c>
      <c r="O1486" s="184"/>
      <c r="P1486" s="184"/>
      <c r="Q1486" s="184">
        <v>3.7806000000000002</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44445</v>
      </c>
      <c r="E1489" s="184">
        <v>34.793700000000001</v>
      </c>
      <c r="F1489" s="184">
        <v>3.4628000000000001</v>
      </c>
      <c r="G1489" s="184">
        <v>3.4628000000000001</v>
      </c>
      <c r="H1489" s="184">
        <v>4.1844999999999999</v>
      </c>
      <c r="I1489" s="184">
        <v>4.1052</v>
      </c>
      <c r="J1489" s="184">
        <v>4.3543000000000003</v>
      </c>
      <c r="K1489" s="184">
        <v>4.0641999999999996</v>
      </c>
      <c r="L1489" s="184">
        <v>4.1726000000000001</v>
      </c>
      <c r="M1489" s="184">
        <v>3.9605000000000001</v>
      </c>
      <c r="N1489" s="184">
        <v>4.1147</v>
      </c>
      <c r="O1489" s="184">
        <v>6.6779000000000002</v>
      </c>
      <c r="P1489" s="184">
        <v>6.9576000000000002</v>
      </c>
      <c r="Q1489" s="184">
        <v>7.9774000000000003</v>
      </c>
      <c r="R1489" s="184">
        <v>5.5998999999999999</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44445</v>
      </c>
      <c r="E1490" s="184">
        <v>33.064100000000003</v>
      </c>
      <c r="F1490" s="184">
        <v>2.9445000000000001</v>
      </c>
      <c r="G1490" s="184">
        <v>2.9445000000000001</v>
      </c>
      <c r="H1490" s="184">
        <v>3.6613000000000002</v>
      </c>
      <c r="I1490" s="184">
        <v>3.569</v>
      </c>
      <c r="J1490" s="184">
        <v>3.8191000000000002</v>
      </c>
      <c r="K1490" s="184">
        <v>3.5278999999999998</v>
      </c>
      <c r="L1490" s="184">
        <v>3.6328</v>
      </c>
      <c r="M1490" s="184">
        <v>3.4531999999999998</v>
      </c>
      <c r="N1490" s="184">
        <v>3.5798999999999999</v>
      </c>
      <c r="O1490" s="184">
        <v>6.0674000000000001</v>
      </c>
      <c r="P1490" s="184">
        <v>6.2882999999999996</v>
      </c>
      <c r="Q1490" s="184">
        <v>7.2179000000000002</v>
      </c>
      <c r="R1490" s="184">
        <v>5.0251999999999999</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44445</v>
      </c>
      <c r="E1491" s="184">
        <v>11.8932</v>
      </c>
      <c r="F1491" s="184">
        <v>3.2745000000000002</v>
      </c>
      <c r="G1491" s="184">
        <v>3.2745000000000002</v>
      </c>
      <c r="H1491" s="184">
        <v>3.3342000000000001</v>
      </c>
      <c r="I1491" s="184">
        <v>3.4902000000000002</v>
      </c>
      <c r="J1491" s="184">
        <v>3.6943000000000001</v>
      </c>
      <c r="K1491" s="184">
        <v>3.7214</v>
      </c>
      <c r="L1491" s="184">
        <v>3.6495000000000002</v>
      </c>
      <c r="M1491" s="184">
        <v>3.5346000000000002</v>
      </c>
      <c r="N1491" s="184">
        <v>3.5598999999999998</v>
      </c>
      <c r="O1491" s="184"/>
      <c r="P1491" s="184"/>
      <c r="Q1491" s="184">
        <v>6.0578000000000003</v>
      </c>
      <c r="R1491" s="184">
        <v>4.8619000000000003</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44445</v>
      </c>
      <c r="E1492" s="184">
        <v>11.859400000000001</v>
      </c>
      <c r="F1492" s="184">
        <v>3.0785</v>
      </c>
      <c r="G1492" s="184">
        <v>3.0785</v>
      </c>
      <c r="H1492" s="184">
        <v>3.2115999999999998</v>
      </c>
      <c r="I1492" s="184">
        <v>3.3898999999999999</v>
      </c>
      <c r="J1492" s="184">
        <v>3.5950000000000002</v>
      </c>
      <c r="K1492" s="184">
        <v>3.6286</v>
      </c>
      <c r="L1492" s="184">
        <v>3.5739000000000001</v>
      </c>
      <c r="M1492" s="184">
        <v>3.4533</v>
      </c>
      <c r="N1492" s="184">
        <v>3.4761000000000002</v>
      </c>
      <c r="O1492" s="184"/>
      <c r="P1492" s="184"/>
      <c r="Q1492" s="184">
        <v>5.9554999999999998</v>
      </c>
      <c r="R1492" s="184">
        <v>4.7827000000000002</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44445</v>
      </c>
      <c r="E1493" s="184">
        <v>3739.5898000000002</v>
      </c>
      <c r="F1493" s="184">
        <v>3.4001999999999999</v>
      </c>
      <c r="G1493" s="184">
        <v>3.4001999999999999</v>
      </c>
      <c r="H1493" s="184">
        <v>4.6802999999999999</v>
      </c>
      <c r="I1493" s="184">
        <v>4.4015000000000004</v>
      </c>
      <c r="J1493" s="184">
        <v>4.6658999999999997</v>
      </c>
      <c r="K1493" s="184">
        <v>4.3810000000000002</v>
      </c>
      <c r="L1493" s="184">
        <v>4.6128999999999998</v>
      </c>
      <c r="M1493" s="184">
        <v>4.2759999999999998</v>
      </c>
      <c r="N1493" s="184">
        <v>4.3769999999999998</v>
      </c>
      <c r="O1493" s="184">
        <v>4.1207000000000003</v>
      </c>
      <c r="P1493" s="184">
        <v>5.2923</v>
      </c>
      <c r="Q1493" s="184">
        <v>6.7468000000000004</v>
      </c>
      <c r="R1493" s="184">
        <v>5.7666000000000004</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44445</v>
      </c>
      <c r="E1494" s="184">
        <v>3706.2718</v>
      </c>
      <c r="F1494" s="184">
        <v>3.1840999999999999</v>
      </c>
      <c r="G1494" s="184">
        <v>3.1840999999999999</v>
      </c>
      <c r="H1494" s="184">
        <v>4.4846000000000004</v>
      </c>
      <c r="I1494" s="184">
        <v>4.1891999999999996</v>
      </c>
      <c r="J1494" s="184">
        <v>4.4551999999999996</v>
      </c>
      <c r="K1494" s="184">
        <v>4.1893000000000002</v>
      </c>
      <c r="L1494" s="184">
        <v>4.4231999999999996</v>
      </c>
      <c r="M1494" s="184">
        <v>4.0810000000000004</v>
      </c>
      <c r="N1494" s="184">
        <v>4.1755000000000004</v>
      </c>
      <c r="O1494" s="184">
        <v>3.9502000000000002</v>
      </c>
      <c r="P1494" s="184">
        <v>5.1631</v>
      </c>
      <c r="Q1494" s="184">
        <v>6.8014000000000001</v>
      </c>
      <c r="R1494" s="184">
        <v>5.5895000000000001</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44445</v>
      </c>
      <c r="E1495" s="184">
        <v>2436.3535000000002</v>
      </c>
      <c r="F1495" s="184">
        <v>3.2303000000000002</v>
      </c>
      <c r="G1495" s="184">
        <v>3.2303000000000002</v>
      </c>
      <c r="H1495" s="184">
        <v>3.8788</v>
      </c>
      <c r="I1495" s="184">
        <v>3.8940000000000001</v>
      </c>
      <c r="J1495" s="184">
        <v>4.2481</v>
      </c>
      <c r="K1495" s="184">
        <v>4.0758999999999999</v>
      </c>
      <c r="L1495" s="184">
        <v>4.1195000000000004</v>
      </c>
      <c r="M1495" s="184">
        <v>3.9155000000000002</v>
      </c>
      <c r="N1495" s="184">
        <v>4.0308999999999999</v>
      </c>
      <c r="O1495" s="184">
        <v>6.5345000000000004</v>
      </c>
      <c r="P1495" s="184">
        <v>6.7629999999999999</v>
      </c>
      <c r="Q1495" s="184">
        <v>7.6288</v>
      </c>
      <c r="R1495" s="184">
        <v>5.4332000000000003</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44445</v>
      </c>
      <c r="E1496" s="184">
        <v>2414.6880999999998</v>
      </c>
      <c r="F1496" s="184">
        <v>3.1398999999999999</v>
      </c>
      <c r="G1496" s="184">
        <v>3.1398999999999999</v>
      </c>
      <c r="H1496" s="184">
        <v>3.7886000000000002</v>
      </c>
      <c r="I1496" s="184">
        <v>3.8037999999999998</v>
      </c>
      <c r="J1496" s="184">
        <v>4.1577999999999999</v>
      </c>
      <c r="K1496" s="184">
        <v>3.9849999999999999</v>
      </c>
      <c r="L1496" s="184">
        <v>4.0285000000000002</v>
      </c>
      <c r="M1496" s="184">
        <v>3.8235000000000001</v>
      </c>
      <c r="N1496" s="184">
        <v>3.9367000000000001</v>
      </c>
      <c r="O1496" s="184">
        <v>6.4230999999999998</v>
      </c>
      <c r="P1496" s="184">
        <v>6.6463000000000001</v>
      </c>
      <c r="Q1496" s="184">
        <v>7.5126999999999997</v>
      </c>
      <c r="R1496" s="184">
        <v>5.3334000000000001</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3.1522567567567576</v>
      </c>
      <c r="G1497" s="186">
        <v>3.1522567567567576</v>
      </c>
      <c r="H1497" s="186">
        <v>4.0458351351351354</v>
      </c>
      <c r="I1497" s="186">
        <v>3.9635324324324324</v>
      </c>
      <c r="J1497" s="186">
        <v>4.2005351351351345</v>
      </c>
      <c r="K1497" s="186">
        <v>3.8735189189189199</v>
      </c>
      <c r="L1497" s="186">
        <v>3.9198081081081084</v>
      </c>
      <c r="M1497" s="186">
        <v>3.665627027027027</v>
      </c>
      <c r="N1497" s="186">
        <v>3.7503297297297298</v>
      </c>
      <c r="O1497" s="186">
        <v>6.4742551724137938</v>
      </c>
      <c r="P1497" s="186">
        <v>6.5509482758620683</v>
      </c>
      <c r="Q1497" s="186">
        <v>6.8489216216216207</v>
      </c>
      <c r="R1497" s="186">
        <v>5.2900971428571424</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3.2290000000000001</v>
      </c>
      <c r="G1498" s="186">
        <v>3.2290000000000001</v>
      </c>
      <c r="H1498" s="186">
        <v>4.0244999999999997</v>
      </c>
      <c r="I1498" s="186">
        <v>3.9815999999999998</v>
      </c>
      <c r="J1498" s="186">
        <v>4.2561999999999998</v>
      </c>
      <c r="K1498" s="186">
        <v>4.0054999999999996</v>
      </c>
      <c r="L1498" s="186">
        <v>4.0472000000000001</v>
      </c>
      <c r="M1498" s="186">
        <v>3.8235000000000001</v>
      </c>
      <c r="N1498" s="186">
        <v>3.8935</v>
      </c>
      <c r="O1498" s="186">
        <v>6.4778000000000002</v>
      </c>
      <c r="P1498" s="186">
        <v>6.6449999999999996</v>
      </c>
      <c r="Q1498" s="186">
        <v>7.2793000000000001</v>
      </c>
      <c r="R1498" s="186">
        <v>5.4253999999999998</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44445</v>
      </c>
      <c r="E1501" s="184">
        <v>33.682200000000002</v>
      </c>
      <c r="F1501" s="184">
        <v>0.32650000000000001</v>
      </c>
      <c r="G1501" s="184">
        <v>0.32650000000000001</v>
      </c>
      <c r="H1501" s="184">
        <v>1.974</v>
      </c>
      <c r="I1501" s="184">
        <v>4.93</v>
      </c>
      <c r="J1501" s="184">
        <v>5.2796000000000003</v>
      </c>
      <c r="K1501" s="184">
        <v>11.3027</v>
      </c>
      <c r="L1501" s="184">
        <v>18.338899999999999</v>
      </c>
      <c r="M1501" s="184">
        <v>25.951000000000001</v>
      </c>
      <c r="N1501" s="184">
        <v>42.959200000000003</v>
      </c>
      <c r="O1501" s="184">
        <v>18.070699999999999</v>
      </c>
      <c r="P1501" s="184">
        <v>14.0205</v>
      </c>
      <c r="Q1501" s="184">
        <v>11.898199999999999</v>
      </c>
      <c r="R1501" s="184">
        <v>26.654499999999999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44445</v>
      </c>
      <c r="E1502" s="184">
        <v>30.460999999999999</v>
      </c>
      <c r="F1502" s="184">
        <v>0.31280000000000002</v>
      </c>
      <c r="G1502" s="184">
        <v>0.31280000000000002</v>
      </c>
      <c r="H1502" s="184">
        <v>1.9417</v>
      </c>
      <c r="I1502" s="184">
        <v>4.8651</v>
      </c>
      <c r="J1502" s="184">
        <v>5.1295999999999999</v>
      </c>
      <c r="K1502" s="184">
        <v>10.806800000000001</v>
      </c>
      <c r="L1502" s="184">
        <v>17.322800000000001</v>
      </c>
      <c r="M1502" s="184">
        <v>24.381399999999999</v>
      </c>
      <c r="N1502" s="184">
        <v>40.634500000000003</v>
      </c>
      <c r="O1502" s="184">
        <v>16.4892</v>
      </c>
      <c r="P1502" s="184">
        <v>12.5623</v>
      </c>
      <c r="Q1502" s="184">
        <v>10.6092</v>
      </c>
      <c r="R1502" s="184">
        <v>24.800699999999999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44445</v>
      </c>
      <c r="E1503" s="184">
        <v>46.911000000000001</v>
      </c>
      <c r="F1503" s="184">
        <v>0.1837</v>
      </c>
      <c r="G1503" s="184">
        <v>0.1837</v>
      </c>
      <c r="H1503" s="184">
        <v>1.0511999999999999</v>
      </c>
      <c r="I1503" s="184">
        <v>2.5512000000000001</v>
      </c>
      <c r="J1503" s="184">
        <v>2.9834000000000001</v>
      </c>
      <c r="K1503" s="184">
        <v>7.5472000000000001</v>
      </c>
      <c r="L1503" s="184">
        <v>14.2582</v>
      </c>
      <c r="M1503" s="184">
        <v>22.929200000000002</v>
      </c>
      <c r="N1503" s="184">
        <v>32.296500000000002</v>
      </c>
      <c r="O1503" s="184">
        <v>13.4656</v>
      </c>
      <c r="P1503" s="184">
        <v>11.081799999999999</v>
      </c>
      <c r="Q1503" s="184">
        <v>10.0989</v>
      </c>
      <c r="R1503" s="184">
        <v>22.583500000000001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44445</v>
      </c>
      <c r="E1504" s="184">
        <v>49.89</v>
      </c>
      <c r="F1504" s="184">
        <v>0.1968</v>
      </c>
      <c r="G1504" s="184">
        <v>0.1968</v>
      </c>
      <c r="H1504" s="184">
        <v>1.0799000000000001</v>
      </c>
      <c r="I1504" s="184">
        <v>2.6078999999999999</v>
      </c>
      <c r="J1504" s="184">
        <v>3.1105</v>
      </c>
      <c r="K1504" s="184">
        <v>7.952</v>
      </c>
      <c r="L1504" s="184">
        <v>15.168900000000001</v>
      </c>
      <c r="M1504" s="184">
        <v>24.286899999999999</v>
      </c>
      <c r="N1504" s="184">
        <v>34.094900000000003</v>
      </c>
      <c r="O1504" s="184">
        <v>14.544499999999999</v>
      </c>
      <c r="P1504" s="184">
        <v>11.9716</v>
      </c>
      <c r="Q1504" s="184">
        <v>11.6563</v>
      </c>
      <c r="R1504" s="184">
        <v>23.981999999999999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44445</v>
      </c>
      <c r="E1505" s="184">
        <v>388.36399999999998</v>
      </c>
      <c r="F1505" s="184">
        <v>-0.1017</v>
      </c>
      <c r="G1505" s="184">
        <v>-0.1017</v>
      </c>
      <c r="H1505" s="184">
        <v>1.6427</v>
      </c>
      <c r="I1505" s="184">
        <v>3.9802</v>
      </c>
      <c r="J1505" s="184">
        <v>2.6232000000000002</v>
      </c>
      <c r="K1505" s="184">
        <v>7.3242000000000003</v>
      </c>
      <c r="L1505" s="184">
        <v>14.7911</v>
      </c>
      <c r="M1505" s="184">
        <v>31.5901</v>
      </c>
      <c r="N1505" s="184">
        <v>44.831600000000002</v>
      </c>
      <c r="O1505" s="184">
        <v>13.939299999999999</v>
      </c>
      <c r="P1505" s="184">
        <v>13.1511</v>
      </c>
      <c r="Q1505" s="184">
        <v>21.409199999999998</v>
      </c>
      <c r="R1505" s="184">
        <v>22.129200000000001</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44445</v>
      </c>
      <c r="E1506" s="184">
        <v>415.91070000000002</v>
      </c>
      <c r="F1506" s="184">
        <v>-9.9199999999999997E-2</v>
      </c>
      <c r="G1506" s="184">
        <v>-9.9199999999999997E-2</v>
      </c>
      <c r="H1506" s="184">
        <v>1.6519999999999999</v>
      </c>
      <c r="I1506" s="184">
        <v>4.0015999999999998</v>
      </c>
      <c r="J1506" s="184">
        <v>2.6730999999999998</v>
      </c>
      <c r="K1506" s="184">
        <v>7.4880000000000004</v>
      </c>
      <c r="L1506" s="184">
        <v>15.1455</v>
      </c>
      <c r="M1506" s="184">
        <v>32.185099999999998</v>
      </c>
      <c r="N1506" s="184">
        <v>45.707599999999999</v>
      </c>
      <c r="O1506" s="184">
        <v>14.7308</v>
      </c>
      <c r="P1506" s="184">
        <v>14.073600000000001</v>
      </c>
      <c r="Q1506" s="184">
        <v>15.7149</v>
      </c>
      <c r="R1506" s="184">
        <v>22.897099999999998</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44445</v>
      </c>
      <c r="E1507" s="184">
        <v>10.960599999999999</v>
      </c>
      <c r="F1507" s="184">
        <v>7.7600000000000002E-2</v>
      </c>
      <c r="G1507" s="184">
        <v>7.7600000000000002E-2</v>
      </c>
      <c r="H1507" s="184">
        <v>0.55500000000000005</v>
      </c>
      <c r="I1507" s="184">
        <v>1.0733999999999999</v>
      </c>
      <c r="J1507" s="184">
        <v>1.1368</v>
      </c>
      <c r="K1507" s="184">
        <v>2.6360000000000001</v>
      </c>
      <c r="L1507" s="184">
        <v>5.8616999999999999</v>
      </c>
      <c r="M1507" s="184">
        <v>5.8228</v>
      </c>
      <c r="N1507" s="184">
        <v>9.3534000000000006</v>
      </c>
      <c r="O1507" s="184"/>
      <c r="P1507" s="184"/>
      <c r="Q1507" s="184">
        <v>8.7756000000000007</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44445</v>
      </c>
      <c r="E1508" s="184">
        <v>10.780900000000001</v>
      </c>
      <c r="F1508" s="184">
        <v>6.59E-2</v>
      </c>
      <c r="G1508" s="184">
        <v>6.59E-2</v>
      </c>
      <c r="H1508" s="184">
        <v>0.52780000000000005</v>
      </c>
      <c r="I1508" s="184">
        <v>1.0165999999999999</v>
      </c>
      <c r="J1508" s="184">
        <v>1.0109999999999999</v>
      </c>
      <c r="K1508" s="184">
        <v>2.2458</v>
      </c>
      <c r="L1508" s="184">
        <v>5.0483000000000002</v>
      </c>
      <c r="M1508" s="184">
        <v>4.6170999999999998</v>
      </c>
      <c r="N1508" s="184">
        <v>7.7055999999999996</v>
      </c>
      <c r="O1508" s="184"/>
      <c r="P1508" s="184"/>
      <c r="Q1508" s="184">
        <v>7.1390000000000002</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44445</v>
      </c>
      <c r="E1509" s="184">
        <v>24.959700000000002</v>
      </c>
      <c r="F1509" s="184">
        <v>0.49890000000000001</v>
      </c>
      <c r="G1509" s="184">
        <v>0.49890000000000001</v>
      </c>
      <c r="H1509" s="184">
        <v>2.2833999999999999</v>
      </c>
      <c r="I1509" s="184">
        <v>4.6721000000000004</v>
      </c>
      <c r="J1509" s="184">
        <v>4.4390999999999998</v>
      </c>
      <c r="K1509" s="184">
        <v>8.52</v>
      </c>
      <c r="L1509" s="184">
        <v>13.1615</v>
      </c>
      <c r="M1509" s="184">
        <v>20.787700000000001</v>
      </c>
      <c r="N1509" s="184">
        <v>34.096800000000002</v>
      </c>
      <c r="O1509" s="184">
        <v>12.8239</v>
      </c>
      <c r="P1509" s="184">
        <v>9.3676999999999992</v>
      </c>
      <c r="Q1509" s="184">
        <v>9.1655999999999995</v>
      </c>
      <c r="R1509" s="184">
        <v>18.9392</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44445</v>
      </c>
      <c r="E1510" s="184">
        <v>27.8645</v>
      </c>
      <c r="F1510" s="184">
        <v>0.51619999999999999</v>
      </c>
      <c r="G1510" s="184">
        <v>0.51619999999999999</v>
      </c>
      <c r="H1510" s="184">
        <v>2.3252999999999999</v>
      </c>
      <c r="I1510" s="184">
        <v>4.7584999999999997</v>
      </c>
      <c r="J1510" s="184">
        <v>4.6310000000000002</v>
      </c>
      <c r="K1510" s="184">
        <v>9.1117000000000008</v>
      </c>
      <c r="L1510" s="184">
        <v>14.3225</v>
      </c>
      <c r="M1510" s="184">
        <v>22.600999999999999</v>
      </c>
      <c r="N1510" s="184">
        <v>36.545200000000001</v>
      </c>
      <c r="O1510" s="184">
        <v>14.5398</v>
      </c>
      <c r="P1510" s="184">
        <v>10.9003</v>
      </c>
      <c r="Q1510" s="184">
        <v>10.182600000000001</v>
      </c>
      <c r="R1510" s="184">
        <v>20.7944</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44445</v>
      </c>
      <c r="E1511" s="184">
        <v>13.113099999999999</v>
      </c>
      <c r="F1511" s="184">
        <v>0.1321</v>
      </c>
      <c r="G1511" s="184">
        <v>0.1321</v>
      </c>
      <c r="H1511" s="184">
        <v>1.2399</v>
      </c>
      <c r="I1511" s="184">
        <v>2.5543</v>
      </c>
      <c r="J1511" s="184">
        <v>3.3113000000000001</v>
      </c>
      <c r="K1511" s="184">
        <v>8.2670999999999992</v>
      </c>
      <c r="L1511" s="184">
        <v>14.7715</v>
      </c>
      <c r="M1511" s="184">
        <v>22.4894</v>
      </c>
      <c r="N1511" s="184">
        <v>33.736199999999997</v>
      </c>
      <c r="O1511" s="184"/>
      <c r="P1511" s="184"/>
      <c r="Q1511" s="184">
        <v>30.278500000000001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44445</v>
      </c>
      <c r="E1512" s="184">
        <v>12.897</v>
      </c>
      <c r="F1512" s="184">
        <v>0.1211</v>
      </c>
      <c r="G1512" s="184">
        <v>0.1211</v>
      </c>
      <c r="H1512" s="184">
        <v>1.2124999999999999</v>
      </c>
      <c r="I1512" s="184">
        <v>2.4994999999999998</v>
      </c>
      <c r="J1512" s="184">
        <v>3.1884000000000001</v>
      </c>
      <c r="K1512" s="184">
        <v>7.8659999999999997</v>
      </c>
      <c r="L1512" s="184">
        <v>13.8416</v>
      </c>
      <c r="M1512" s="184">
        <v>20.9725</v>
      </c>
      <c r="N1512" s="184">
        <v>31.575199999999999</v>
      </c>
      <c r="O1512" s="184"/>
      <c r="P1512" s="184"/>
      <c r="Q1512" s="184">
        <v>28.1828</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44445</v>
      </c>
      <c r="E1513" s="184">
        <v>72.2029</v>
      </c>
      <c r="F1513" s="184">
        <v>0.53220000000000001</v>
      </c>
      <c r="G1513" s="184">
        <v>0.53220000000000001</v>
      </c>
      <c r="H1513" s="184">
        <v>1.6721999999999999</v>
      </c>
      <c r="I1513" s="184">
        <v>4.1618000000000004</v>
      </c>
      <c r="J1513" s="184">
        <v>-2.0325000000000002</v>
      </c>
      <c r="K1513" s="184">
        <v>5.5141</v>
      </c>
      <c r="L1513" s="184">
        <v>37.320900000000002</v>
      </c>
      <c r="M1513" s="184">
        <v>45.115699999999997</v>
      </c>
      <c r="N1513" s="184">
        <v>60.490099999999998</v>
      </c>
      <c r="O1513" s="184">
        <v>27.801600000000001</v>
      </c>
      <c r="P1513" s="184">
        <v>17.282</v>
      </c>
      <c r="Q1513" s="184">
        <v>10.1343</v>
      </c>
      <c r="R1513" s="184">
        <v>37.773499999999999</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44445</v>
      </c>
      <c r="E1514" s="184">
        <v>73.028300000000002</v>
      </c>
      <c r="F1514" s="184">
        <v>0.54669999999999996</v>
      </c>
      <c r="G1514" s="184">
        <v>0.54669999999999996</v>
      </c>
      <c r="H1514" s="184">
        <v>1.7061999999999999</v>
      </c>
      <c r="I1514" s="184">
        <v>4.2332000000000001</v>
      </c>
      <c r="J1514" s="184">
        <v>-1.8859999999999999</v>
      </c>
      <c r="K1514" s="184">
        <v>6.0053999999999998</v>
      </c>
      <c r="L1514" s="184">
        <v>38.731000000000002</v>
      </c>
      <c r="M1514" s="184">
        <v>47.000900000000001</v>
      </c>
      <c r="N1514" s="184">
        <v>62.603099999999998</v>
      </c>
      <c r="O1514" s="184">
        <v>28.286300000000001</v>
      </c>
      <c r="P1514" s="184">
        <v>17.5488</v>
      </c>
      <c r="Q1514" s="184">
        <v>13.463100000000001</v>
      </c>
      <c r="R1514" s="184">
        <v>38.784500000000001</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44445</v>
      </c>
      <c r="E1515" s="184">
        <v>39.413200000000003</v>
      </c>
      <c r="F1515" s="184">
        <v>9.3200000000000005E-2</v>
      </c>
      <c r="G1515" s="184">
        <v>9.3200000000000005E-2</v>
      </c>
      <c r="H1515" s="184">
        <v>1.3967000000000001</v>
      </c>
      <c r="I1515" s="184">
        <v>3.1610999999999998</v>
      </c>
      <c r="J1515" s="184">
        <v>2.0939999999999999</v>
      </c>
      <c r="K1515" s="184">
        <v>4.0857000000000001</v>
      </c>
      <c r="L1515" s="184">
        <v>11.055300000000001</v>
      </c>
      <c r="M1515" s="184">
        <v>14.9656</v>
      </c>
      <c r="N1515" s="184">
        <v>21.728300000000001</v>
      </c>
      <c r="O1515" s="184">
        <v>13.2318</v>
      </c>
      <c r="P1515" s="184">
        <v>10.6235</v>
      </c>
      <c r="Q1515" s="184">
        <v>11.6106</v>
      </c>
      <c r="R1515" s="184">
        <v>16.3264</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44445</v>
      </c>
      <c r="E1516" s="184">
        <v>36.808900000000001</v>
      </c>
      <c r="F1516" s="184">
        <v>8.6699999999999999E-2</v>
      </c>
      <c r="G1516" s="184">
        <v>8.6699999999999999E-2</v>
      </c>
      <c r="H1516" s="184">
        <v>1.3815</v>
      </c>
      <c r="I1516" s="184">
        <v>3.1303999999999998</v>
      </c>
      <c r="J1516" s="184">
        <v>2.0301</v>
      </c>
      <c r="K1516" s="184">
        <v>3.8679000000000001</v>
      </c>
      <c r="L1516" s="184">
        <v>10.5924</v>
      </c>
      <c r="M1516" s="184">
        <v>14.276400000000001</v>
      </c>
      <c r="N1516" s="184">
        <v>20.796199999999999</v>
      </c>
      <c r="O1516" s="184">
        <v>12.4434</v>
      </c>
      <c r="P1516" s="184">
        <v>9.6516999999999999</v>
      </c>
      <c r="Q1516" s="184">
        <v>8.6098999999999997</v>
      </c>
      <c r="R1516" s="184">
        <v>15.527799999999999</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44445</v>
      </c>
      <c r="E1517" s="184">
        <v>15.562900000000001</v>
      </c>
      <c r="F1517" s="184">
        <v>0.22409999999999999</v>
      </c>
      <c r="G1517" s="184">
        <v>0.22409999999999999</v>
      </c>
      <c r="H1517" s="184">
        <v>1.9235</v>
      </c>
      <c r="I1517" s="184">
        <v>3.9849000000000001</v>
      </c>
      <c r="J1517" s="184">
        <v>3.6179999999999999</v>
      </c>
      <c r="K1517" s="184">
        <v>8.5355000000000008</v>
      </c>
      <c r="L1517" s="184">
        <v>14.428900000000001</v>
      </c>
      <c r="M1517" s="184">
        <v>26.443300000000001</v>
      </c>
      <c r="N1517" s="184">
        <v>42.052999999999997</v>
      </c>
      <c r="O1517" s="184"/>
      <c r="P1517" s="184"/>
      <c r="Q1517" s="184">
        <v>34.043900000000001</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44445</v>
      </c>
      <c r="E1518" s="184">
        <v>15.1296</v>
      </c>
      <c r="F1518" s="184">
        <v>0.20930000000000001</v>
      </c>
      <c r="G1518" s="184">
        <v>0.20930000000000001</v>
      </c>
      <c r="H1518" s="184">
        <v>1.8883000000000001</v>
      </c>
      <c r="I1518" s="184">
        <v>3.9114</v>
      </c>
      <c r="J1518" s="184">
        <v>3.4565999999999999</v>
      </c>
      <c r="K1518" s="184">
        <v>8.0824999999999996</v>
      </c>
      <c r="L1518" s="184">
        <v>13.421200000000001</v>
      </c>
      <c r="M1518" s="184">
        <v>24.7288</v>
      </c>
      <c r="N1518" s="184">
        <v>39.483199999999997</v>
      </c>
      <c r="O1518" s="184"/>
      <c r="P1518" s="184"/>
      <c r="Q1518" s="184">
        <v>31.559899999999999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44445</v>
      </c>
      <c r="E1519" s="184">
        <v>47.167000000000002</v>
      </c>
      <c r="F1519" s="184">
        <v>0.55089999999999995</v>
      </c>
      <c r="G1519" s="184">
        <v>0.55089999999999995</v>
      </c>
      <c r="H1519" s="184">
        <v>1.869</v>
      </c>
      <c r="I1519" s="184">
        <v>3.3342000000000001</v>
      </c>
      <c r="J1519" s="184">
        <v>3.4954000000000001</v>
      </c>
      <c r="K1519" s="184">
        <v>6.984</v>
      </c>
      <c r="L1519" s="184">
        <v>9.9587000000000003</v>
      </c>
      <c r="M1519" s="184">
        <v>15.4125</v>
      </c>
      <c r="N1519" s="184">
        <v>23.663499999999999</v>
      </c>
      <c r="O1519" s="184">
        <v>9.7454000000000001</v>
      </c>
      <c r="P1519" s="184">
        <v>8.9831000000000003</v>
      </c>
      <c r="Q1519" s="184">
        <v>8.2888999999999999</v>
      </c>
      <c r="R1519" s="184">
        <v>16.104800000000001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44445</v>
      </c>
      <c r="E1520" s="184">
        <v>44.113199999999999</v>
      </c>
      <c r="F1520" s="184">
        <v>0.54449999999999998</v>
      </c>
      <c r="G1520" s="184">
        <v>0.54449999999999998</v>
      </c>
      <c r="H1520" s="184">
        <v>1.8535999999999999</v>
      </c>
      <c r="I1520" s="184">
        <v>3.3033000000000001</v>
      </c>
      <c r="J1520" s="184">
        <v>3.4266000000000001</v>
      </c>
      <c r="K1520" s="184">
        <v>6.7694999999999999</v>
      </c>
      <c r="L1520" s="184">
        <v>9.5223999999999993</v>
      </c>
      <c r="M1520" s="184">
        <v>14.727499999999999</v>
      </c>
      <c r="N1520" s="184">
        <v>22.6904</v>
      </c>
      <c r="O1520" s="184">
        <v>8.8457000000000008</v>
      </c>
      <c r="P1520" s="184">
        <v>8.0244</v>
      </c>
      <c r="Q1520" s="184">
        <v>12.367000000000001</v>
      </c>
      <c r="R1520" s="184">
        <v>15.211499999999999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0.250915</v>
      </c>
      <c r="G1521" s="186">
        <v>0.250915</v>
      </c>
      <c r="H1521" s="186">
        <v>1.5588199999999999</v>
      </c>
      <c r="I1521" s="186">
        <v>3.4365350000000006</v>
      </c>
      <c r="J1521" s="186">
        <v>2.6859600000000006</v>
      </c>
      <c r="K1521" s="186">
        <v>7.0456049999999992</v>
      </c>
      <c r="L1521" s="186">
        <v>15.353165000000001</v>
      </c>
      <c r="M1521" s="186">
        <v>23.064245000000003</v>
      </c>
      <c r="N1521" s="186">
        <v>34.352224999999997</v>
      </c>
      <c r="O1521" s="186">
        <v>15.63985714285714</v>
      </c>
      <c r="P1521" s="186">
        <v>12.08874285714286</v>
      </c>
      <c r="Q1521" s="186">
        <v>15.259420000000002</v>
      </c>
      <c r="R1521" s="186">
        <v>23.036364285714285</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0.20305000000000001</v>
      </c>
      <c r="G1522" s="186">
        <v>0.20305000000000001</v>
      </c>
      <c r="H1522" s="186">
        <v>1.6620999999999999</v>
      </c>
      <c r="I1522" s="186">
        <v>3.6227999999999998</v>
      </c>
      <c r="J1522" s="186">
        <v>3.1494499999999999</v>
      </c>
      <c r="K1522" s="186">
        <v>7.5175999999999998</v>
      </c>
      <c r="L1522" s="186">
        <v>14.29035</v>
      </c>
      <c r="M1522" s="186">
        <v>22.7651</v>
      </c>
      <c r="N1522" s="186">
        <v>34.095849999999999</v>
      </c>
      <c r="O1522" s="186">
        <v>14.239549999999999</v>
      </c>
      <c r="P1522" s="186">
        <v>11.5267</v>
      </c>
      <c r="Q1522" s="186">
        <v>11.63345</v>
      </c>
      <c r="R1522" s="186">
        <v>22.356349999999999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44445</v>
      </c>
      <c r="E1525" s="184">
        <v>164.73</v>
      </c>
      <c r="F1525" s="184">
        <v>0.89419999999999999</v>
      </c>
      <c r="G1525" s="184">
        <v>0.89419999999999999</v>
      </c>
      <c r="H1525" s="184">
        <v>3.2465999999999999</v>
      </c>
      <c r="I1525" s="184">
        <v>7.8357999999999999</v>
      </c>
      <c r="J1525" s="184">
        <v>5.8132000000000001</v>
      </c>
      <c r="K1525" s="184">
        <v>16.326499999999999</v>
      </c>
      <c r="L1525" s="184">
        <v>23.680499999999999</v>
      </c>
      <c r="M1525" s="184">
        <v>43.1066</v>
      </c>
      <c r="N1525" s="184">
        <v>69.057900000000004</v>
      </c>
      <c r="O1525" s="184">
        <v>17.798500000000001</v>
      </c>
      <c r="P1525" s="184">
        <v>13.9215</v>
      </c>
      <c r="Q1525" s="184">
        <v>16.8446</v>
      </c>
      <c r="R1525" s="184">
        <v>33.699800000000003</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44445</v>
      </c>
      <c r="E1526" s="184">
        <v>177.72</v>
      </c>
      <c r="F1526" s="184">
        <v>0.89700000000000002</v>
      </c>
      <c r="G1526" s="184">
        <v>0.89700000000000002</v>
      </c>
      <c r="H1526" s="184">
        <v>3.2654999999999998</v>
      </c>
      <c r="I1526" s="184">
        <v>7.8724999999999996</v>
      </c>
      <c r="J1526" s="184">
        <v>5.8929</v>
      </c>
      <c r="K1526" s="184">
        <v>16.575900000000001</v>
      </c>
      <c r="L1526" s="184">
        <v>24.192900000000002</v>
      </c>
      <c r="M1526" s="184">
        <v>44.007800000000003</v>
      </c>
      <c r="N1526" s="184">
        <v>70.458500000000001</v>
      </c>
      <c r="O1526" s="184">
        <v>18.783300000000001</v>
      </c>
      <c r="P1526" s="184">
        <v>14.9466</v>
      </c>
      <c r="Q1526" s="184">
        <v>15.571199999999999</v>
      </c>
      <c r="R1526" s="184">
        <v>34.7821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44445</v>
      </c>
      <c r="E1527" s="184">
        <v>75.314999999999998</v>
      </c>
      <c r="F1527" s="184">
        <v>0.51519999999999999</v>
      </c>
      <c r="G1527" s="184">
        <v>0.51519999999999999</v>
      </c>
      <c r="H1527" s="184">
        <v>2.7082999999999999</v>
      </c>
      <c r="I1527" s="184">
        <v>5.7023000000000001</v>
      </c>
      <c r="J1527" s="184">
        <v>4.4287000000000001</v>
      </c>
      <c r="K1527" s="184">
        <v>13.972</v>
      </c>
      <c r="L1527" s="184">
        <v>22.447500000000002</v>
      </c>
      <c r="M1527" s="184">
        <v>41.636099999999999</v>
      </c>
      <c r="N1527" s="184">
        <v>63.792400000000001</v>
      </c>
      <c r="O1527" s="184">
        <v>17.151499999999999</v>
      </c>
      <c r="P1527" s="184">
        <v>14.238200000000001</v>
      </c>
      <c r="Q1527" s="184">
        <v>13.462400000000001</v>
      </c>
      <c r="R1527" s="184">
        <v>29.6083</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44445</v>
      </c>
      <c r="E1528" s="184">
        <v>85.35</v>
      </c>
      <c r="F1528" s="184">
        <v>0.52769999999999995</v>
      </c>
      <c r="G1528" s="184">
        <v>0.52769999999999995</v>
      </c>
      <c r="H1528" s="184">
        <v>2.7360000000000002</v>
      </c>
      <c r="I1528" s="184">
        <v>5.7607999999999997</v>
      </c>
      <c r="J1528" s="184">
        <v>4.5519999999999996</v>
      </c>
      <c r="K1528" s="184">
        <v>14.3918</v>
      </c>
      <c r="L1528" s="184">
        <v>23.331</v>
      </c>
      <c r="M1528" s="184">
        <v>43.190300000000001</v>
      </c>
      <c r="N1528" s="184">
        <v>66.167000000000002</v>
      </c>
      <c r="O1528" s="184">
        <v>18.8049</v>
      </c>
      <c r="P1528" s="184">
        <v>15.9679</v>
      </c>
      <c r="Q1528" s="184">
        <v>17.631699999999999</v>
      </c>
      <c r="R1528" s="184">
        <v>31.3994</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44445</v>
      </c>
      <c r="E1529" s="184">
        <v>438.34</v>
      </c>
      <c r="F1529" s="184">
        <v>0.60819999999999996</v>
      </c>
      <c r="G1529" s="184">
        <v>0.60819999999999996</v>
      </c>
      <c r="H1529" s="184">
        <v>2.7254999999999998</v>
      </c>
      <c r="I1529" s="184">
        <v>6.5044000000000004</v>
      </c>
      <c r="J1529" s="184">
        <v>3.2141000000000002</v>
      </c>
      <c r="K1529" s="184">
        <v>10.610900000000001</v>
      </c>
      <c r="L1529" s="184">
        <v>18.685199999999998</v>
      </c>
      <c r="M1529" s="184">
        <v>39.469900000000003</v>
      </c>
      <c r="N1529" s="184">
        <v>62.697600000000001</v>
      </c>
      <c r="O1529" s="184">
        <v>13.1404</v>
      </c>
      <c r="P1529" s="184">
        <v>13.024100000000001</v>
      </c>
      <c r="Q1529" s="184">
        <v>15.0586</v>
      </c>
      <c r="R1529" s="184">
        <v>26.269300000000001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44445</v>
      </c>
      <c r="E1530" s="184">
        <v>473.36</v>
      </c>
      <c r="F1530" s="184">
        <v>0.61</v>
      </c>
      <c r="G1530" s="184">
        <v>0.61</v>
      </c>
      <c r="H1530" s="184">
        <v>2.7368000000000001</v>
      </c>
      <c r="I1530" s="184">
        <v>6.5358000000000001</v>
      </c>
      <c r="J1530" s="184">
        <v>3.2883</v>
      </c>
      <c r="K1530" s="184">
        <v>10.8675</v>
      </c>
      <c r="L1530" s="184">
        <v>19.225200000000001</v>
      </c>
      <c r="M1530" s="184">
        <v>40.4129</v>
      </c>
      <c r="N1530" s="184">
        <v>64.2072</v>
      </c>
      <c r="O1530" s="184">
        <v>14.2159</v>
      </c>
      <c r="P1530" s="184">
        <v>14.1845</v>
      </c>
      <c r="Q1530" s="184">
        <v>16.803599999999999</v>
      </c>
      <c r="R1530" s="184">
        <v>27.4678</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44445</v>
      </c>
      <c r="E1533" s="184">
        <v>78.83</v>
      </c>
      <c r="F1533" s="184">
        <v>0.3054</v>
      </c>
      <c r="G1533" s="184">
        <v>0.3054</v>
      </c>
      <c r="H1533" s="184">
        <v>2.7637</v>
      </c>
      <c r="I1533" s="184">
        <v>6.4264000000000001</v>
      </c>
      <c r="J1533" s="184">
        <v>3.8056000000000001</v>
      </c>
      <c r="K1533" s="184">
        <v>12.3094</v>
      </c>
      <c r="L1533" s="184">
        <v>24.81</v>
      </c>
      <c r="M1533" s="184">
        <v>43.640700000000002</v>
      </c>
      <c r="N1533" s="184">
        <v>66.518799999999999</v>
      </c>
      <c r="O1533" s="184">
        <v>15.8188</v>
      </c>
      <c r="P1533" s="184">
        <v>14.916499999999999</v>
      </c>
      <c r="Q1533" s="184">
        <v>16.549199999999999</v>
      </c>
      <c r="R1533" s="184">
        <v>33.584899999999998</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44445</v>
      </c>
      <c r="E1534" s="184">
        <v>89.19</v>
      </c>
      <c r="F1534" s="184">
        <v>0.31490000000000001</v>
      </c>
      <c r="G1534" s="184">
        <v>0.31490000000000001</v>
      </c>
      <c r="H1534" s="184">
        <v>2.7890000000000001</v>
      </c>
      <c r="I1534" s="184">
        <v>6.4828000000000001</v>
      </c>
      <c r="J1534" s="184">
        <v>3.9146999999999998</v>
      </c>
      <c r="K1534" s="184">
        <v>12.684799999999999</v>
      </c>
      <c r="L1534" s="184">
        <v>25.655100000000001</v>
      </c>
      <c r="M1534" s="184">
        <v>45.095199999999998</v>
      </c>
      <c r="N1534" s="184">
        <v>68.792599999999993</v>
      </c>
      <c r="O1534" s="184">
        <v>17.4114</v>
      </c>
      <c r="P1534" s="184">
        <v>16.648399999999999</v>
      </c>
      <c r="Q1534" s="184">
        <v>20.389199999999999</v>
      </c>
      <c r="R1534" s="184">
        <v>35.3294</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44445</v>
      </c>
      <c r="E1535" s="184">
        <v>15.233599999999999</v>
      </c>
      <c r="F1535" s="184">
        <v>0.74329999999999996</v>
      </c>
      <c r="G1535" s="184">
        <v>0.74329999999999996</v>
      </c>
      <c r="H1535" s="184">
        <v>4.1058000000000003</v>
      </c>
      <c r="I1535" s="184">
        <v>6.7660999999999998</v>
      </c>
      <c r="J1535" s="184">
        <v>0.87409999999999999</v>
      </c>
      <c r="K1535" s="184">
        <v>3.0752999999999999</v>
      </c>
      <c r="L1535" s="184">
        <v>10.8987</v>
      </c>
      <c r="M1535" s="184">
        <v>32.596400000000003</v>
      </c>
      <c r="N1535" s="184">
        <v>55.275399999999998</v>
      </c>
      <c r="O1535" s="184"/>
      <c r="P1535" s="184"/>
      <c r="Q1535" s="184">
        <v>19.939399999999999</v>
      </c>
      <c r="R1535" s="184">
        <v>22.384799999999998</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44445</v>
      </c>
      <c r="E1536" s="184">
        <v>14.497199999999999</v>
      </c>
      <c r="F1536" s="184">
        <v>0.72609999999999997</v>
      </c>
      <c r="G1536" s="184">
        <v>0.72609999999999997</v>
      </c>
      <c r="H1536" s="184">
        <v>4.0636000000000001</v>
      </c>
      <c r="I1536" s="184">
        <v>6.6779000000000002</v>
      </c>
      <c r="J1536" s="184">
        <v>0.69040000000000001</v>
      </c>
      <c r="K1536" s="184">
        <v>2.5066000000000002</v>
      </c>
      <c r="L1536" s="184">
        <v>9.6975999999999996</v>
      </c>
      <c r="M1536" s="184">
        <v>30.466699999999999</v>
      </c>
      <c r="N1536" s="184">
        <v>51.968600000000002</v>
      </c>
      <c r="O1536" s="184"/>
      <c r="P1536" s="184"/>
      <c r="Q1536" s="184">
        <v>17.399699999999999</v>
      </c>
      <c r="R1536" s="184">
        <v>19.773599999999998</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44445</v>
      </c>
      <c r="E1537" s="184">
        <v>21.673500000000001</v>
      </c>
      <c r="F1537" s="184">
        <v>0.16919999999999999</v>
      </c>
      <c r="G1537" s="184">
        <v>0.16919999999999999</v>
      </c>
      <c r="H1537" s="184">
        <v>2.9982000000000002</v>
      </c>
      <c r="I1537" s="184">
        <v>6.9478</v>
      </c>
      <c r="J1537" s="184">
        <v>4.1388999999999996</v>
      </c>
      <c r="K1537" s="184">
        <v>14.1846</v>
      </c>
      <c r="L1537" s="184">
        <v>28.977499999999999</v>
      </c>
      <c r="M1537" s="184">
        <v>53.435299999999998</v>
      </c>
      <c r="N1537" s="184">
        <v>76.887500000000003</v>
      </c>
      <c r="O1537" s="184">
        <v>23.967600000000001</v>
      </c>
      <c r="P1537" s="184"/>
      <c r="Q1537" s="184">
        <v>19.578499999999998</v>
      </c>
      <c r="R1537" s="184">
        <v>41.021099999999997</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44445</v>
      </c>
      <c r="E1538" s="184">
        <v>19.8811</v>
      </c>
      <c r="F1538" s="184">
        <v>0.1547</v>
      </c>
      <c r="G1538" s="184">
        <v>0.1547</v>
      </c>
      <c r="H1538" s="184">
        <v>2.9639000000000002</v>
      </c>
      <c r="I1538" s="184">
        <v>6.8773</v>
      </c>
      <c r="J1538" s="184">
        <v>3.9925999999999999</v>
      </c>
      <c r="K1538" s="184">
        <v>13.6576</v>
      </c>
      <c r="L1538" s="184">
        <v>27.830500000000001</v>
      </c>
      <c r="M1538" s="184">
        <v>51.428899999999999</v>
      </c>
      <c r="N1538" s="184">
        <v>73.813199999999995</v>
      </c>
      <c r="O1538" s="184">
        <v>21.8123</v>
      </c>
      <c r="P1538" s="184"/>
      <c r="Q1538" s="184">
        <v>17.216100000000001</v>
      </c>
      <c r="R1538" s="184">
        <v>38.619500000000002</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44445</v>
      </c>
      <c r="E1539" s="184">
        <v>140.25460000000001</v>
      </c>
      <c r="F1539" s="184">
        <v>5.33E-2</v>
      </c>
      <c r="G1539" s="184">
        <v>5.33E-2</v>
      </c>
      <c r="H1539" s="184">
        <v>2.7305000000000001</v>
      </c>
      <c r="I1539" s="184">
        <v>7.7853000000000003</v>
      </c>
      <c r="J1539" s="184">
        <v>7.3179999999999996</v>
      </c>
      <c r="K1539" s="184">
        <v>14.4381</v>
      </c>
      <c r="L1539" s="184">
        <v>19.552</v>
      </c>
      <c r="M1539" s="184">
        <v>48.993000000000002</v>
      </c>
      <c r="N1539" s="184">
        <v>70.578900000000004</v>
      </c>
      <c r="O1539" s="184">
        <v>13.4185</v>
      </c>
      <c r="P1539" s="184">
        <v>12.583500000000001</v>
      </c>
      <c r="Q1539" s="184">
        <v>17.408899999999999</v>
      </c>
      <c r="R1539" s="184">
        <v>26.3429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44445</v>
      </c>
      <c r="E1540" s="184">
        <v>149.43090000000001</v>
      </c>
      <c r="F1540" s="184">
        <v>5.8299999999999998E-2</v>
      </c>
      <c r="G1540" s="184">
        <v>5.8299999999999998E-2</v>
      </c>
      <c r="H1540" s="184">
        <v>2.7418</v>
      </c>
      <c r="I1540" s="184">
        <v>7.8086000000000002</v>
      </c>
      <c r="J1540" s="184">
        <v>7.3704000000000001</v>
      </c>
      <c r="K1540" s="184">
        <v>14.613200000000001</v>
      </c>
      <c r="L1540" s="184">
        <v>19.938500000000001</v>
      </c>
      <c r="M1540" s="184">
        <v>49.691800000000001</v>
      </c>
      <c r="N1540" s="184">
        <v>71.676000000000002</v>
      </c>
      <c r="O1540" s="184">
        <v>14.173999999999999</v>
      </c>
      <c r="P1540" s="184">
        <v>13.3857</v>
      </c>
      <c r="Q1540" s="184">
        <v>14.9123</v>
      </c>
      <c r="R1540" s="184">
        <v>27.1922</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44445</v>
      </c>
      <c r="E1541" s="184">
        <v>228.67</v>
      </c>
      <c r="F1541" s="184">
        <v>0.39069999999999999</v>
      </c>
      <c r="G1541" s="184">
        <v>0.39069999999999999</v>
      </c>
      <c r="H1541" s="184">
        <v>2.8978999999999999</v>
      </c>
      <c r="I1541" s="184">
        <v>7.1958000000000002</v>
      </c>
      <c r="J1541" s="184">
        <v>6.0277000000000003</v>
      </c>
      <c r="K1541" s="184">
        <v>16.017299999999999</v>
      </c>
      <c r="L1541" s="184">
        <v>26.344000000000001</v>
      </c>
      <c r="M1541" s="184">
        <v>45.566200000000002</v>
      </c>
      <c r="N1541" s="184">
        <v>67.009900000000002</v>
      </c>
      <c r="O1541" s="184">
        <v>15.6538</v>
      </c>
      <c r="P1541" s="184">
        <v>15.6053</v>
      </c>
      <c r="Q1541" s="184">
        <v>16.171099999999999</v>
      </c>
      <c r="R1541" s="184">
        <v>32.479399999999998</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44445</v>
      </c>
      <c r="E1542" s="184">
        <v>244.06</v>
      </c>
      <c r="F1542" s="184">
        <v>0.39489999999999997</v>
      </c>
      <c r="G1542" s="184">
        <v>0.39489999999999997</v>
      </c>
      <c r="H1542" s="184">
        <v>2.9094000000000002</v>
      </c>
      <c r="I1542" s="184">
        <v>7.2225999999999999</v>
      </c>
      <c r="J1542" s="184">
        <v>6.0945999999999998</v>
      </c>
      <c r="K1542" s="184">
        <v>16.235700000000001</v>
      </c>
      <c r="L1542" s="184">
        <v>26.823899999999998</v>
      </c>
      <c r="M1542" s="184">
        <v>46.371600000000001</v>
      </c>
      <c r="N1542" s="184">
        <v>68.282399999999996</v>
      </c>
      <c r="O1542" s="184">
        <v>16.6386</v>
      </c>
      <c r="P1542" s="184">
        <v>16.580100000000002</v>
      </c>
      <c r="Q1542" s="184">
        <v>17.943999999999999</v>
      </c>
      <c r="R1542" s="184">
        <v>33.525700000000001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44445</v>
      </c>
      <c r="E1543" s="184">
        <v>397.911</v>
      </c>
      <c r="F1543" s="184">
        <v>0.82169999999999999</v>
      </c>
      <c r="G1543" s="184">
        <v>0.82169999999999999</v>
      </c>
      <c r="H1543" s="184">
        <v>3.3984999999999999</v>
      </c>
      <c r="I1543" s="184">
        <v>8.8917999999999999</v>
      </c>
      <c r="J1543" s="184">
        <v>2.3748999999999998</v>
      </c>
      <c r="K1543" s="184">
        <v>11.290100000000001</v>
      </c>
      <c r="L1543" s="184">
        <v>36.079700000000003</v>
      </c>
      <c r="M1543" s="184">
        <v>59.310699999999997</v>
      </c>
      <c r="N1543" s="184">
        <v>83.956100000000006</v>
      </c>
      <c r="O1543" s="184">
        <v>28.492699999999999</v>
      </c>
      <c r="P1543" s="184">
        <v>23.049399999999999</v>
      </c>
      <c r="Q1543" s="184">
        <v>19.706199999999999</v>
      </c>
      <c r="R1543" s="184">
        <v>53.0974</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44445</v>
      </c>
      <c r="E1544" s="184">
        <v>413.0095</v>
      </c>
      <c r="F1544" s="184">
        <v>0.83779999999999999</v>
      </c>
      <c r="G1544" s="184">
        <v>0.83779999999999999</v>
      </c>
      <c r="H1544" s="184">
        <v>3.4352999999999998</v>
      </c>
      <c r="I1544" s="184">
        <v>8.9689999999999994</v>
      </c>
      <c r="J1544" s="184">
        <v>2.5404</v>
      </c>
      <c r="K1544" s="184">
        <v>11.8506</v>
      </c>
      <c r="L1544" s="184">
        <v>37.445399999999999</v>
      </c>
      <c r="M1544" s="184">
        <v>61.777000000000001</v>
      </c>
      <c r="N1544" s="184">
        <v>87.697500000000005</v>
      </c>
      <c r="O1544" s="184">
        <v>29.717099999999999</v>
      </c>
      <c r="P1544" s="184">
        <v>23.859400000000001</v>
      </c>
      <c r="Q1544" s="184">
        <v>21.958500000000001</v>
      </c>
      <c r="R1544" s="184">
        <v>54.909700000000001</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44445</v>
      </c>
      <c r="E1545" s="184">
        <v>16.775099999999998</v>
      </c>
      <c r="F1545" s="184">
        <v>0.62690000000000001</v>
      </c>
      <c r="G1545" s="184">
        <v>0.62690000000000001</v>
      </c>
      <c r="H1545" s="184">
        <v>3.3662000000000001</v>
      </c>
      <c r="I1545" s="184">
        <v>6.9527000000000001</v>
      </c>
      <c r="J1545" s="184">
        <v>4.8044000000000002</v>
      </c>
      <c r="K1545" s="184">
        <v>12.7761</v>
      </c>
      <c r="L1545" s="184">
        <v>20.886800000000001</v>
      </c>
      <c r="M1545" s="184">
        <v>40.884399999999999</v>
      </c>
      <c r="N1545" s="184">
        <v>62.299399999999999</v>
      </c>
      <c r="O1545" s="184"/>
      <c r="P1545" s="184"/>
      <c r="Q1545" s="184">
        <v>29.472899999999999</v>
      </c>
      <c r="R1545" s="184">
        <v>29.472899999999999</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44445</v>
      </c>
      <c r="E1546" s="184">
        <v>16.1553</v>
      </c>
      <c r="F1546" s="184">
        <v>0.61280000000000001</v>
      </c>
      <c r="G1546" s="184">
        <v>0.61280000000000001</v>
      </c>
      <c r="H1546" s="184">
        <v>3.3323999999999998</v>
      </c>
      <c r="I1546" s="184">
        <v>6.8826000000000001</v>
      </c>
      <c r="J1546" s="184">
        <v>4.6531000000000002</v>
      </c>
      <c r="K1546" s="184">
        <v>12.288600000000001</v>
      </c>
      <c r="L1546" s="184">
        <v>19.914000000000001</v>
      </c>
      <c r="M1546" s="184">
        <v>39.176200000000001</v>
      </c>
      <c r="N1546" s="184">
        <v>59.527000000000001</v>
      </c>
      <c r="O1546" s="184"/>
      <c r="P1546" s="184"/>
      <c r="Q1546" s="184">
        <v>27.061800000000002</v>
      </c>
      <c r="R1546" s="184">
        <v>27.061800000000002</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0.51311499999999999</v>
      </c>
      <c r="G1547" s="186">
        <v>0.51311499999999999</v>
      </c>
      <c r="H1547" s="186">
        <v>3.095745</v>
      </c>
      <c r="I1547" s="186">
        <v>7.1049150000000001</v>
      </c>
      <c r="J1547" s="186">
        <v>4.2894499999999995</v>
      </c>
      <c r="K1547" s="186">
        <v>12.533629999999999</v>
      </c>
      <c r="L1547" s="186">
        <v>23.320799999999998</v>
      </c>
      <c r="M1547" s="186">
        <v>45.012884999999997</v>
      </c>
      <c r="N1547" s="186">
        <v>68.033195000000006</v>
      </c>
      <c r="O1547" s="186">
        <v>18.56245625</v>
      </c>
      <c r="P1547" s="186">
        <v>15.922221428571428</v>
      </c>
      <c r="Q1547" s="186">
        <v>18.553995</v>
      </c>
      <c r="R1547" s="186">
        <v>32.9011</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0.56794999999999995</v>
      </c>
      <c r="G1548" s="186">
        <v>0.56794999999999995</v>
      </c>
      <c r="H1548" s="186">
        <v>2.9366500000000002</v>
      </c>
      <c r="I1548" s="186">
        <v>6.9152000000000005</v>
      </c>
      <c r="J1548" s="186">
        <v>4.2837999999999994</v>
      </c>
      <c r="K1548" s="186">
        <v>13.216850000000001</v>
      </c>
      <c r="L1548" s="186">
        <v>23.505749999999999</v>
      </c>
      <c r="M1548" s="186">
        <v>43.824250000000006</v>
      </c>
      <c r="N1548" s="186">
        <v>67.646150000000006</v>
      </c>
      <c r="O1548" s="186">
        <v>17.28145</v>
      </c>
      <c r="P1548" s="186">
        <v>14.93155</v>
      </c>
      <c r="Q1548" s="186">
        <v>17.404299999999999</v>
      </c>
      <c r="R1548" s="186">
        <v>31.939399999999999</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44445</v>
      </c>
      <c r="E1551" s="184">
        <v>1128.3476000000001</v>
      </c>
      <c r="F1551" s="184">
        <v>2.9535999999999998</v>
      </c>
      <c r="G1551" s="184">
        <v>2.9897</v>
      </c>
      <c r="H1551" s="184">
        <v>2.9921000000000002</v>
      </c>
      <c r="I1551" s="184">
        <v>3.0230000000000001</v>
      </c>
      <c r="J1551" s="184">
        <v>3.0249000000000001</v>
      </c>
      <c r="K1551" s="184">
        <v>3.1267</v>
      </c>
      <c r="L1551" s="184">
        <v>3.1903000000000001</v>
      </c>
      <c r="M1551" s="184">
        <v>3.1558000000000002</v>
      </c>
      <c r="N1551" s="184">
        <v>3.1240999999999999</v>
      </c>
      <c r="O1551" s="184"/>
      <c r="P1551" s="184"/>
      <c r="Q1551" s="184">
        <v>4.3291000000000004</v>
      </c>
      <c r="R1551" s="184">
        <v>3.5684</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44445</v>
      </c>
      <c r="E1552" s="184">
        <v>1124.3913</v>
      </c>
      <c r="F1552" s="184">
        <v>2.8309000000000002</v>
      </c>
      <c r="G1552" s="184">
        <v>2.8692000000000002</v>
      </c>
      <c r="H1552" s="184">
        <v>2.8721999999999999</v>
      </c>
      <c r="I1552" s="184">
        <v>2.9028</v>
      </c>
      <c r="J1552" s="184">
        <v>2.9045000000000001</v>
      </c>
      <c r="K1552" s="184">
        <v>3.0184000000000002</v>
      </c>
      <c r="L1552" s="184">
        <v>3.0762999999999998</v>
      </c>
      <c r="M1552" s="184">
        <v>3.0438999999999998</v>
      </c>
      <c r="N1552" s="184">
        <v>3.0087000000000002</v>
      </c>
      <c r="O1552" s="184"/>
      <c r="P1552" s="184"/>
      <c r="Q1552" s="184">
        <v>4.2005999999999997</v>
      </c>
      <c r="R1552" s="184">
        <v>3.4460999999999999</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44445</v>
      </c>
      <c r="E1553" s="184">
        <v>1102.8893</v>
      </c>
      <c r="F1553" s="184">
        <v>2.9358</v>
      </c>
      <c r="G1553" s="184">
        <v>2.9451000000000001</v>
      </c>
      <c r="H1553" s="184">
        <v>2.9533</v>
      </c>
      <c r="I1553" s="184">
        <v>2.9981</v>
      </c>
      <c r="J1553" s="184">
        <v>3.0062000000000002</v>
      </c>
      <c r="K1553" s="184">
        <v>3.1221000000000001</v>
      </c>
      <c r="L1553" s="184">
        <v>3.1751999999999998</v>
      </c>
      <c r="M1553" s="184">
        <v>3.1467999999999998</v>
      </c>
      <c r="N1553" s="184">
        <v>3.1240999999999999</v>
      </c>
      <c r="O1553" s="184"/>
      <c r="P1553" s="184"/>
      <c r="Q1553" s="184">
        <v>4.0243000000000002</v>
      </c>
      <c r="R1553" s="184">
        <v>3.5775999999999999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44445</v>
      </c>
      <c r="E1554" s="184">
        <v>1101.2723000000001</v>
      </c>
      <c r="F1554" s="184">
        <v>2.8738000000000001</v>
      </c>
      <c r="G1554" s="184">
        <v>2.8853</v>
      </c>
      <c r="H1554" s="184">
        <v>2.8931</v>
      </c>
      <c r="I1554" s="184">
        <v>2.9379</v>
      </c>
      <c r="J1554" s="184">
        <v>2.9460000000000002</v>
      </c>
      <c r="K1554" s="184">
        <v>3.0615999999999999</v>
      </c>
      <c r="L1554" s="184">
        <v>3.1141999999999999</v>
      </c>
      <c r="M1554" s="184">
        <v>3.0886999999999998</v>
      </c>
      <c r="N1554" s="184">
        <v>3.0672999999999999</v>
      </c>
      <c r="O1554" s="184"/>
      <c r="P1554" s="184"/>
      <c r="Q1554" s="184">
        <v>3.9628000000000001</v>
      </c>
      <c r="R1554" s="184">
        <v>3.5232000000000001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44445</v>
      </c>
      <c r="E1555" s="184">
        <v>1095.8299</v>
      </c>
      <c r="F1555" s="184">
        <v>2.8879999999999999</v>
      </c>
      <c r="G1555" s="184">
        <v>2.9028999999999998</v>
      </c>
      <c r="H1555" s="184">
        <v>2.9365999999999999</v>
      </c>
      <c r="I1555" s="184">
        <v>3.0188000000000001</v>
      </c>
      <c r="J1555" s="184">
        <v>3.0333999999999999</v>
      </c>
      <c r="K1555" s="184">
        <v>3.1313</v>
      </c>
      <c r="L1555" s="184">
        <v>3.1661999999999999</v>
      </c>
      <c r="M1555" s="184">
        <v>3.1513</v>
      </c>
      <c r="N1555" s="184">
        <v>3.1371000000000002</v>
      </c>
      <c r="O1555" s="184"/>
      <c r="P1555" s="184"/>
      <c r="Q1555" s="184">
        <v>3.9295</v>
      </c>
      <c r="R1555" s="184">
        <v>3.6015999999999999</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44445</v>
      </c>
      <c r="E1556" s="184">
        <v>1094.415</v>
      </c>
      <c r="F1556" s="184">
        <v>2.8283999999999998</v>
      </c>
      <c r="G1556" s="184">
        <v>2.8443999999999998</v>
      </c>
      <c r="H1556" s="184">
        <v>2.8769</v>
      </c>
      <c r="I1556" s="184">
        <v>2.9590000000000001</v>
      </c>
      <c r="J1556" s="184">
        <v>2.9733000000000001</v>
      </c>
      <c r="K1556" s="184">
        <v>3.08</v>
      </c>
      <c r="L1556" s="184">
        <v>3.1149</v>
      </c>
      <c r="M1556" s="184">
        <v>3.0998999999999999</v>
      </c>
      <c r="N1556" s="184">
        <v>3.0781000000000001</v>
      </c>
      <c r="O1556" s="184"/>
      <c r="P1556" s="184"/>
      <c r="Q1556" s="184">
        <v>3.8729</v>
      </c>
      <c r="R1556" s="184">
        <v>3.5442999999999998</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44445</v>
      </c>
      <c r="E1557" s="184">
        <v>1098.0646999999999</v>
      </c>
      <c r="F1557" s="184">
        <v>2.9121000000000001</v>
      </c>
      <c r="G1557" s="184">
        <v>2.9236</v>
      </c>
      <c r="H1557" s="184">
        <v>2.9487000000000001</v>
      </c>
      <c r="I1557" s="184">
        <v>2.9946000000000002</v>
      </c>
      <c r="J1557" s="184">
        <v>3.0124</v>
      </c>
      <c r="K1557" s="184">
        <v>3.1126</v>
      </c>
      <c r="L1557" s="184">
        <v>3.1435</v>
      </c>
      <c r="M1557" s="184">
        <v>3.1322000000000001</v>
      </c>
      <c r="N1557" s="184">
        <v>3.1194000000000002</v>
      </c>
      <c r="O1557" s="184"/>
      <c r="P1557" s="184"/>
      <c r="Q1557" s="184">
        <v>3.9561999999999999</v>
      </c>
      <c r="R1557" s="184">
        <v>3.5842000000000001</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44445</v>
      </c>
      <c r="E1558" s="184">
        <v>1095.2201</v>
      </c>
      <c r="F1558" s="184">
        <v>2.8096999999999999</v>
      </c>
      <c r="G1558" s="184">
        <v>2.8233999999999999</v>
      </c>
      <c r="H1558" s="184">
        <v>2.8472</v>
      </c>
      <c r="I1558" s="184">
        <v>2.8933</v>
      </c>
      <c r="J1558" s="184">
        <v>2.9115000000000002</v>
      </c>
      <c r="K1558" s="184">
        <v>3.0116000000000001</v>
      </c>
      <c r="L1558" s="184">
        <v>3.0417999999999998</v>
      </c>
      <c r="M1558" s="184">
        <v>3.0297000000000001</v>
      </c>
      <c r="N1558" s="184">
        <v>3.0160999999999998</v>
      </c>
      <c r="O1558" s="184"/>
      <c r="P1558" s="184"/>
      <c r="Q1558" s="184">
        <v>3.8443000000000001</v>
      </c>
      <c r="R1558" s="184">
        <v>3.476</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44445</v>
      </c>
      <c r="E1559" s="184">
        <v>1055.3724999999999</v>
      </c>
      <c r="F1559" s="184">
        <v>3.0991</v>
      </c>
      <c r="G1559" s="184">
        <v>3.1031</v>
      </c>
      <c r="H1559" s="184">
        <v>3.0937000000000001</v>
      </c>
      <c r="I1559" s="184">
        <v>3.0889000000000002</v>
      </c>
      <c r="J1559" s="184">
        <v>3.0491999999999999</v>
      </c>
      <c r="K1559" s="184">
        <v>3.1642999999999999</v>
      </c>
      <c r="L1559" s="184">
        <v>3.2059000000000002</v>
      </c>
      <c r="M1559" s="184">
        <v>3.1850000000000001</v>
      </c>
      <c r="N1559" s="184">
        <v>3.1882999999999999</v>
      </c>
      <c r="O1559" s="184"/>
      <c r="P1559" s="184"/>
      <c r="Q1559" s="184">
        <v>3.3997000000000002</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44445</v>
      </c>
      <c r="E1560" s="184">
        <v>1053.8268</v>
      </c>
      <c r="F1560" s="184">
        <v>3.0169999999999999</v>
      </c>
      <c r="G1560" s="184">
        <v>3.0232999999999999</v>
      </c>
      <c r="H1560" s="184">
        <v>3.0131000000000001</v>
      </c>
      <c r="I1560" s="184">
        <v>3.0084</v>
      </c>
      <c r="J1560" s="184">
        <v>2.9685999999999999</v>
      </c>
      <c r="K1560" s="184">
        <v>3.0825999999999998</v>
      </c>
      <c r="L1560" s="184">
        <v>3.1231</v>
      </c>
      <c r="M1560" s="184">
        <v>3.0962000000000001</v>
      </c>
      <c r="N1560" s="184">
        <v>3.0973000000000002</v>
      </c>
      <c r="O1560" s="184"/>
      <c r="P1560" s="184"/>
      <c r="Q1560" s="184">
        <v>3.3056999999999999</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44445</v>
      </c>
      <c r="E1561" s="184">
        <v>1080.2366</v>
      </c>
      <c r="F1561" s="184">
        <v>2.8858000000000001</v>
      </c>
      <c r="G1561" s="184">
        <v>2.9077000000000002</v>
      </c>
      <c r="H1561" s="184">
        <v>2.9321000000000002</v>
      </c>
      <c r="I1561" s="184">
        <v>2.9796999999999998</v>
      </c>
      <c r="J1561" s="184">
        <v>2.9859</v>
      </c>
      <c r="K1561" s="184">
        <v>3.0931999999999999</v>
      </c>
      <c r="L1561" s="184">
        <v>3.1320999999999999</v>
      </c>
      <c r="M1561" s="184">
        <v>3.1013000000000002</v>
      </c>
      <c r="N1561" s="184">
        <v>3.09</v>
      </c>
      <c r="O1561" s="184"/>
      <c r="P1561" s="184"/>
      <c r="Q1561" s="184">
        <v>3.6922000000000001</v>
      </c>
      <c r="R1561" s="184">
        <v>3.5865</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44445</v>
      </c>
      <c r="E1562" s="184">
        <v>1079.6244999999999</v>
      </c>
      <c r="F1562" s="184">
        <v>2.8671000000000002</v>
      </c>
      <c r="G1562" s="184">
        <v>2.8879000000000001</v>
      </c>
      <c r="H1562" s="184">
        <v>2.9119999999999999</v>
      </c>
      <c r="I1562" s="184">
        <v>2.9596</v>
      </c>
      <c r="J1562" s="184">
        <v>2.9659</v>
      </c>
      <c r="K1562" s="184">
        <v>3.073</v>
      </c>
      <c r="L1562" s="184">
        <v>3.1162000000000001</v>
      </c>
      <c r="M1562" s="184">
        <v>3.0836999999999999</v>
      </c>
      <c r="N1562" s="184">
        <v>3.0716000000000001</v>
      </c>
      <c r="O1562" s="184"/>
      <c r="P1562" s="184"/>
      <c r="Q1562" s="184">
        <v>3.6646000000000001</v>
      </c>
      <c r="R1562" s="184">
        <v>3.5615000000000001</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44445</v>
      </c>
      <c r="E1563" s="184">
        <v>1117.2805000000001</v>
      </c>
      <c r="F1563" s="184">
        <v>2.9142999999999999</v>
      </c>
      <c r="G1563" s="184">
        <v>2.9615999999999998</v>
      </c>
      <c r="H1563" s="184">
        <v>2.9750000000000001</v>
      </c>
      <c r="I1563" s="184">
        <v>3.0209000000000001</v>
      </c>
      <c r="J1563" s="184">
        <v>3.04</v>
      </c>
      <c r="K1563" s="184">
        <v>3.1229</v>
      </c>
      <c r="L1563" s="184">
        <v>3.1419000000000001</v>
      </c>
      <c r="M1563" s="184">
        <v>3.1171000000000002</v>
      </c>
      <c r="N1563" s="184">
        <v>3.1128999999999998</v>
      </c>
      <c r="O1563" s="184"/>
      <c r="P1563" s="184"/>
      <c r="Q1563" s="184">
        <v>4.2497999999999996</v>
      </c>
      <c r="R1563" s="184">
        <v>3.6412</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44445</v>
      </c>
      <c r="E1564" s="184">
        <v>1114.7353000000001</v>
      </c>
      <c r="F1564" s="184">
        <v>2.8456000000000001</v>
      </c>
      <c r="G1564" s="184">
        <v>2.8919000000000001</v>
      </c>
      <c r="H1564" s="184">
        <v>2.9049999999999998</v>
      </c>
      <c r="I1564" s="184">
        <v>2.9508999999999999</v>
      </c>
      <c r="J1564" s="184">
        <v>2.9699</v>
      </c>
      <c r="K1564" s="184">
        <v>3.0524</v>
      </c>
      <c r="L1564" s="184">
        <v>3.0668000000000002</v>
      </c>
      <c r="M1564" s="184">
        <v>3.0367999999999999</v>
      </c>
      <c r="N1564" s="184">
        <v>3.0343</v>
      </c>
      <c r="O1564" s="184"/>
      <c r="P1564" s="184"/>
      <c r="Q1564" s="184">
        <v>4.1605999999999996</v>
      </c>
      <c r="R1564" s="184">
        <v>3.5573999999999999</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44445</v>
      </c>
      <c r="E1565" s="184">
        <v>1082.0737999999999</v>
      </c>
      <c r="F1565" s="184">
        <v>2.8875999999999999</v>
      </c>
      <c r="G1565" s="184">
        <v>2.8858999999999999</v>
      </c>
      <c r="H1565" s="184">
        <v>2.9159999999999999</v>
      </c>
      <c r="I1565" s="184">
        <v>2.9657</v>
      </c>
      <c r="J1565" s="184">
        <v>2.952</v>
      </c>
      <c r="K1565" s="184">
        <v>3.0669</v>
      </c>
      <c r="L1565" s="184">
        <v>3.1059999999999999</v>
      </c>
      <c r="M1565" s="184">
        <v>3.1082000000000001</v>
      </c>
      <c r="N1565" s="184">
        <v>3.1261999999999999</v>
      </c>
      <c r="O1565" s="184"/>
      <c r="P1565" s="184"/>
      <c r="Q1565" s="184">
        <v>3.7772999999999999</v>
      </c>
      <c r="R1565" s="184">
        <v>3.6781999999999999</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44445</v>
      </c>
      <c r="E1566" s="184">
        <v>1080.6125</v>
      </c>
      <c r="F1566" s="184">
        <v>2.8340999999999998</v>
      </c>
      <c r="G1566" s="184">
        <v>2.8357000000000001</v>
      </c>
      <c r="H1566" s="184">
        <v>2.8658999999999999</v>
      </c>
      <c r="I1566" s="184">
        <v>2.9156</v>
      </c>
      <c r="J1566" s="184">
        <v>2.9018999999999999</v>
      </c>
      <c r="K1566" s="184">
        <v>3.0165000000000002</v>
      </c>
      <c r="L1566" s="184">
        <v>3.0552000000000001</v>
      </c>
      <c r="M1566" s="184">
        <v>3.0569999999999999</v>
      </c>
      <c r="N1566" s="184">
        <v>3.0747</v>
      </c>
      <c r="O1566" s="184"/>
      <c r="P1566" s="184"/>
      <c r="Q1566" s="184">
        <v>3.7113999999999998</v>
      </c>
      <c r="R1566" s="184">
        <v>3.6139000000000001</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44445</v>
      </c>
      <c r="E1567" s="184">
        <v>1088.5983000000001</v>
      </c>
      <c r="F1567" s="184">
        <v>2.81</v>
      </c>
      <c r="G1567" s="184">
        <v>2.8428</v>
      </c>
      <c r="H1567" s="184">
        <v>2.8601999999999999</v>
      </c>
      <c r="I1567" s="184">
        <v>2.9011</v>
      </c>
      <c r="J1567" s="184">
        <v>2.9093</v>
      </c>
      <c r="K1567" s="184">
        <v>3.0234000000000001</v>
      </c>
      <c r="L1567" s="184">
        <v>3.0552000000000001</v>
      </c>
      <c r="M1567" s="184">
        <v>3.0230999999999999</v>
      </c>
      <c r="N1567" s="184">
        <v>3.0015999999999998</v>
      </c>
      <c r="O1567" s="184"/>
      <c r="P1567" s="184"/>
      <c r="Q1567" s="184">
        <v>3.7037</v>
      </c>
      <c r="R1567" s="184">
        <v>3.4005000000000001</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44445</v>
      </c>
      <c r="E1568" s="184">
        <v>1090.0392999999999</v>
      </c>
      <c r="F1568" s="184">
        <v>2.8597999999999999</v>
      </c>
      <c r="G1568" s="184">
        <v>2.8927</v>
      </c>
      <c r="H1568" s="184">
        <v>2.911</v>
      </c>
      <c r="I1568" s="184">
        <v>2.9517000000000002</v>
      </c>
      <c r="J1568" s="184">
        <v>2.96</v>
      </c>
      <c r="K1568" s="184">
        <v>3.0748000000000002</v>
      </c>
      <c r="L1568" s="184">
        <v>3.1070000000000002</v>
      </c>
      <c r="M1568" s="184">
        <v>3.0752000000000002</v>
      </c>
      <c r="N1568" s="184">
        <v>3.0539000000000001</v>
      </c>
      <c r="O1568" s="184"/>
      <c r="P1568" s="184"/>
      <c r="Q1568" s="184">
        <v>3.7625000000000002</v>
      </c>
      <c r="R1568" s="184">
        <v>3.4592999999999998</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44445</v>
      </c>
      <c r="E1569" s="184">
        <v>3080.3296999999998</v>
      </c>
      <c r="F1569" s="184">
        <v>2.8321999999999998</v>
      </c>
      <c r="G1569" s="184">
        <v>2.8262999999999998</v>
      </c>
      <c r="H1569" s="184">
        <v>2.8304999999999998</v>
      </c>
      <c r="I1569" s="184">
        <v>2.8780999999999999</v>
      </c>
      <c r="J1569" s="184">
        <v>2.8904999999999998</v>
      </c>
      <c r="K1569" s="184">
        <v>2.9889999999999999</v>
      </c>
      <c r="L1569" s="184">
        <v>3.0322</v>
      </c>
      <c r="M1569" s="184">
        <v>3.004</v>
      </c>
      <c r="N1569" s="184">
        <v>2.9782000000000002</v>
      </c>
      <c r="O1569" s="184">
        <v>4.2701000000000002</v>
      </c>
      <c r="P1569" s="184">
        <v>4.9509999999999996</v>
      </c>
      <c r="Q1569" s="184">
        <v>5.9096000000000002</v>
      </c>
      <c r="R1569" s="184">
        <v>3.4182999999999999</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44445</v>
      </c>
      <c r="E1570" s="184">
        <v>3099.6655999999998</v>
      </c>
      <c r="F1570" s="184">
        <v>2.9310999999999998</v>
      </c>
      <c r="G1570" s="184">
        <v>2.9253</v>
      </c>
      <c r="H1570" s="184">
        <v>2.9304999999999999</v>
      </c>
      <c r="I1570" s="184">
        <v>2.9781</v>
      </c>
      <c r="J1570" s="184">
        <v>2.9904999999999999</v>
      </c>
      <c r="K1570" s="184">
        <v>3.0895000000000001</v>
      </c>
      <c r="L1570" s="184">
        <v>3.1337000000000002</v>
      </c>
      <c r="M1570" s="184">
        <v>3.1063000000000001</v>
      </c>
      <c r="N1570" s="184">
        <v>3.0813999999999999</v>
      </c>
      <c r="O1570" s="184">
        <v>4.3747999999999996</v>
      </c>
      <c r="P1570" s="184">
        <v>5.0351999999999997</v>
      </c>
      <c r="Q1570" s="184">
        <v>6.1573000000000002</v>
      </c>
      <c r="R1570" s="184">
        <v>3.5223</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44445</v>
      </c>
      <c r="E1571" s="184">
        <v>1091.1388999999999</v>
      </c>
      <c r="F1571" s="184">
        <v>2.9874000000000001</v>
      </c>
      <c r="G1571" s="184">
        <v>3.0192000000000001</v>
      </c>
      <c r="H1571" s="184">
        <v>3.0310000000000001</v>
      </c>
      <c r="I1571" s="184">
        <v>3.0697000000000001</v>
      </c>
      <c r="J1571" s="184">
        <v>3.0789</v>
      </c>
      <c r="K1571" s="184">
        <v>3.1831999999999998</v>
      </c>
      <c r="L1571" s="184">
        <v>3.2172999999999998</v>
      </c>
      <c r="M1571" s="184">
        <v>3.1890999999999998</v>
      </c>
      <c r="N1571" s="184">
        <v>3.1675</v>
      </c>
      <c r="O1571" s="184"/>
      <c r="P1571" s="184"/>
      <c r="Q1571" s="184">
        <v>3.8649</v>
      </c>
      <c r="R1571" s="184">
        <v>3.6089000000000002</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44445</v>
      </c>
      <c r="E1572" s="184">
        <v>1087.3743999999999</v>
      </c>
      <c r="F1572" s="184">
        <v>2.84</v>
      </c>
      <c r="G1572" s="184">
        <v>2.8694999999999999</v>
      </c>
      <c r="H1572" s="184">
        <v>2.8812000000000002</v>
      </c>
      <c r="I1572" s="184">
        <v>2.9195000000000002</v>
      </c>
      <c r="J1572" s="184">
        <v>2.9285000000000001</v>
      </c>
      <c r="K1572" s="184">
        <v>3.032</v>
      </c>
      <c r="L1572" s="184">
        <v>3.0649000000000002</v>
      </c>
      <c r="M1572" s="184">
        <v>3.0354999999999999</v>
      </c>
      <c r="N1572" s="184">
        <v>3.0127000000000002</v>
      </c>
      <c r="O1572" s="184"/>
      <c r="P1572" s="184"/>
      <c r="Q1572" s="184">
        <v>3.7088000000000001</v>
      </c>
      <c r="R1572" s="184">
        <v>3.4531999999999998</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44445</v>
      </c>
      <c r="E1573" s="184">
        <v>112.181</v>
      </c>
      <c r="F1573" s="184">
        <v>2.7658</v>
      </c>
      <c r="G1573" s="184">
        <v>2.7879</v>
      </c>
      <c r="H1573" s="184">
        <v>2.8229000000000002</v>
      </c>
      <c r="I1573" s="184">
        <v>2.8757000000000001</v>
      </c>
      <c r="J1573" s="184">
        <v>2.8881000000000001</v>
      </c>
      <c r="K1573" s="184">
        <v>2.9903</v>
      </c>
      <c r="L1573" s="184">
        <v>3.0466000000000002</v>
      </c>
      <c r="M1573" s="184">
        <v>3.0146999999999999</v>
      </c>
      <c r="N1573" s="184">
        <v>2.9916999999999998</v>
      </c>
      <c r="O1573" s="184"/>
      <c r="P1573" s="184"/>
      <c r="Q1573" s="184">
        <v>4.1680999999999999</v>
      </c>
      <c r="R1573" s="184">
        <v>3.4318</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44445</v>
      </c>
      <c r="E1574" s="184">
        <v>112.497</v>
      </c>
      <c r="F1574" s="184">
        <v>2.8553999999999999</v>
      </c>
      <c r="G1574" s="184">
        <v>2.8883000000000001</v>
      </c>
      <c r="H1574" s="184">
        <v>2.9217</v>
      </c>
      <c r="I1574" s="184">
        <v>2.9744999999999999</v>
      </c>
      <c r="J1574" s="184">
        <v>2.9872999999999998</v>
      </c>
      <c r="K1574" s="184">
        <v>3.0907</v>
      </c>
      <c r="L1574" s="184">
        <v>3.1480999999999999</v>
      </c>
      <c r="M1574" s="184">
        <v>3.1171000000000002</v>
      </c>
      <c r="N1574" s="184">
        <v>3.0948000000000002</v>
      </c>
      <c r="O1574" s="184"/>
      <c r="P1574" s="184"/>
      <c r="Q1574" s="184">
        <v>4.2723000000000004</v>
      </c>
      <c r="R1574" s="184">
        <v>3.5352999999999999</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44445</v>
      </c>
      <c r="E1575" s="184">
        <v>1112.8520000000001</v>
      </c>
      <c r="F1575" s="184">
        <v>2.9651999999999998</v>
      </c>
      <c r="G1575" s="184">
        <v>2.9361999999999999</v>
      </c>
      <c r="H1575" s="184">
        <v>2.9845000000000002</v>
      </c>
      <c r="I1575" s="184">
        <v>3.0019</v>
      </c>
      <c r="J1575" s="184">
        <v>3.0062000000000002</v>
      </c>
      <c r="K1575" s="184">
        <v>3.1021999999999998</v>
      </c>
      <c r="L1575" s="184">
        <v>3.1417000000000002</v>
      </c>
      <c r="M1575" s="184">
        <v>3.1095999999999999</v>
      </c>
      <c r="N1575" s="184">
        <v>3.093</v>
      </c>
      <c r="O1575" s="184"/>
      <c r="P1575" s="184"/>
      <c r="Q1575" s="184">
        <v>4.1403999999999996</v>
      </c>
      <c r="R1575" s="184">
        <v>3.5409000000000002</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44445</v>
      </c>
      <c r="E1576" s="184">
        <v>1109.3432</v>
      </c>
      <c r="F1576" s="184">
        <v>2.8626999999999998</v>
      </c>
      <c r="G1576" s="184">
        <v>2.8357000000000001</v>
      </c>
      <c r="H1576" s="184">
        <v>2.8843000000000001</v>
      </c>
      <c r="I1576" s="184">
        <v>2.9016999999999999</v>
      </c>
      <c r="J1576" s="184">
        <v>2.9056000000000002</v>
      </c>
      <c r="K1576" s="184">
        <v>3.0011000000000001</v>
      </c>
      <c r="L1576" s="184">
        <v>3.0396999999999998</v>
      </c>
      <c r="M1576" s="184">
        <v>3.0024999999999999</v>
      </c>
      <c r="N1576" s="184">
        <v>2.9786000000000001</v>
      </c>
      <c r="O1576" s="184"/>
      <c r="P1576" s="184"/>
      <c r="Q1576" s="184">
        <v>4.0156999999999998</v>
      </c>
      <c r="R1576" s="184">
        <v>3.4146999999999998</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44445</v>
      </c>
      <c r="E1577" s="184">
        <v>1081.5251000000001</v>
      </c>
      <c r="F1577" s="184">
        <v>2.8216000000000001</v>
      </c>
      <c r="G1577" s="184">
        <v>2.8658999999999999</v>
      </c>
      <c r="H1577" s="184">
        <v>2.8957999999999999</v>
      </c>
      <c r="I1577" s="184">
        <v>2.9422999999999999</v>
      </c>
      <c r="J1577" s="184">
        <v>2.9540000000000002</v>
      </c>
      <c r="K1577" s="184">
        <v>3.0436000000000001</v>
      </c>
      <c r="L1577" s="184">
        <v>3.0847000000000002</v>
      </c>
      <c r="M1577" s="184">
        <v>3.0609999999999999</v>
      </c>
      <c r="N1577" s="184">
        <v>3.0411999999999999</v>
      </c>
      <c r="O1577" s="184"/>
      <c r="P1577" s="184"/>
      <c r="Q1577" s="184">
        <v>3.6825999999999999</v>
      </c>
      <c r="R1577" s="184">
        <v>3.4967999999999999</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44445</v>
      </c>
      <c r="E1578" s="184">
        <v>1079.1692</v>
      </c>
      <c r="F1578" s="184">
        <v>2.7465999999999999</v>
      </c>
      <c r="G1578" s="184">
        <v>2.7751999999999999</v>
      </c>
      <c r="H1578" s="184">
        <v>2.7980999999999998</v>
      </c>
      <c r="I1578" s="184">
        <v>2.8456000000000001</v>
      </c>
      <c r="J1578" s="184">
        <v>2.8542000000000001</v>
      </c>
      <c r="K1578" s="184">
        <v>2.9428000000000001</v>
      </c>
      <c r="L1578" s="184">
        <v>2.9822000000000002</v>
      </c>
      <c r="M1578" s="184">
        <v>2.9584000000000001</v>
      </c>
      <c r="N1578" s="184">
        <v>2.9378000000000002</v>
      </c>
      <c r="O1578" s="184"/>
      <c r="P1578" s="184"/>
      <c r="Q1578" s="184">
        <v>3.5783</v>
      </c>
      <c r="R1578" s="184">
        <v>3.3929</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44445</v>
      </c>
      <c r="E1579" s="184">
        <v>1054.5929000000001</v>
      </c>
      <c r="F1579" s="184">
        <v>2.8763999999999998</v>
      </c>
      <c r="G1579" s="184">
        <v>2.8940999999999999</v>
      </c>
      <c r="H1579" s="184">
        <v>2.9257</v>
      </c>
      <c r="I1579" s="184">
        <v>2.9763999999999999</v>
      </c>
      <c r="J1579" s="184">
        <v>2.9963000000000002</v>
      </c>
      <c r="K1579" s="184">
        <v>3.0905999999999998</v>
      </c>
      <c r="L1579" s="184">
        <v>3.1332</v>
      </c>
      <c r="M1579" s="184">
        <v>3.1067</v>
      </c>
      <c r="N1579" s="184">
        <v>3.0868000000000002</v>
      </c>
      <c r="O1579" s="184"/>
      <c r="P1579" s="184"/>
      <c r="Q1579" s="184">
        <v>3.2479</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44445</v>
      </c>
      <c r="E1580" s="184">
        <v>1053.5371</v>
      </c>
      <c r="F1580" s="184">
        <v>2.8169</v>
      </c>
      <c r="G1580" s="184">
        <v>2.8346</v>
      </c>
      <c r="H1580" s="184">
        <v>2.8656999999999999</v>
      </c>
      <c r="I1580" s="184">
        <v>2.9167000000000001</v>
      </c>
      <c r="J1580" s="184">
        <v>2.9363000000000001</v>
      </c>
      <c r="K1580" s="184">
        <v>3.0301999999999998</v>
      </c>
      <c r="L1580" s="184">
        <v>3.0720999999999998</v>
      </c>
      <c r="M1580" s="184">
        <v>3.0451999999999999</v>
      </c>
      <c r="N1580" s="184">
        <v>3.0247999999999999</v>
      </c>
      <c r="O1580" s="184"/>
      <c r="P1580" s="184"/>
      <c r="Q1580" s="184">
        <v>3.1858</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44445</v>
      </c>
      <c r="E1581" s="184">
        <v>1064.6872000000001</v>
      </c>
      <c r="F1581" s="184">
        <v>2.8250999999999999</v>
      </c>
      <c r="G1581" s="184">
        <v>2.8506999999999998</v>
      </c>
      <c r="H1581" s="184">
        <v>2.8763999999999998</v>
      </c>
      <c r="I1581" s="184">
        <v>2.9302999999999999</v>
      </c>
      <c r="J1581" s="184">
        <v>2.9517000000000002</v>
      </c>
      <c r="K1581" s="184">
        <v>3.0752000000000002</v>
      </c>
      <c r="L1581" s="184">
        <v>3.0949</v>
      </c>
      <c r="M1581" s="184">
        <v>3.0651000000000002</v>
      </c>
      <c r="N1581" s="184">
        <v>3.0415000000000001</v>
      </c>
      <c r="O1581" s="184"/>
      <c r="P1581" s="184"/>
      <c r="Q1581" s="184">
        <v>3.4064999999999999</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44445</v>
      </c>
      <c r="E1582" s="184">
        <v>1062.6983</v>
      </c>
      <c r="F1582" s="184">
        <v>2.7273000000000001</v>
      </c>
      <c r="G1582" s="184">
        <v>2.7505999999999999</v>
      </c>
      <c r="H1582" s="184">
        <v>2.7761999999999998</v>
      </c>
      <c r="I1582" s="184">
        <v>2.83</v>
      </c>
      <c r="J1582" s="184">
        <v>2.8513999999999999</v>
      </c>
      <c r="K1582" s="184">
        <v>2.9746999999999999</v>
      </c>
      <c r="L1582" s="184">
        <v>2.9933000000000001</v>
      </c>
      <c r="M1582" s="184">
        <v>2.9628000000000001</v>
      </c>
      <c r="N1582" s="184">
        <v>2.9382999999999999</v>
      </c>
      <c r="O1582" s="184"/>
      <c r="P1582" s="184"/>
      <c r="Q1582" s="184">
        <v>3.3031999999999999</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44445</v>
      </c>
      <c r="E1583" s="184">
        <v>1060.4266</v>
      </c>
      <c r="F1583" s="184">
        <v>2.8812000000000002</v>
      </c>
      <c r="G1583" s="184">
        <v>2.9287000000000001</v>
      </c>
      <c r="H1583" s="184">
        <v>2.9569000000000001</v>
      </c>
      <c r="I1583" s="184">
        <v>3.0019</v>
      </c>
      <c r="J1583" s="184">
        <v>3.0251000000000001</v>
      </c>
      <c r="K1583" s="184">
        <v>3.1128</v>
      </c>
      <c r="L1583" s="184">
        <v>3.1852999999999998</v>
      </c>
      <c r="M1583" s="184">
        <v>3.1585999999999999</v>
      </c>
      <c r="N1583" s="184">
        <v>3.1355</v>
      </c>
      <c r="O1583" s="184"/>
      <c r="P1583" s="184"/>
      <c r="Q1583" s="184">
        <v>3.3866000000000001</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44445</v>
      </c>
      <c r="E1584" s="184">
        <v>1059.1304</v>
      </c>
      <c r="F1584" s="184">
        <v>2.8123</v>
      </c>
      <c r="G1584" s="184">
        <v>2.8586999999999998</v>
      </c>
      <c r="H1584" s="184">
        <v>2.8866000000000001</v>
      </c>
      <c r="I1584" s="184">
        <v>2.9316</v>
      </c>
      <c r="J1584" s="184">
        <v>2.9548999999999999</v>
      </c>
      <c r="K1584" s="184">
        <v>3.0421999999999998</v>
      </c>
      <c r="L1584" s="184">
        <v>3.1141999999999999</v>
      </c>
      <c r="M1584" s="184">
        <v>3.0870000000000002</v>
      </c>
      <c r="N1584" s="184">
        <v>3.0634000000000001</v>
      </c>
      <c r="O1584" s="184"/>
      <c r="P1584" s="184"/>
      <c r="Q1584" s="184">
        <v>3.3148</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44445</v>
      </c>
      <c r="E1585" s="184">
        <v>1112.8653999999999</v>
      </c>
      <c r="F1585" s="184">
        <v>2.8832</v>
      </c>
      <c r="G1585" s="184">
        <v>2.923</v>
      </c>
      <c r="H1585" s="184">
        <v>2.9487999999999999</v>
      </c>
      <c r="I1585" s="184">
        <v>2.9908999999999999</v>
      </c>
      <c r="J1585" s="184">
        <v>2.9980000000000002</v>
      </c>
      <c r="K1585" s="184">
        <v>3.0954999999999999</v>
      </c>
      <c r="L1585" s="184">
        <v>3.1366999999999998</v>
      </c>
      <c r="M1585" s="184">
        <v>3.1126</v>
      </c>
      <c r="N1585" s="184">
        <v>3.0943000000000001</v>
      </c>
      <c r="O1585" s="184"/>
      <c r="P1585" s="184"/>
      <c r="Q1585" s="184">
        <v>4.1276999999999999</v>
      </c>
      <c r="R1585" s="184">
        <v>3.5385</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44445</v>
      </c>
      <c r="E1586" s="184">
        <v>1110.6039000000001</v>
      </c>
      <c r="F1586" s="184">
        <v>2.7839</v>
      </c>
      <c r="G1586" s="184">
        <v>2.8237999999999999</v>
      </c>
      <c r="H1586" s="184">
        <v>2.8485999999999998</v>
      </c>
      <c r="I1586" s="184">
        <v>2.8906000000000001</v>
      </c>
      <c r="J1586" s="184">
        <v>2.8974000000000002</v>
      </c>
      <c r="K1586" s="184">
        <v>2.9944999999999999</v>
      </c>
      <c r="L1586" s="184">
        <v>3.0350000000000001</v>
      </c>
      <c r="M1586" s="184">
        <v>3.0101</v>
      </c>
      <c r="N1586" s="184">
        <v>2.9910000000000001</v>
      </c>
      <c r="O1586" s="184"/>
      <c r="P1586" s="184"/>
      <c r="Q1586" s="184">
        <v>4.0476000000000001</v>
      </c>
      <c r="R1586" s="184">
        <v>3.4504000000000001</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44445</v>
      </c>
      <c r="E1587" s="184">
        <v>2712.9283333333301</v>
      </c>
      <c r="F1587" s="184">
        <v>2.9601000000000002</v>
      </c>
      <c r="G1587" s="184">
        <v>2.9853000000000001</v>
      </c>
      <c r="H1587" s="184">
        <v>2.9956</v>
      </c>
      <c r="I1587" s="184">
        <v>3.0169000000000001</v>
      </c>
      <c r="J1587" s="184">
        <v>3.0211999999999999</v>
      </c>
      <c r="K1587" s="184">
        <v>3.1194999999999999</v>
      </c>
      <c r="L1587" s="184">
        <v>3.1675</v>
      </c>
      <c r="M1587" s="184">
        <v>3.1398999999999999</v>
      </c>
      <c r="N1587" s="184">
        <v>3.1110000000000002</v>
      </c>
      <c r="O1587" s="184">
        <v>4.4244000000000003</v>
      </c>
      <c r="P1587" s="184">
        <v>5.1753</v>
      </c>
      <c r="Q1587" s="184">
        <v>6.5589000000000004</v>
      </c>
      <c r="R1587" s="184">
        <v>3.5729000000000002</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44445</v>
      </c>
      <c r="E1588" s="184">
        <v>2582.5383333333298</v>
      </c>
      <c r="F1588" s="184">
        <v>2.8622000000000001</v>
      </c>
      <c r="G1588" s="184">
        <v>2.8855</v>
      </c>
      <c r="H1588" s="184">
        <v>2.8956</v>
      </c>
      <c r="I1588" s="184">
        <v>2.9169</v>
      </c>
      <c r="J1588" s="184">
        <v>2.9209999999999998</v>
      </c>
      <c r="K1588" s="184">
        <v>3.0186999999999999</v>
      </c>
      <c r="L1588" s="184">
        <v>3.0659000000000001</v>
      </c>
      <c r="M1588" s="184">
        <v>3.0375999999999999</v>
      </c>
      <c r="N1588" s="184">
        <v>3.008</v>
      </c>
      <c r="O1588" s="184">
        <v>3.9735999999999998</v>
      </c>
      <c r="P1588" s="184">
        <v>4.5654000000000003</v>
      </c>
      <c r="Q1588" s="184">
        <v>6.6269</v>
      </c>
      <c r="R1588" s="184">
        <v>3.2785000000000002</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44445</v>
      </c>
      <c r="E1589" s="184">
        <v>1081.3126999999999</v>
      </c>
      <c r="F1589" s="184">
        <v>2.9775</v>
      </c>
      <c r="G1589" s="184">
        <v>2.9948000000000001</v>
      </c>
      <c r="H1589" s="184">
        <v>3.0059999999999998</v>
      </c>
      <c r="I1589" s="184">
        <v>3.0343</v>
      </c>
      <c r="J1589" s="184">
        <v>3.0364</v>
      </c>
      <c r="K1589" s="184">
        <v>3.1457999999999999</v>
      </c>
      <c r="L1589" s="184">
        <v>3.1798000000000002</v>
      </c>
      <c r="M1589" s="184">
        <v>3.1436000000000002</v>
      </c>
      <c r="N1589" s="184">
        <v>3.1147999999999998</v>
      </c>
      <c r="O1589" s="184"/>
      <c r="P1589" s="184"/>
      <c r="Q1589" s="184">
        <v>3.6943000000000001</v>
      </c>
      <c r="R1589" s="184">
        <v>3.5735999999999999</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44445</v>
      </c>
      <c r="E1590" s="184">
        <v>1078.3041000000001</v>
      </c>
      <c r="F1590" s="184">
        <v>2.847</v>
      </c>
      <c r="G1590" s="184">
        <v>2.8654999999999999</v>
      </c>
      <c r="H1590" s="184">
        <v>2.8759000000000001</v>
      </c>
      <c r="I1590" s="184">
        <v>2.9043999999999999</v>
      </c>
      <c r="J1590" s="184">
        <v>2.9060999999999999</v>
      </c>
      <c r="K1590" s="184">
        <v>3.0145</v>
      </c>
      <c r="L1590" s="184">
        <v>3.0474999999999999</v>
      </c>
      <c r="M1590" s="184">
        <v>3.0104000000000002</v>
      </c>
      <c r="N1590" s="184">
        <v>2.9805999999999999</v>
      </c>
      <c r="O1590" s="184"/>
      <c r="P1590" s="184"/>
      <c r="Q1590" s="184">
        <v>3.5594999999999999</v>
      </c>
      <c r="R1590" s="184">
        <v>3.4390000000000001</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44445</v>
      </c>
      <c r="E1591" s="184">
        <v>1079.7104999999999</v>
      </c>
      <c r="F1591" s="184">
        <v>3.0055000000000001</v>
      </c>
      <c r="G1591" s="184">
        <v>3.0365000000000002</v>
      </c>
      <c r="H1591" s="184">
        <v>3.0409000000000002</v>
      </c>
      <c r="I1591" s="184">
        <v>3.0718999999999999</v>
      </c>
      <c r="J1591" s="184">
        <v>3.0899000000000001</v>
      </c>
      <c r="K1591" s="184">
        <v>3.1675</v>
      </c>
      <c r="L1591" s="184">
        <v>3.2052999999999998</v>
      </c>
      <c r="M1591" s="184">
        <v>3.1650999999999998</v>
      </c>
      <c r="N1591" s="184">
        <v>3.1433</v>
      </c>
      <c r="O1591" s="184"/>
      <c r="P1591" s="184"/>
      <c r="Q1591" s="184">
        <v>3.6732</v>
      </c>
      <c r="R1591" s="184">
        <v>3.5659999999999998</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44445</v>
      </c>
      <c r="E1592" s="184">
        <v>1077.3813</v>
      </c>
      <c r="F1592" s="184">
        <v>2.9036</v>
      </c>
      <c r="G1592" s="184">
        <v>2.9357000000000002</v>
      </c>
      <c r="H1592" s="184">
        <v>2.9399000000000002</v>
      </c>
      <c r="I1592" s="184">
        <v>2.9710999999999999</v>
      </c>
      <c r="J1592" s="184">
        <v>2.9891999999999999</v>
      </c>
      <c r="K1592" s="184">
        <v>3.0627</v>
      </c>
      <c r="L1592" s="184">
        <v>3.1017000000000001</v>
      </c>
      <c r="M1592" s="184">
        <v>3.0613999999999999</v>
      </c>
      <c r="N1592" s="184">
        <v>3.0392000000000001</v>
      </c>
      <c r="O1592" s="184"/>
      <c r="P1592" s="184"/>
      <c r="Q1592" s="184">
        <v>3.5678999999999998</v>
      </c>
      <c r="R1592" s="184">
        <v>3.4609000000000001</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44445</v>
      </c>
      <c r="E1593" s="184">
        <v>1069.0070000000001</v>
      </c>
      <c r="F1593" s="184">
        <v>2.9981</v>
      </c>
      <c r="G1593" s="184">
        <v>3.0030999999999999</v>
      </c>
      <c r="H1593" s="184">
        <v>3.0253999999999999</v>
      </c>
      <c r="I1593" s="184">
        <v>3.0558000000000001</v>
      </c>
      <c r="J1593" s="184">
        <v>3.0709</v>
      </c>
      <c r="K1593" s="184">
        <v>3.1743000000000001</v>
      </c>
      <c r="L1593" s="184">
        <v>3.2172999999999998</v>
      </c>
      <c r="M1593" s="184">
        <v>3.1966999999999999</v>
      </c>
      <c r="N1593" s="184">
        <v>3.1795</v>
      </c>
      <c r="O1593" s="184"/>
      <c r="P1593" s="184"/>
      <c r="Q1593" s="184">
        <v>3.5823999999999998</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44445</v>
      </c>
      <c r="E1594" s="184">
        <v>1067.0028</v>
      </c>
      <c r="F1594" s="184">
        <v>2.9079000000000002</v>
      </c>
      <c r="G1594" s="184">
        <v>2.9129</v>
      </c>
      <c r="H1594" s="184">
        <v>2.9352</v>
      </c>
      <c r="I1594" s="184">
        <v>2.9658000000000002</v>
      </c>
      <c r="J1594" s="184">
        <v>2.9788000000000001</v>
      </c>
      <c r="K1594" s="184">
        <v>3.0863</v>
      </c>
      <c r="L1594" s="184">
        <v>3.1234000000000002</v>
      </c>
      <c r="M1594" s="184">
        <v>3.1011000000000002</v>
      </c>
      <c r="N1594" s="184">
        <v>3.0815999999999999</v>
      </c>
      <c r="O1594" s="184"/>
      <c r="P1594" s="184"/>
      <c r="Q1594" s="184">
        <v>3.4799000000000002</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44445</v>
      </c>
      <c r="E1595" s="184">
        <v>111.982</v>
      </c>
      <c r="F1595" s="184">
        <v>2.9011</v>
      </c>
      <c r="G1595" s="184">
        <v>2.9232999999999998</v>
      </c>
      <c r="H1595" s="184">
        <v>2.9398</v>
      </c>
      <c r="I1595" s="184">
        <v>2.9857999999999998</v>
      </c>
      <c r="J1595" s="184">
        <v>3</v>
      </c>
      <c r="K1595" s="184">
        <v>3.1042999999999998</v>
      </c>
      <c r="L1595" s="184">
        <v>3.1436999999999999</v>
      </c>
      <c r="M1595" s="184">
        <v>3.1143000000000001</v>
      </c>
      <c r="N1595" s="184">
        <v>3.1006999999999998</v>
      </c>
      <c r="O1595" s="184"/>
      <c r="P1595" s="184"/>
      <c r="Q1595" s="184">
        <v>4.2474999999999996</v>
      </c>
      <c r="R1595" s="184">
        <v>3.5828000000000002</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44445</v>
      </c>
      <c r="E1596" s="184">
        <v>111.68980000000001</v>
      </c>
      <c r="F1596" s="184">
        <v>2.8107000000000002</v>
      </c>
      <c r="G1596" s="184">
        <v>2.8329</v>
      </c>
      <c r="H1596" s="184">
        <v>2.8494000000000002</v>
      </c>
      <c r="I1596" s="184">
        <v>2.8954</v>
      </c>
      <c r="J1596" s="184">
        <v>2.9093</v>
      </c>
      <c r="K1596" s="184">
        <v>3.0133000000000001</v>
      </c>
      <c r="L1596" s="184">
        <v>3.052</v>
      </c>
      <c r="M1596" s="184">
        <v>3.0222000000000002</v>
      </c>
      <c r="N1596" s="184">
        <v>3.008</v>
      </c>
      <c r="O1596" s="184"/>
      <c r="P1596" s="184"/>
      <c r="Q1596" s="184">
        <v>4.1474000000000002</v>
      </c>
      <c r="R1596" s="184">
        <v>3.4851000000000001</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44445</v>
      </c>
      <c r="E1597" s="184">
        <v>1076.8779</v>
      </c>
      <c r="F1597" s="184">
        <v>3.0236000000000001</v>
      </c>
      <c r="G1597" s="184">
        <v>3.0727000000000002</v>
      </c>
      <c r="H1597" s="184">
        <v>3.0484</v>
      </c>
      <c r="I1597" s="184">
        <v>3.0817000000000001</v>
      </c>
      <c r="J1597" s="184">
        <v>3.0990000000000002</v>
      </c>
      <c r="K1597" s="184">
        <v>3.1899000000000002</v>
      </c>
      <c r="L1597" s="184">
        <v>3.2208999999999999</v>
      </c>
      <c r="M1597" s="184">
        <v>3.1873999999999998</v>
      </c>
      <c r="N1597" s="184">
        <v>3.1701000000000001</v>
      </c>
      <c r="O1597" s="184"/>
      <c r="P1597" s="184"/>
      <c r="Q1597" s="184">
        <v>3.7157</v>
      </c>
      <c r="R1597" s="184">
        <v>3.6846999999999999</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44445</v>
      </c>
      <c r="E1598" s="184">
        <v>1074.8141000000001</v>
      </c>
      <c r="F1598" s="184">
        <v>2.9716999999999998</v>
      </c>
      <c r="G1598" s="184">
        <v>3.0230999999999999</v>
      </c>
      <c r="H1598" s="184">
        <v>2.9984000000000002</v>
      </c>
      <c r="I1598" s="184">
        <v>3.0314999999999999</v>
      </c>
      <c r="J1598" s="184">
        <v>3.0489000000000002</v>
      </c>
      <c r="K1598" s="184">
        <v>3.1395</v>
      </c>
      <c r="L1598" s="184">
        <v>3.1631</v>
      </c>
      <c r="M1598" s="184">
        <v>3.1145999999999998</v>
      </c>
      <c r="N1598" s="184">
        <v>3.0891999999999999</v>
      </c>
      <c r="O1598" s="184"/>
      <c r="P1598" s="184"/>
      <c r="Q1598" s="184">
        <v>3.6177000000000001</v>
      </c>
      <c r="R1598" s="184">
        <v>3.5874999999999999</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44445</v>
      </c>
      <c r="E1599" s="184">
        <v>3397.6538</v>
      </c>
      <c r="F1599" s="184">
        <v>2.9137</v>
      </c>
      <c r="G1599" s="184">
        <v>2.9392</v>
      </c>
      <c r="H1599" s="184">
        <v>2.9525000000000001</v>
      </c>
      <c r="I1599" s="184">
        <v>2.9975999999999998</v>
      </c>
      <c r="J1599" s="184">
        <v>3.0049000000000001</v>
      </c>
      <c r="K1599" s="184">
        <v>3.1063999999999998</v>
      </c>
      <c r="L1599" s="184">
        <v>3.1543000000000001</v>
      </c>
      <c r="M1599" s="184">
        <v>3.1189</v>
      </c>
      <c r="N1599" s="184">
        <v>3.0941999999999998</v>
      </c>
      <c r="O1599" s="184">
        <v>4.4015000000000004</v>
      </c>
      <c r="P1599" s="184">
        <v>5.0477999999999996</v>
      </c>
      <c r="Q1599" s="184">
        <v>6.4504000000000001</v>
      </c>
      <c r="R1599" s="184">
        <v>3.5434999999999999</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44445</v>
      </c>
      <c r="E1600" s="184">
        <v>3363.77</v>
      </c>
      <c r="F1600" s="184">
        <v>2.8344999999999998</v>
      </c>
      <c r="G1600" s="184">
        <v>2.8592</v>
      </c>
      <c r="H1600" s="184">
        <v>2.8723000000000001</v>
      </c>
      <c r="I1600" s="184">
        <v>2.9224000000000001</v>
      </c>
      <c r="J1600" s="184">
        <v>2.9323000000000001</v>
      </c>
      <c r="K1600" s="184">
        <v>3.0348000000000002</v>
      </c>
      <c r="L1600" s="184">
        <v>3.0825999999999998</v>
      </c>
      <c r="M1600" s="184">
        <v>3.0468999999999999</v>
      </c>
      <c r="N1600" s="184">
        <v>3.0217999999999998</v>
      </c>
      <c r="O1600" s="184">
        <v>4.3315000000000001</v>
      </c>
      <c r="P1600" s="184">
        <v>4.9615</v>
      </c>
      <c r="Q1600" s="184">
        <v>6.6055000000000001</v>
      </c>
      <c r="R1600" s="184">
        <v>3.4708000000000001</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44445</v>
      </c>
      <c r="E1601" s="184">
        <v>1109.2212</v>
      </c>
      <c r="F1601" s="184">
        <v>2.8662999999999998</v>
      </c>
      <c r="G1601" s="184">
        <v>2.9085000000000001</v>
      </c>
      <c r="H1601" s="184">
        <v>2.9256000000000002</v>
      </c>
      <c r="I1601" s="184">
        <v>2.9613999999999998</v>
      </c>
      <c r="J1601" s="184">
        <v>2.9653</v>
      </c>
      <c r="K1601" s="184">
        <v>3.0718999999999999</v>
      </c>
      <c r="L1601" s="184">
        <v>3.1194000000000002</v>
      </c>
      <c r="M1601" s="184">
        <v>3.0916999999999999</v>
      </c>
      <c r="N1601" s="184">
        <v>3.0695999999999999</v>
      </c>
      <c r="O1601" s="184"/>
      <c r="P1601" s="184"/>
      <c r="Q1601" s="184">
        <v>4.2887000000000004</v>
      </c>
      <c r="R1601" s="184">
        <v>3.5775000000000001</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44445</v>
      </c>
      <c r="E1602" s="184">
        <v>1106.3331000000001</v>
      </c>
      <c r="F1602" s="184">
        <v>2.7549999999999999</v>
      </c>
      <c r="G1602" s="184">
        <v>2.7961999999999998</v>
      </c>
      <c r="H1602" s="184">
        <v>2.8123999999999998</v>
      </c>
      <c r="I1602" s="184">
        <v>2.8481999999999998</v>
      </c>
      <c r="J1602" s="184">
        <v>2.8515999999999999</v>
      </c>
      <c r="K1602" s="184">
        <v>2.9578000000000002</v>
      </c>
      <c r="L1602" s="184">
        <v>2.9990000000000001</v>
      </c>
      <c r="M1602" s="184">
        <v>2.9767999999999999</v>
      </c>
      <c r="N1602" s="184">
        <v>2.9571000000000001</v>
      </c>
      <c r="O1602" s="184"/>
      <c r="P1602" s="184"/>
      <c r="Q1602" s="184">
        <v>4.1786000000000003</v>
      </c>
      <c r="R1602" s="184">
        <v>3.4670000000000001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44445</v>
      </c>
      <c r="E1603" s="184">
        <v>1100.7851000000001</v>
      </c>
      <c r="F1603" s="184">
        <v>2.9148000000000001</v>
      </c>
      <c r="G1603" s="184">
        <v>2.9264000000000001</v>
      </c>
      <c r="H1603" s="184">
        <v>2.9537</v>
      </c>
      <c r="I1603" s="184">
        <v>2.9923999999999999</v>
      </c>
      <c r="J1603" s="184">
        <v>3.0011999999999999</v>
      </c>
      <c r="K1603" s="184">
        <v>3.1067999999999998</v>
      </c>
      <c r="L1603" s="184">
        <v>3.1772999999999998</v>
      </c>
      <c r="M1603" s="184">
        <v>3.1456</v>
      </c>
      <c r="N1603" s="184">
        <v>3.1261999999999999</v>
      </c>
      <c r="O1603" s="184"/>
      <c r="P1603" s="184"/>
      <c r="Q1603" s="184">
        <v>3.9841000000000002</v>
      </c>
      <c r="R1603" s="184">
        <v>3.5735999999999999</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44445</v>
      </c>
      <c r="E1604" s="184">
        <v>1097.9384</v>
      </c>
      <c r="F1604" s="184">
        <v>2.8127</v>
      </c>
      <c r="G1604" s="184">
        <v>2.8264</v>
      </c>
      <c r="H1604" s="184">
        <v>2.8538999999999999</v>
      </c>
      <c r="I1604" s="184">
        <v>2.8923999999999999</v>
      </c>
      <c r="J1604" s="184">
        <v>2.9009</v>
      </c>
      <c r="K1604" s="184">
        <v>3.0061</v>
      </c>
      <c r="L1604" s="184">
        <v>3.0548999999999999</v>
      </c>
      <c r="M1604" s="184">
        <v>3.0293000000000001</v>
      </c>
      <c r="N1604" s="184">
        <v>3.0124</v>
      </c>
      <c r="O1604" s="184"/>
      <c r="P1604" s="184"/>
      <c r="Q1604" s="184">
        <v>3.8742999999999999</v>
      </c>
      <c r="R1604" s="184">
        <v>3.4636999999999998</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44445</v>
      </c>
      <c r="E1605" s="184">
        <v>1098.5544</v>
      </c>
      <c r="F1605" s="184">
        <v>2.9207999999999998</v>
      </c>
      <c r="G1605" s="184">
        <v>2.9356</v>
      </c>
      <c r="H1605" s="184">
        <v>2.9373999999999998</v>
      </c>
      <c r="I1605" s="184">
        <v>2.9954000000000001</v>
      </c>
      <c r="J1605" s="184">
        <v>3.0188999999999999</v>
      </c>
      <c r="K1605" s="184">
        <v>3.1038000000000001</v>
      </c>
      <c r="L1605" s="184">
        <v>3.1406999999999998</v>
      </c>
      <c r="M1605" s="184">
        <v>3.1141000000000001</v>
      </c>
      <c r="N1605" s="184">
        <v>3.0914999999999999</v>
      </c>
      <c r="O1605" s="184"/>
      <c r="P1605" s="184"/>
      <c r="Q1605" s="184">
        <v>3.9053</v>
      </c>
      <c r="R1605" s="184">
        <v>3.5095000000000001</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44445</v>
      </c>
      <c r="E1606" s="184">
        <v>1095.9149</v>
      </c>
      <c r="F1606" s="184">
        <v>2.8245</v>
      </c>
      <c r="G1606" s="184">
        <v>2.8361000000000001</v>
      </c>
      <c r="H1606" s="184">
        <v>2.8372999999999999</v>
      </c>
      <c r="I1606" s="184">
        <v>2.8948</v>
      </c>
      <c r="J1606" s="184">
        <v>2.9182999999999999</v>
      </c>
      <c r="K1606" s="184">
        <v>3.0097999999999998</v>
      </c>
      <c r="L1606" s="184">
        <v>3.0442</v>
      </c>
      <c r="M1606" s="184">
        <v>3.0179</v>
      </c>
      <c r="N1606" s="184">
        <v>2.9931000000000001</v>
      </c>
      <c r="O1606" s="184"/>
      <c r="P1606" s="184"/>
      <c r="Q1606" s="184">
        <v>3.8033999999999999</v>
      </c>
      <c r="R1606" s="184">
        <v>3.4083000000000001</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44445</v>
      </c>
      <c r="E1607" s="184">
        <v>2856.1750000000002</v>
      </c>
      <c r="F1607" s="184">
        <v>2.9011</v>
      </c>
      <c r="G1607" s="184">
        <v>2.9258999999999999</v>
      </c>
      <c r="H1607" s="184">
        <v>2.9468999999999999</v>
      </c>
      <c r="I1607" s="184">
        <v>3.0032000000000001</v>
      </c>
      <c r="J1607" s="184">
        <v>3.0121000000000002</v>
      </c>
      <c r="K1607" s="184">
        <v>3.1074999999999999</v>
      </c>
      <c r="L1607" s="184">
        <v>3.1495000000000002</v>
      </c>
      <c r="M1607" s="184">
        <v>3.1221000000000001</v>
      </c>
      <c r="N1607" s="184">
        <v>3.1053000000000002</v>
      </c>
      <c r="O1607" s="184">
        <v>4.4371</v>
      </c>
      <c r="P1607" s="184">
        <v>5.1303000000000001</v>
      </c>
      <c r="Q1607" s="184">
        <v>6.5507999999999997</v>
      </c>
      <c r="R1607" s="184">
        <v>3.5745</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44445</v>
      </c>
      <c r="E1608" s="184">
        <v>2831.1404000000002</v>
      </c>
      <c r="F1608" s="184">
        <v>2.8403999999999998</v>
      </c>
      <c r="G1608" s="184">
        <v>2.8658000000000001</v>
      </c>
      <c r="H1608" s="184">
        <v>2.8868999999999998</v>
      </c>
      <c r="I1608" s="184">
        <v>2.9430999999999998</v>
      </c>
      <c r="J1608" s="184">
        <v>2.9519000000000002</v>
      </c>
      <c r="K1608" s="184">
        <v>3.0470000000000002</v>
      </c>
      <c r="L1608" s="184">
        <v>3.0886</v>
      </c>
      <c r="M1608" s="184">
        <v>3.0608</v>
      </c>
      <c r="N1608" s="184">
        <v>3.0444</v>
      </c>
      <c r="O1608" s="184">
        <v>4.3673999999999999</v>
      </c>
      <c r="P1608" s="184">
        <v>5.0236999999999998</v>
      </c>
      <c r="Q1608" s="184">
        <v>6.0361000000000002</v>
      </c>
      <c r="R1608" s="184">
        <v>3.5082</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44445</v>
      </c>
      <c r="E1609" s="184">
        <v>1073.4256</v>
      </c>
      <c r="F1609" s="184">
        <v>2.6865000000000001</v>
      </c>
      <c r="G1609" s="184">
        <v>2.7538</v>
      </c>
      <c r="H1609" s="184">
        <v>2.7684000000000002</v>
      </c>
      <c r="I1609" s="184">
        <v>2.8132000000000001</v>
      </c>
      <c r="J1609" s="184">
        <v>2.8191000000000002</v>
      </c>
      <c r="K1609" s="184">
        <v>3.1446000000000001</v>
      </c>
      <c r="L1609" s="184">
        <v>3.1048</v>
      </c>
      <c r="M1609" s="184">
        <v>3.06</v>
      </c>
      <c r="N1609" s="184">
        <v>3.0263</v>
      </c>
      <c r="O1609" s="184"/>
      <c r="P1609" s="184"/>
      <c r="Q1609" s="184">
        <v>3.5324</v>
      </c>
      <c r="R1609" s="184">
        <v>3.4971999999999999</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44445</v>
      </c>
      <c r="E1610" s="184">
        <v>1072.0411999999999</v>
      </c>
      <c r="F1610" s="184">
        <v>2.4788000000000001</v>
      </c>
      <c r="G1610" s="184">
        <v>2.637</v>
      </c>
      <c r="H1610" s="184">
        <v>2.6779999999999999</v>
      </c>
      <c r="I1610" s="184">
        <v>2.7322000000000002</v>
      </c>
      <c r="J1610" s="184">
        <v>2.7353000000000001</v>
      </c>
      <c r="K1610" s="184">
        <v>3.0611999999999999</v>
      </c>
      <c r="L1610" s="184">
        <v>3.0270999999999999</v>
      </c>
      <c r="M1610" s="184">
        <v>2.9863</v>
      </c>
      <c r="N1610" s="184">
        <v>2.9561000000000002</v>
      </c>
      <c r="O1610" s="184"/>
      <c r="P1610" s="184"/>
      <c r="Q1610" s="184">
        <v>3.4668999999999999</v>
      </c>
      <c r="R1610" s="184">
        <v>3.4323999999999999</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2.8697516666666667</v>
      </c>
      <c r="G1611" s="186">
        <v>2.8948549999999997</v>
      </c>
      <c r="H1611" s="186">
        <v>2.9124216666666669</v>
      </c>
      <c r="I1611" s="186">
        <v>2.9542216666666676</v>
      </c>
      <c r="J1611" s="186">
        <v>2.9632049999999999</v>
      </c>
      <c r="K1611" s="186">
        <v>3.0718066666666659</v>
      </c>
      <c r="L1611" s="186">
        <v>3.1103016666666665</v>
      </c>
      <c r="M1611" s="186">
        <v>3.0823816666666661</v>
      </c>
      <c r="N1611" s="186">
        <v>3.0633699999999999</v>
      </c>
      <c r="O1611" s="186">
        <v>4.3225499999999997</v>
      </c>
      <c r="P1611" s="186">
        <v>4.986275</v>
      </c>
      <c r="Q1611" s="186">
        <v>4.1368850000000013</v>
      </c>
      <c r="R1611" s="186">
        <v>3.5176219999999989</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2.8666999999999998</v>
      </c>
      <c r="G1612" s="186">
        <v>2.8901000000000003</v>
      </c>
      <c r="H1612" s="186">
        <v>2.9139999999999997</v>
      </c>
      <c r="I1612" s="186">
        <v>2.9604999999999997</v>
      </c>
      <c r="J1612" s="186">
        <v>2.9672499999999999</v>
      </c>
      <c r="K1612" s="186">
        <v>3.0750000000000002</v>
      </c>
      <c r="L1612" s="186">
        <v>3.1145499999999999</v>
      </c>
      <c r="M1612" s="186">
        <v>3.0901999999999998</v>
      </c>
      <c r="N1612" s="186">
        <v>3.07315</v>
      </c>
      <c r="O1612" s="186">
        <v>4.3711000000000002</v>
      </c>
      <c r="P1612" s="186">
        <v>5.0294499999999998</v>
      </c>
      <c r="Q1612" s="186">
        <v>3.8689</v>
      </c>
      <c r="R1612" s="186">
        <v>3.5292500000000002</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44445</v>
      </c>
      <c r="E1615" s="184">
        <v>65.424700000000001</v>
      </c>
      <c r="F1615" s="184">
        <v>4.4089999999999998</v>
      </c>
      <c r="G1615" s="184">
        <v>4.4089999999999998</v>
      </c>
      <c r="H1615" s="184">
        <v>21.3508</v>
      </c>
      <c r="I1615" s="184">
        <v>18.876899999999999</v>
      </c>
      <c r="J1615" s="184">
        <v>17.2134</v>
      </c>
      <c r="K1615" s="184">
        <v>7.4202000000000004</v>
      </c>
      <c r="L1615" s="184">
        <v>9.9395000000000007</v>
      </c>
      <c r="M1615" s="184">
        <v>4.0887000000000002</v>
      </c>
      <c r="N1615" s="184">
        <v>5.16</v>
      </c>
      <c r="O1615" s="184">
        <v>10.498699999999999</v>
      </c>
      <c r="P1615" s="184">
        <v>8.1417000000000002</v>
      </c>
      <c r="Q1615" s="184">
        <v>8.9466000000000001</v>
      </c>
      <c r="R1615" s="184">
        <v>7.8829000000000002</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44445</v>
      </c>
      <c r="E1616" s="184">
        <v>68.577200000000005</v>
      </c>
      <c r="F1616" s="184">
        <v>5.0407000000000002</v>
      </c>
      <c r="G1616" s="184">
        <v>5.0407000000000002</v>
      </c>
      <c r="H1616" s="184">
        <v>21.998200000000001</v>
      </c>
      <c r="I1616" s="184">
        <v>19.5304</v>
      </c>
      <c r="J1616" s="184">
        <v>17.872599999999998</v>
      </c>
      <c r="K1616" s="184">
        <v>8.0828000000000007</v>
      </c>
      <c r="L1616" s="184">
        <v>10.650700000000001</v>
      </c>
      <c r="M1616" s="184">
        <v>4.7649999999999997</v>
      </c>
      <c r="N1616" s="184">
        <v>5.8361999999999998</v>
      </c>
      <c r="O1616" s="184">
        <v>11.177199999999999</v>
      </c>
      <c r="P1616" s="184">
        <v>8.7690999999999999</v>
      </c>
      <c r="Q1616" s="184">
        <v>9.9166000000000007</v>
      </c>
      <c r="R1616" s="184">
        <v>8.5530000000000008</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44445</v>
      </c>
      <c r="E1617" s="184">
        <v>68.577200000000005</v>
      </c>
      <c r="F1617" s="184">
        <v>5.0407000000000002</v>
      </c>
      <c r="G1617" s="184">
        <v>5.0407000000000002</v>
      </c>
      <c r="H1617" s="184">
        <v>21.998200000000001</v>
      </c>
      <c r="I1617" s="184">
        <v>19.5304</v>
      </c>
      <c r="J1617" s="184">
        <v>17.872599999999998</v>
      </c>
      <c r="K1617" s="184">
        <v>8.0828000000000007</v>
      </c>
      <c r="L1617" s="184">
        <v>10.650700000000001</v>
      </c>
      <c r="M1617" s="184">
        <v>4.7649999999999997</v>
      </c>
      <c r="N1617" s="184">
        <v>5.8361999999999998</v>
      </c>
      <c r="O1617" s="184">
        <v>11.177199999999999</v>
      </c>
      <c r="P1617" s="184">
        <v>8.7690999999999999</v>
      </c>
      <c r="Q1617" s="184">
        <v>9.9166000000000007</v>
      </c>
      <c r="R1617" s="184">
        <v>8.5530000000000008</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44445</v>
      </c>
      <c r="E1618" s="184">
        <v>21.219200000000001</v>
      </c>
      <c r="F1618" s="184">
        <v>17.800799999999999</v>
      </c>
      <c r="G1618" s="184">
        <v>17.800799999999999</v>
      </c>
      <c r="H1618" s="184">
        <v>25.9801</v>
      </c>
      <c r="I1618" s="184">
        <v>24.506799999999998</v>
      </c>
      <c r="J1618" s="184">
        <v>16.668299999999999</v>
      </c>
      <c r="K1618" s="184">
        <v>6.3381999999999996</v>
      </c>
      <c r="L1618" s="184">
        <v>6.8808999999999996</v>
      </c>
      <c r="M1618" s="184">
        <v>3.7342</v>
      </c>
      <c r="N1618" s="184">
        <v>5.2404000000000002</v>
      </c>
      <c r="O1618" s="184">
        <v>11.1426</v>
      </c>
      <c r="P1618" s="184">
        <v>8.0123999999999995</v>
      </c>
      <c r="Q1618" s="184">
        <v>8.2187999999999999</v>
      </c>
      <c r="R1618" s="184">
        <v>8.6317000000000004</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44445</v>
      </c>
      <c r="E1619" s="184">
        <v>20.2912</v>
      </c>
      <c r="F1619" s="184">
        <v>17.233000000000001</v>
      </c>
      <c r="G1619" s="184">
        <v>17.233000000000001</v>
      </c>
      <c r="H1619" s="184">
        <v>25.383400000000002</v>
      </c>
      <c r="I1619" s="184">
        <v>23.9102</v>
      </c>
      <c r="J1619" s="184">
        <v>16.063099999999999</v>
      </c>
      <c r="K1619" s="184">
        <v>5.7264999999999997</v>
      </c>
      <c r="L1619" s="184">
        <v>6.2587999999999999</v>
      </c>
      <c r="M1619" s="184">
        <v>3.1166999999999998</v>
      </c>
      <c r="N1619" s="184">
        <v>4.6085000000000003</v>
      </c>
      <c r="O1619" s="184">
        <v>10.579800000000001</v>
      </c>
      <c r="P1619" s="184">
        <v>7.4581999999999997</v>
      </c>
      <c r="Q1619" s="184">
        <v>7.6266999999999996</v>
      </c>
      <c r="R1619" s="184">
        <v>8.0579000000000001</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44445</v>
      </c>
      <c r="E1620" s="184">
        <v>34.059800000000003</v>
      </c>
      <c r="F1620" s="184">
        <v>9.6166999999999998</v>
      </c>
      <c r="G1620" s="184">
        <v>9.6166999999999998</v>
      </c>
      <c r="H1620" s="184">
        <v>20.194199999999999</v>
      </c>
      <c r="I1620" s="184">
        <v>17.4925</v>
      </c>
      <c r="J1620" s="184">
        <v>16.311399999999999</v>
      </c>
      <c r="K1620" s="184">
        <v>6.3083999999999998</v>
      </c>
      <c r="L1620" s="184">
        <v>8.2295999999999996</v>
      </c>
      <c r="M1620" s="184">
        <v>2.5019</v>
      </c>
      <c r="N1620" s="184">
        <v>3.7355999999999998</v>
      </c>
      <c r="O1620" s="184">
        <v>8.9768000000000008</v>
      </c>
      <c r="P1620" s="184">
        <v>6.3761000000000001</v>
      </c>
      <c r="Q1620" s="184">
        <v>6.4945000000000004</v>
      </c>
      <c r="R1620" s="184">
        <v>6.0556999999999999</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44445</v>
      </c>
      <c r="E1621" s="184">
        <v>36.6905</v>
      </c>
      <c r="F1621" s="184">
        <v>10.354799999999999</v>
      </c>
      <c r="G1621" s="184">
        <v>10.354799999999999</v>
      </c>
      <c r="H1621" s="184">
        <v>20.946400000000001</v>
      </c>
      <c r="I1621" s="184">
        <v>18.2393</v>
      </c>
      <c r="J1621" s="184">
        <v>17.0624</v>
      </c>
      <c r="K1621" s="184">
        <v>7.0601000000000003</v>
      </c>
      <c r="L1621" s="184">
        <v>9.0172000000000008</v>
      </c>
      <c r="M1621" s="184">
        <v>3.282</v>
      </c>
      <c r="N1621" s="184">
        <v>4.5347999999999997</v>
      </c>
      <c r="O1621" s="184">
        <v>9.8175000000000008</v>
      </c>
      <c r="P1621" s="184">
        <v>7.2294999999999998</v>
      </c>
      <c r="Q1621" s="184">
        <v>8.5387000000000004</v>
      </c>
      <c r="R1621" s="184">
        <v>6.8888999999999996</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44445</v>
      </c>
      <c r="E1622" s="184">
        <v>64.088200000000001</v>
      </c>
      <c r="F1622" s="184">
        <v>4.9949000000000003</v>
      </c>
      <c r="G1622" s="184">
        <v>4.9949000000000003</v>
      </c>
      <c r="H1622" s="184">
        <v>20.1739</v>
      </c>
      <c r="I1622" s="184">
        <v>14.476800000000001</v>
      </c>
      <c r="J1622" s="184">
        <v>10.988799999999999</v>
      </c>
      <c r="K1622" s="184">
        <v>5.3973000000000004</v>
      </c>
      <c r="L1622" s="184">
        <v>5.8773</v>
      </c>
      <c r="M1622" s="184">
        <v>2.6534</v>
      </c>
      <c r="N1622" s="184">
        <v>3.9445999999999999</v>
      </c>
      <c r="O1622" s="184">
        <v>9.2348999999999997</v>
      </c>
      <c r="P1622" s="184">
        <v>7.5766999999999998</v>
      </c>
      <c r="Q1622" s="184">
        <v>8.9434000000000005</v>
      </c>
      <c r="R1622" s="184">
        <v>6.6036000000000001</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44445</v>
      </c>
      <c r="E1623" s="184">
        <v>61.118600000000001</v>
      </c>
      <c r="F1623" s="184">
        <v>4.2416</v>
      </c>
      <c r="G1623" s="184">
        <v>4.2416</v>
      </c>
      <c r="H1623" s="184">
        <v>19.412700000000001</v>
      </c>
      <c r="I1623" s="184">
        <v>13.722099999999999</v>
      </c>
      <c r="J1623" s="184">
        <v>10.2309</v>
      </c>
      <c r="K1623" s="184">
        <v>4.6372999999999998</v>
      </c>
      <c r="L1623" s="184">
        <v>5.1273</v>
      </c>
      <c r="M1623" s="184">
        <v>1.8854</v>
      </c>
      <c r="N1623" s="184">
        <v>3.1562999999999999</v>
      </c>
      <c r="O1623" s="184">
        <v>8.4884000000000004</v>
      </c>
      <c r="P1623" s="184">
        <v>6.8754</v>
      </c>
      <c r="Q1623" s="184">
        <v>8.6981999999999999</v>
      </c>
      <c r="R1623" s="184">
        <v>5.8539000000000003</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44445</v>
      </c>
      <c r="E1624" s="184">
        <v>79.018799999999999</v>
      </c>
      <c r="F1624" s="184">
        <v>13.2097</v>
      </c>
      <c r="G1624" s="184">
        <v>13.2097</v>
      </c>
      <c r="H1624" s="184">
        <v>28.076499999999999</v>
      </c>
      <c r="I1624" s="184">
        <v>23.224900000000002</v>
      </c>
      <c r="J1624" s="184">
        <v>18.0718</v>
      </c>
      <c r="K1624" s="184">
        <v>7.6893000000000002</v>
      </c>
      <c r="L1624" s="184">
        <v>8.8696000000000002</v>
      </c>
      <c r="M1624" s="184">
        <v>4.0437000000000003</v>
      </c>
      <c r="N1624" s="184">
        <v>5.6346999999999996</v>
      </c>
      <c r="O1624" s="184">
        <v>11.8322</v>
      </c>
      <c r="P1624" s="184">
        <v>8.8475000000000001</v>
      </c>
      <c r="Q1624" s="184">
        <v>8.9978999999999996</v>
      </c>
      <c r="R1624" s="184">
        <v>9.0371000000000006</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44445</v>
      </c>
      <c r="E1625" s="184">
        <v>75.782600000000002</v>
      </c>
      <c r="F1625" s="184">
        <v>12.7125</v>
      </c>
      <c r="G1625" s="184">
        <v>12.7125</v>
      </c>
      <c r="H1625" s="184">
        <v>27.577999999999999</v>
      </c>
      <c r="I1625" s="184">
        <v>22.723400000000002</v>
      </c>
      <c r="J1625" s="184">
        <v>17.564599999999999</v>
      </c>
      <c r="K1625" s="184">
        <v>7.1802999999999999</v>
      </c>
      <c r="L1625" s="184">
        <v>8.3317999999999994</v>
      </c>
      <c r="M1625" s="184">
        <v>3.5085999999999999</v>
      </c>
      <c r="N1625" s="184">
        <v>5.0918000000000001</v>
      </c>
      <c r="O1625" s="184">
        <v>11.172499999999999</v>
      </c>
      <c r="P1625" s="184">
        <v>8.1431000000000004</v>
      </c>
      <c r="Q1625" s="184">
        <v>9.6655999999999995</v>
      </c>
      <c r="R1625" s="184">
        <v>8.4448000000000008</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44445</v>
      </c>
      <c r="E1626" s="184">
        <v>20.514700000000001</v>
      </c>
      <c r="F1626" s="184">
        <v>28.772500000000001</v>
      </c>
      <c r="G1626" s="184">
        <v>28.772500000000001</v>
      </c>
      <c r="H1626" s="184">
        <v>64.926400000000001</v>
      </c>
      <c r="I1626" s="184">
        <v>46.844900000000003</v>
      </c>
      <c r="J1626" s="184">
        <v>27.1389</v>
      </c>
      <c r="K1626" s="184">
        <v>9.9430999999999994</v>
      </c>
      <c r="L1626" s="184">
        <v>11.7362</v>
      </c>
      <c r="M1626" s="184">
        <v>6.2502000000000004</v>
      </c>
      <c r="N1626" s="184">
        <v>7.9954000000000001</v>
      </c>
      <c r="O1626" s="184">
        <v>11.761200000000001</v>
      </c>
      <c r="P1626" s="184">
        <v>8.9553999999999991</v>
      </c>
      <c r="Q1626" s="184">
        <v>9.9611999999999998</v>
      </c>
      <c r="R1626" s="184">
        <v>9.3272999999999993</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44445</v>
      </c>
      <c r="E1627" s="184">
        <v>19.774100000000001</v>
      </c>
      <c r="F1627" s="184">
        <v>27.998100000000001</v>
      </c>
      <c r="G1627" s="184">
        <v>27.998100000000001</v>
      </c>
      <c r="H1627" s="184">
        <v>64.171899999999994</v>
      </c>
      <c r="I1627" s="184">
        <v>46.0899</v>
      </c>
      <c r="J1627" s="184">
        <v>26.3782</v>
      </c>
      <c r="K1627" s="184">
        <v>9.1760000000000002</v>
      </c>
      <c r="L1627" s="184">
        <v>10.927099999999999</v>
      </c>
      <c r="M1627" s="184">
        <v>5.5345000000000004</v>
      </c>
      <c r="N1627" s="184">
        <v>7.3140999999999998</v>
      </c>
      <c r="O1627" s="184">
        <v>11.1899</v>
      </c>
      <c r="P1627" s="184">
        <v>8.4046000000000003</v>
      </c>
      <c r="Q1627" s="184">
        <v>9.4282000000000004</v>
      </c>
      <c r="R1627" s="184">
        <v>8.7396999999999991</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44445</v>
      </c>
      <c r="E1628" s="184">
        <v>48.460900000000002</v>
      </c>
      <c r="F1628" s="184">
        <v>7.6622000000000003</v>
      </c>
      <c r="G1628" s="184">
        <v>7.6622000000000003</v>
      </c>
      <c r="H1628" s="184">
        <v>27.615200000000002</v>
      </c>
      <c r="I1628" s="184">
        <v>22.174600000000002</v>
      </c>
      <c r="J1628" s="184">
        <v>18.6967</v>
      </c>
      <c r="K1628" s="184">
        <v>6.7564000000000002</v>
      </c>
      <c r="L1628" s="184">
        <v>7.9995000000000003</v>
      </c>
      <c r="M1628" s="184">
        <v>2.8815</v>
      </c>
      <c r="N1628" s="184">
        <v>3.4340000000000002</v>
      </c>
      <c r="O1628" s="184">
        <v>8.5370000000000008</v>
      </c>
      <c r="P1628" s="184">
        <v>5.0964</v>
      </c>
      <c r="Q1628" s="184">
        <v>8.3135999999999992</v>
      </c>
      <c r="R1628" s="184">
        <v>5.4744000000000002</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44445</v>
      </c>
      <c r="E1629" s="184">
        <v>52.120199999999997</v>
      </c>
      <c r="F1629" s="184">
        <v>8.1056000000000008</v>
      </c>
      <c r="G1629" s="184">
        <v>8.1056000000000008</v>
      </c>
      <c r="H1629" s="184">
        <v>28.072500000000002</v>
      </c>
      <c r="I1629" s="184">
        <v>22.634599999999999</v>
      </c>
      <c r="J1629" s="184">
        <v>19.1632</v>
      </c>
      <c r="K1629" s="184">
        <v>7.2119999999999997</v>
      </c>
      <c r="L1629" s="184">
        <v>8.4505999999999997</v>
      </c>
      <c r="M1629" s="184">
        <v>3.3264</v>
      </c>
      <c r="N1629" s="184">
        <v>3.8908999999999998</v>
      </c>
      <c r="O1629" s="184">
        <v>9.1584000000000003</v>
      </c>
      <c r="P1629" s="184">
        <v>5.8639999999999999</v>
      </c>
      <c r="Q1629" s="184">
        <v>7.9480000000000004</v>
      </c>
      <c r="R1629" s="184">
        <v>5.9781000000000004</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44445</v>
      </c>
      <c r="E1630" s="184">
        <v>44.625100000000003</v>
      </c>
      <c r="F1630" s="184">
        <v>10.5604</v>
      </c>
      <c r="G1630" s="184">
        <v>10.5604</v>
      </c>
      <c r="H1630" s="184">
        <v>22.189699999999998</v>
      </c>
      <c r="I1630" s="184">
        <v>19.5716</v>
      </c>
      <c r="J1630" s="184">
        <v>17.047699999999999</v>
      </c>
      <c r="K1630" s="184">
        <v>6.6268000000000002</v>
      </c>
      <c r="L1630" s="184">
        <v>7.6524000000000001</v>
      </c>
      <c r="M1630" s="184">
        <v>2.7698999999999998</v>
      </c>
      <c r="N1630" s="184">
        <v>4.1875</v>
      </c>
      <c r="O1630" s="184">
        <v>8.4327000000000005</v>
      </c>
      <c r="P1630" s="184">
        <v>6.1860999999999997</v>
      </c>
      <c r="Q1630" s="184">
        <v>7.7126999999999999</v>
      </c>
      <c r="R1630" s="184">
        <v>6.7656000000000001</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44445</v>
      </c>
      <c r="E1631" s="184">
        <v>46.205800000000004</v>
      </c>
      <c r="F1631" s="184">
        <v>10.9901</v>
      </c>
      <c r="G1631" s="184">
        <v>10.9901</v>
      </c>
      <c r="H1631" s="184">
        <v>22.645199999999999</v>
      </c>
      <c r="I1631" s="184">
        <v>20.031099999999999</v>
      </c>
      <c r="J1631" s="184">
        <v>17.5105</v>
      </c>
      <c r="K1631" s="184">
        <v>7.0869</v>
      </c>
      <c r="L1631" s="184">
        <v>8.109</v>
      </c>
      <c r="M1631" s="184">
        <v>3.2307999999999999</v>
      </c>
      <c r="N1631" s="184">
        <v>4.6623999999999999</v>
      </c>
      <c r="O1631" s="184">
        <v>8.8757000000000001</v>
      </c>
      <c r="P1631" s="184">
        <v>6.6177999999999999</v>
      </c>
      <c r="Q1631" s="184">
        <v>8.4481999999999999</v>
      </c>
      <c r="R1631" s="184">
        <v>7.2328999999999999</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44445</v>
      </c>
      <c r="E1632" s="184">
        <v>80.415499999999994</v>
      </c>
      <c r="F1632" s="184">
        <v>27.796199999999999</v>
      </c>
      <c r="G1632" s="184">
        <v>27.796199999999999</v>
      </c>
      <c r="H1632" s="184">
        <v>44.435499999999998</v>
      </c>
      <c r="I1632" s="184">
        <v>38.045200000000001</v>
      </c>
      <c r="J1632" s="184">
        <v>24.997699999999998</v>
      </c>
      <c r="K1632" s="184">
        <v>8.9642999999999997</v>
      </c>
      <c r="L1632" s="184">
        <v>8.5138999999999996</v>
      </c>
      <c r="M1632" s="184">
        <v>4.6562000000000001</v>
      </c>
      <c r="N1632" s="184">
        <v>5.3064999999999998</v>
      </c>
      <c r="O1632" s="184">
        <v>9.9291999999999998</v>
      </c>
      <c r="P1632" s="184">
        <v>7.9615</v>
      </c>
      <c r="Q1632" s="184">
        <v>9.9079999999999995</v>
      </c>
      <c r="R1632" s="184">
        <v>8.8149999999999995</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44445</v>
      </c>
      <c r="E1633" s="184">
        <v>84.858999999999995</v>
      </c>
      <c r="F1633" s="184">
        <v>28.4114</v>
      </c>
      <c r="G1633" s="184">
        <v>28.4114</v>
      </c>
      <c r="H1633" s="184">
        <v>45.051299999999998</v>
      </c>
      <c r="I1633" s="184">
        <v>38.664900000000003</v>
      </c>
      <c r="J1633" s="184">
        <v>25.622</v>
      </c>
      <c r="K1633" s="184">
        <v>9.5891000000000002</v>
      </c>
      <c r="L1633" s="184">
        <v>9.1514000000000006</v>
      </c>
      <c r="M1633" s="184">
        <v>5.2892000000000001</v>
      </c>
      <c r="N1633" s="184">
        <v>5.9511000000000003</v>
      </c>
      <c r="O1633" s="184">
        <v>10.517300000000001</v>
      </c>
      <c r="P1633" s="184">
        <v>8.5465999999999998</v>
      </c>
      <c r="Q1633" s="184">
        <v>9.3711000000000002</v>
      </c>
      <c r="R1633" s="184">
        <v>9.3965999999999994</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44445</v>
      </c>
      <c r="E1634" s="184">
        <v>17.4679</v>
      </c>
      <c r="F1634" s="184">
        <v>2.9260999999999999</v>
      </c>
      <c r="G1634" s="184">
        <v>2.9260999999999999</v>
      </c>
      <c r="H1634" s="184">
        <v>14.9682</v>
      </c>
      <c r="I1634" s="184">
        <v>12.7486</v>
      </c>
      <c r="J1634" s="184">
        <v>11.757</v>
      </c>
      <c r="K1634" s="184">
        <v>3.7593999999999999</v>
      </c>
      <c r="L1634" s="184">
        <v>7.5571999999999999</v>
      </c>
      <c r="M1634" s="184">
        <v>2.5001000000000002</v>
      </c>
      <c r="N1634" s="184">
        <v>3.7353000000000001</v>
      </c>
      <c r="O1634" s="184">
        <v>7.9237000000000002</v>
      </c>
      <c r="P1634" s="184">
        <v>4.9031000000000002</v>
      </c>
      <c r="Q1634" s="184">
        <v>6.6093999999999999</v>
      </c>
      <c r="R1634" s="184">
        <v>5.3160999999999996</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44445</v>
      </c>
      <c r="E1635" s="184">
        <v>18.531199999999998</v>
      </c>
      <c r="F1635" s="184">
        <v>3.7435</v>
      </c>
      <c r="G1635" s="184">
        <v>3.7435</v>
      </c>
      <c r="H1635" s="184">
        <v>15.7484</v>
      </c>
      <c r="I1635" s="184">
        <v>13.533899999999999</v>
      </c>
      <c r="J1635" s="184">
        <v>12.541</v>
      </c>
      <c r="K1635" s="184">
        <v>4.5385999999999997</v>
      </c>
      <c r="L1635" s="184">
        <v>8.3612000000000002</v>
      </c>
      <c r="M1635" s="184">
        <v>3.2846000000000002</v>
      </c>
      <c r="N1635" s="184">
        <v>4.5441000000000003</v>
      </c>
      <c r="O1635" s="184">
        <v>8.7764000000000006</v>
      </c>
      <c r="P1635" s="184">
        <v>5.8510999999999997</v>
      </c>
      <c r="Q1635" s="184">
        <v>7.2864000000000004</v>
      </c>
      <c r="R1635" s="184">
        <v>6.2037000000000004</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44445</v>
      </c>
      <c r="E1636" s="184">
        <v>29.927499999999998</v>
      </c>
      <c r="F1636" s="184">
        <v>3.6193</v>
      </c>
      <c r="G1636" s="184">
        <v>3.6193</v>
      </c>
      <c r="H1636" s="184">
        <v>17.674399999999999</v>
      </c>
      <c r="I1636" s="184">
        <v>14.947100000000001</v>
      </c>
      <c r="J1636" s="184">
        <v>13.558299999999999</v>
      </c>
      <c r="K1636" s="184">
        <v>6.5934999999999997</v>
      </c>
      <c r="L1636" s="184">
        <v>8.9024999999999999</v>
      </c>
      <c r="M1636" s="184">
        <v>3.1353</v>
      </c>
      <c r="N1636" s="184">
        <v>5.0989000000000004</v>
      </c>
      <c r="O1636" s="184">
        <v>12.248200000000001</v>
      </c>
      <c r="P1636" s="184">
        <v>9.3096999999999994</v>
      </c>
      <c r="Q1636" s="184">
        <v>9.9402000000000008</v>
      </c>
      <c r="R1636" s="184">
        <v>9.0165000000000006</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44445</v>
      </c>
      <c r="E1637" s="184">
        <v>28.351099999999999</v>
      </c>
      <c r="F1637" s="184">
        <v>3.0047000000000001</v>
      </c>
      <c r="G1637" s="184">
        <v>3.0047000000000001</v>
      </c>
      <c r="H1637" s="184">
        <v>17.049600000000002</v>
      </c>
      <c r="I1637" s="184">
        <v>14.322699999999999</v>
      </c>
      <c r="J1637" s="184">
        <v>12.9275</v>
      </c>
      <c r="K1637" s="184">
        <v>5.9630999999999998</v>
      </c>
      <c r="L1637" s="184">
        <v>8.2544000000000004</v>
      </c>
      <c r="M1637" s="184">
        <v>2.4984999999999999</v>
      </c>
      <c r="N1637" s="184">
        <v>4.4461000000000004</v>
      </c>
      <c r="O1637" s="184">
        <v>11.5854</v>
      </c>
      <c r="P1637" s="184">
        <v>8.6763999999999992</v>
      </c>
      <c r="Q1637" s="184">
        <v>8.5117999999999991</v>
      </c>
      <c r="R1637" s="184">
        <v>8.3531999999999993</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44445</v>
      </c>
      <c r="E1638" s="184">
        <v>10.411099999999999</v>
      </c>
      <c r="F1638" s="184">
        <v>8.0688999999999993</v>
      </c>
      <c r="G1638" s="184">
        <v>8.0688999999999993</v>
      </c>
      <c r="H1638" s="184">
        <v>18.1936</v>
      </c>
      <c r="I1638" s="184">
        <v>16.151299999999999</v>
      </c>
      <c r="J1638" s="184">
        <v>17.689399999999999</v>
      </c>
      <c r="K1638" s="184">
        <v>8.2111999999999998</v>
      </c>
      <c r="L1638" s="184"/>
      <c r="M1638" s="184"/>
      <c r="N1638" s="184"/>
      <c r="O1638" s="184"/>
      <c r="P1638" s="184"/>
      <c r="Q1638" s="184">
        <v>8.9850999999999992</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44445</v>
      </c>
      <c r="E1639" s="184">
        <v>10.3994</v>
      </c>
      <c r="F1639" s="184">
        <v>7.7264999999999997</v>
      </c>
      <c r="G1639" s="184">
        <v>7.7264999999999997</v>
      </c>
      <c r="H1639" s="184">
        <v>17.911200000000001</v>
      </c>
      <c r="I1639" s="184">
        <v>15.8904</v>
      </c>
      <c r="J1639" s="184">
        <v>17.441400000000002</v>
      </c>
      <c r="K1639" s="184">
        <v>7.9560000000000004</v>
      </c>
      <c r="L1639" s="184"/>
      <c r="M1639" s="184"/>
      <c r="N1639" s="184"/>
      <c r="O1639" s="184"/>
      <c r="P1639" s="184"/>
      <c r="Q1639" s="184">
        <v>8.7294</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44445</v>
      </c>
      <c r="E1640" s="184">
        <v>10.419600000000001</v>
      </c>
      <c r="F1640" s="184">
        <v>8.0623000000000005</v>
      </c>
      <c r="G1640" s="184">
        <v>8.0623000000000005</v>
      </c>
      <c r="H1640" s="184">
        <v>21.607700000000001</v>
      </c>
      <c r="I1640" s="184">
        <v>19.1053</v>
      </c>
      <c r="J1640" s="184">
        <v>17.593299999999999</v>
      </c>
      <c r="K1640" s="184">
        <v>8.7685999999999993</v>
      </c>
      <c r="L1640" s="184"/>
      <c r="M1640" s="184"/>
      <c r="N1640" s="184"/>
      <c r="O1640" s="184"/>
      <c r="P1640" s="184"/>
      <c r="Q1640" s="184">
        <v>9.1708999999999996</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44445</v>
      </c>
      <c r="E1641" s="184">
        <v>10.407400000000001</v>
      </c>
      <c r="F1641" s="184">
        <v>7.7206000000000001</v>
      </c>
      <c r="G1641" s="184">
        <v>7.7206000000000001</v>
      </c>
      <c r="H1641" s="184">
        <v>21.33</v>
      </c>
      <c r="I1641" s="184">
        <v>18.822900000000001</v>
      </c>
      <c r="J1641" s="184">
        <v>17.322900000000001</v>
      </c>
      <c r="K1641" s="184">
        <v>8.5100999999999996</v>
      </c>
      <c r="L1641" s="184"/>
      <c r="M1641" s="184"/>
      <c r="N1641" s="184"/>
      <c r="O1641" s="184"/>
      <c r="P1641" s="184"/>
      <c r="Q1641" s="184">
        <v>8.9042999999999992</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44445</v>
      </c>
      <c r="E1642" s="184">
        <v>2280.0843</v>
      </c>
      <c r="F1642" s="184">
        <v>23.881399999999999</v>
      </c>
      <c r="G1642" s="184">
        <v>23.881399999999999</v>
      </c>
      <c r="H1642" s="184">
        <v>48.436500000000002</v>
      </c>
      <c r="I1642" s="184">
        <v>29.915700000000001</v>
      </c>
      <c r="J1642" s="184">
        <v>19.962199999999999</v>
      </c>
      <c r="K1642" s="184">
        <v>4.6154999999999999</v>
      </c>
      <c r="L1642" s="184">
        <v>5.3411</v>
      </c>
      <c r="M1642" s="184">
        <v>1.0754999999999999</v>
      </c>
      <c r="N1642" s="184">
        <v>1.9081999999999999</v>
      </c>
      <c r="O1642" s="184">
        <v>8.1820000000000004</v>
      </c>
      <c r="P1642" s="184">
        <v>6.1245000000000003</v>
      </c>
      <c r="Q1642" s="184">
        <v>6.2556000000000003</v>
      </c>
      <c r="R1642" s="184">
        <v>4.4046000000000003</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44445</v>
      </c>
      <c r="E1643" s="184">
        <v>2449.4466000000002</v>
      </c>
      <c r="F1643" s="184">
        <v>24.6524</v>
      </c>
      <c r="G1643" s="184">
        <v>24.6524</v>
      </c>
      <c r="H1643" s="184">
        <v>49.2134</v>
      </c>
      <c r="I1643" s="184">
        <v>30.694600000000001</v>
      </c>
      <c r="J1643" s="184">
        <v>20.7455</v>
      </c>
      <c r="K1643" s="184">
        <v>5.3954000000000004</v>
      </c>
      <c r="L1643" s="184">
        <v>6.1345999999999998</v>
      </c>
      <c r="M1643" s="184">
        <v>1.8546</v>
      </c>
      <c r="N1643" s="184">
        <v>2.6966999999999999</v>
      </c>
      <c r="O1643" s="184">
        <v>9.0333000000000006</v>
      </c>
      <c r="P1643" s="184">
        <v>6.9452999999999996</v>
      </c>
      <c r="Q1643" s="184">
        <v>8.1026000000000007</v>
      </c>
      <c r="R1643" s="184">
        <v>5.2450999999999999</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44445</v>
      </c>
      <c r="E1644" s="184">
        <v>85.149100000000004</v>
      </c>
      <c r="F1644" s="184">
        <v>6.9768999999999997</v>
      </c>
      <c r="G1644" s="184">
        <v>6.9768999999999997</v>
      </c>
      <c r="H1644" s="184">
        <v>18.584099999999999</v>
      </c>
      <c r="I1644" s="184">
        <v>22.0745</v>
      </c>
      <c r="J1644" s="184">
        <v>18.764099999999999</v>
      </c>
      <c r="K1644" s="184">
        <v>8.9161000000000001</v>
      </c>
      <c r="L1644" s="184">
        <v>9.2669999999999995</v>
      </c>
      <c r="M1644" s="184">
        <v>4.2643000000000004</v>
      </c>
      <c r="N1644" s="184">
        <v>5.9802</v>
      </c>
      <c r="O1644" s="184">
        <v>11.2197</v>
      </c>
      <c r="P1644" s="184">
        <v>8.4457000000000004</v>
      </c>
      <c r="Q1644" s="184">
        <v>9.1163000000000007</v>
      </c>
      <c r="R1644" s="184">
        <v>8.8261000000000003</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44445</v>
      </c>
      <c r="E1645" s="184">
        <v>87.205699999999993</v>
      </c>
      <c r="F1645" s="184">
        <v>6.9938000000000002</v>
      </c>
      <c r="G1645" s="184">
        <v>6.9938000000000002</v>
      </c>
      <c r="H1645" s="184">
        <v>18.5899</v>
      </c>
      <c r="I1645" s="184">
        <v>22.075500000000002</v>
      </c>
      <c r="J1645" s="184">
        <v>18.764600000000002</v>
      </c>
      <c r="K1645" s="184">
        <v>8.9161999999999999</v>
      </c>
      <c r="L1645" s="184">
        <v>9.2670999999999992</v>
      </c>
      <c r="M1645" s="184">
        <v>4.2652000000000001</v>
      </c>
      <c r="N1645" s="184">
        <v>5.9812000000000003</v>
      </c>
      <c r="O1645" s="184">
        <v>11.219900000000001</v>
      </c>
      <c r="P1645" s="184">
        <v>8.4497999999999998</v>
      </c>
      <c r="Q1645" s="184">
        <v>9.1547000000000001</v>
      </c>
      <c r="R1645" s="184">
        <v>8.8264999999999993</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44445</v>
      </c>
      <c r="E1646" s="184">
        <v>78.081000000000003</v>
      </c>
      <c r="F1646" s="184">
        <v>6.0021000000000004</v>
      </c>
      <c r="G1646" s="184">
        <v>6.0021000000000004</v>
      </c>
      <c r="H1646" s="184">
        <v>17.602499999999999</v>
      </c>
      <c r="I1646" s="184">
        <v>21.1187</v>
      </c>
      <c r="J1646" s="184">
        <v>17.780799999999999</v>
      </c>
      <c r="K1646" s="184">
        <v>7.9192</v>
      </c>
      <c r="L1646" s="184">
        <v>8.2350999999999992</v>
      </c>
      <c r="M1646" s="184">
        <v>3.2372999999999998</v>
      </c>
      <c r="N1646" s="184">
        <v>4.9162999999999997</v>
      </c>
      <c r="O1646" s="184">
        <v>10.0939</v>
      </c>
      <c r="P1646" s="184">
        <v>7.3556999999999997</v>
      </c>
      <c r="Q1646" s="184">
        <v>9.4742999999999995</v>
      </c>
      <c r="R1646" s="184">
        <v>7.7293000000000003</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44445</v>
      </c>
      <c r="E1647" s="184">
        <v>60.055100000000003</v>
      </c>
      <c r="F1647" s="184">
        <v>10.3613</v>
      </c>
      <c r="G1647" s="184">
        <v>10.3613</v>
      </c>
      <c r="H1647" s="184">
        <v>24.845600000000001</v>
      </c>
      <c r="I1647" s="184">
        <v>18.863700000000001</v>
      </c>
      <c r="J1647" s="184">
        <v>15.5661</v>
      </c>
      <c r="K1647" s="184">
        <v>7.2066999999999997</v>
      </c>
      <c r="L1647" s="184">
        <v>8.2599</v>
      </c>
      <c r="M1647" s="184">
        <v>2.5626000000000002</v>
      </c>
      <c r="N1647" s="184">
        <v>4.4596999999999998</v>
      </c>
      <c r="O1647" s="184">
        <v>9.7652000000000001</v>
      </c>
      <c r="P1647" s="184">
        <v>7.8033000000000001</v>
      </c>
      <c r="Q1647" s="184">
        <v>9.8234999999999992</v>
      </c>
      <c r="R1647" s="184">
        <v>7.5964999999999998</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44445</v>
      </c>
      <c r="E1648" s="184">
        <v>54.846699999999998</v>
      </c>
      <c r="F1648" s="184">
        <v>9.1684999999999999</v>
      </c>
      <c r="G1648" s="184">
        <v>9.1684999999999999</v>
      </c>
      <c r="H1648" s="184">
        <v>23.646100000000001</v>
      </c>
      <c r="I1648" s="184">
        <v>17.654399999999999</v>
      </c>
      <c r="J1648" s="184">
        <v>14.3521</v>
      </c>
      <c r="K1648" s="184">
        <v>5.9869000000000003</v>
      </c>
      <c r="L1648" s="184">
        <v>7.0071000000000003</v>
      </c>
      <c r="M1648" s="184">
        <v>1.3440000000000001</v>
      </c>
      <c r="N1648" s="184">
        <v>3.23</v>
      </c>
      <c r="O1648" s="184">
        <v>8.4420000000000002</v>
      </c>
      <c r="P1648" s="184">
        <v>6.4050000000000002</v>
      </c>
      <c r="Q1648" s="184">
        <v>8.2559000000000005</v>
      </c>
      <c r="R1648" s="184">
        <v>6.3102</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44445</v>
      </c>
      <c r="E1649" s="184">
        <v>52.483800000000002</v>
      </c>
      <c r="F1649" s="184">
        <v>-0.83450000000000002</v>
      </c>
      <c r="G1649" s="184">
        <v>-0.83450000000000002</v>
      </c>
      <c r="H1649" s="184">
        <v>11.3606</v>
      </c>
      <c r="I1649" s="184">
        <v>9.7477999999999998</v>
      </c>
      <c r="J1649" s="184">
        <v>8.2775999999999996</v>
      </c>
      <c r="K1649" s="184">
        <v>4.0865</v>
      </c>
      <c r="L1649" s="184">
        <v>6.5239000000000003</v>
      </c>
      <c r="M1649" s="184">
        <v>3.1835</v>
      </c>
      <c r="N1649" s="184">
        <v>4.6447000000000003</v>
      </c>
      <c r="O1649" s="184">
        <v>10.5884</v>
      </c>
      <c r="P1649" s="184">
        <v>8.1279000000000003</v>
      </c>
      <c r="Q1649" s="184">
        <v>8.3523999999999994</v>
      </c>
      <c r="R1649" s="184">
        <v>7.5518000000000001</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44445</v>
      </c>
      <c r="E1650" s="184">
        <v>48.967599999999997</v>
      </c>
      <c r="F1650" s="184">
        <v>-1.5403</v>
      </c>
      <c r="G1650" s="184">
        <v>-1.5403</v>
      </c>
      <c r="H1650" s="184">
        <v>10.638199999999999</v>
      </c>
      <c r="I1650" s="184">
        <v>9.0236999999999998</v>
      </c>
      <c r="J1650" s="184">
        <v>7.5549999999999997</v>
      </c>
      <c r="K1650" s="184">
        <v>3.3601000000000001</v>
      </c>
      <c r="L1650" s="184">
        <v>5.7816000000000001</v>
      </c>
      <c r="M1650" s="184">
        <v>2.4491999999999998</v>
      </c>
      <c r="N1650" s="184">
        <v>3.8957000000000002</v>
      </c>
      <c r="O1650" s="184">
        <v>9.7460000000000004</v>
      </c>
      <c r="P1650" s="184">
        <v>7.2408000000000001</v>
      </c>
      <c r="Q1650" s="184">
        <v>7.5640000000000001</v>
      </c>
      <c r="R1650" s="184">
        <v>6.8151999999999999</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44445</v>
      </c>
      <c r="E1652" s="184">
        <v>30.874199999999998</v>
      </c>
      <c r="F1652" s="184">
        <v>11.5573</v>
      </c>
      <c r="G1652" s="184">
        <v>11.5573</v>
      </c>
      <c r="H1652" s="184">
        <v>32.766199999999998</v>
      </c>
      <c r="I1652" s="184">
        <v>23.9467</v>
      </c>
      <c r="J1652" s="184">
        <v>18.071300000000001</v>
      </c>
      <c r="K1652" s="184">
        <v>6.3152999999999997</v>
      </c>
      <c r="L1652" s="184">
        <v>8.0007000000000001</v>
      </c>
      <c r="M1652" s="184">
        <v>2.4474999999999998</v>
      </c>
      <c r="N1652" s="184">
        <v>3.5947</v>
      </c>
      <c r="O1652" s="184">
        <v>10.3643</v>
      </c>
      <c r="P1652" s="184">
        <v>8.2484000000000002</v>
      </c>
      <c r="Q1652" s="184">
        <v>9.0231999999999992</v>
      </c>
      <c r="R1652" s="184">
        <v>7.0113000000000003</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44445</v>
      </c>
      <c r="E1653" s="184">
        <v>33.696100000000001</v>
      </c>
      <c r="F1653" s="184">
        <v>12.5059</v>
      </c>
      <c r="G1653" s="184">
        <v>12.5059</v>
      </c>
      <c r="H1653" s="184">
        <v>33.734499999999997</v>
      </c>
      <c r="I1653" s="184">
        <v>24.9176</v>
      </c>
      <c r="J1653" s="184">
        <v>19.0426</v>
      </c>
      <c r="K1653" s="184">
        <v>7.2941000000000003</v>
      </c>
      <c r="L1653" s="184">
        <v>9.0074000000000005</v>
      </c>
      <c r="M1653" s="184">
        <v>3.4359000000000002</v>
      </c>
      <c r="N1653" s="184">
        <v>4.6021999999999998</v>
      </c>
      <c r="O1653" s="184">
        <v>11.3979</v>
      </c>
      <c r="P1653" s="184">
        <v>9.3320000000000007</v>
      </c>
      <c r="Q1653" s="184">
        <v>10.299899999999999</v>
      </c>
      <c r="R1653" s="184">
        <v>8.0310000000000006</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44445</v>
      </c>
      <c r="E1654" s="184">
        <v>33.787100000000002</v>
      </c>
      <c r="F1654" s="184">
        <v>12.5082</v>
      </c>
      <c r="G1654" s="184">
        <v>12.5082</v>
      </c>
      <c r="H1654" s="184">
        <v>33.721200000000003</v>
      </c>
      <c r="I1654" s="184">
        <v>24.912800000000001</v>
      </c>
      <c r="J1654" s="184">
        <v>19.040900000000001</v>
      </c>
      <c r="K1654" s="184">
        <v>7.2930999999999999</v>
      </c>
      <c r="L1654" s="184">
        <v>9.0069999999999997</v>
      </c>
      <c r="M1654" s="184">
        <v>3.4359000000000002</v>
      </c>
      <c r="N1654" s="184">
        <v>4.6025</v>
      </c>
      <c r="O1654" s="184">
        <v>11.399800000000001</v>
      </c>
      <c r="P1654" s="184">
        <v>9.3325999999999993</v>
      </c>
      <c r="Q1654" s="184">
        <v>10.6562</v>
      </c>
      <c r="R1654" s="184">
        <v>8.0312999999999999</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44445</v>
      </c>
      <c r="E1655" s="184">
        <v>24.521799999999999</v>
      </c>
      <c r="F1655" s="184">
        <v>-0.99219999999999997</v>
      </c>
      <c r="G1655" s="184">
        <v>-0.99219999999999997</v>
      </c>
      <c r="H1655" s="184">
        <v>21.672499999999999</v>
      </c>
      <c r="I1655" s="184">
        <v>18.491599999999998</v>
      </c>
      <c r="J1655" s="184">
        <v>14.612500000000001</v>
      </c>
      <c r="K1655" s="184">
        <v>5.6288999999999998</v>
      </c>
      <c r="L1655" s="184">
        <v>7.7636000000000003</v>
      </c>
      <c r="M1655" s="184">
        <v>3.4020000000000001</v>
      </c>
      <c r="N1655" s="184">
        <v>4.2241999999999997</v>
      </c>
      <c r="O1655" s="184">
        <v>8.8082999999999991</v>
      </c>
      <c r="P1655" s="184">
        <v>7.0087999999999999</v>
      </c>
      <c r="Q1655" s="184">
        <v>7.2190000000000003</v>
      </c>
      <c r="R1655" s="184">
        <v>6.2496</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44445</v>
      </c>
      <c r="E1656" s="184">
        <v>25.5151</v>
      </c>
      <c r="F1656" s="184">
        <v>0.1431</v>
      </c>
      <c r="G1656" s="184">
        <v>0.1431</v>
      </c>
      <c r="H1656" s="184">
        <v>22.824400000000001</v>
      </c>
      <c r="I1656" s="184">
        <v>19.611799999999999</v>
      </c>
      <c r="J1656" s="184">
        <v>15.697699999999999</v>
      </c>
      <c r="K1656" s="184">
        <v>6.7647000000000004</v>
      </c>
      <c r="L1656" s="184">
        <v>8.9473000000000003</v>
      </c>
      <c r="M1656" s="184">
        <v>4.5785</v>
      </c>
      <c r="N1656" s="184">
        <v>5.4706000000000001</v>
      </c>
      <c r="O1656" s="184">
        <v>9.6664999999999992</v>
      </c>
      <c r="P1656" s="184">
        <v>7.6749000000000001</v>
      </c>
      <c r="Q1656" s="184">
        <v>8.3829999999999991</v>
      </c>
      <c r="R1656" s="184">
        <v>7.2175000000000002</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44445</v>
      </c>
      <c r="E1657" s="184">
        <v>53.723199999999999</v>
      </c>
      <c r="F1657" s="184">
        <v>13.830299999999999</v>
      </c>
      <c r="G1657" s="184">
        <v>13.830299999999999</v>
      </c>
      <c r="H1657" s="184">
        <v>26.6813</v>
      </c>
      <c r="I1657" s="184">
        <v>20.5182</v>
      </c>
      <c r="J1657" s="184">
        <v>14.0722</v>
      </c>
      <c r="K1657" s="184">
        <v>6.2998000000000003</v>
      </c>
      <c r="L1657" s="184">
        <v>7.4871999999999996</v>
      </c>
      <c r="M1657" s="184">
        <v>3.8277000000000001</v>
      </c>
      <c r="N1657" s="184">
        <v>4.9573</v>
      </c>
      <c r="O1657" s="184">
        <v>11.1197</v>
      </c>
      <c r="P1657" s="184">
        <v>8.9176000000000002</v>
      </c>
      <c r="Q1657" s="184">
        <v>10.196899999999999</v>
      </c>
      <c r="R1657" s="184">
        <v>8.2654999999999994</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44445</v>
      </c>
      <c r="E1658" s="184">
        <v>51.662500000000001</v>
      </c>
      <c r="F1658" s="184">
        <v>13.344099999999999</v>
      </c>
      <c r="G1658" s="184">
        <v>13.344099999999999</v>
      </c>
      <c r="H1658" s="184">
        <v>26.2012</v>
      </c>
      <c r="I1658" s="184">
        <v>20.036000000000001</v>
      </c>
      <c r="J1658" s="184">
        <v>13.5855</v>
      </c>
      <c r="K1658" s="184">
        <v>5.8121999999999998</v>
      </c>
      <c r="L1658" s="184">
        <v>6.9904000000000002</v>
      </c>
      <c r="M1658" s="184">
        <v>3.3353000000000002</v>
      </c>
      <c r="N1658" s="184">
        <v>4.4492000000000003</v>
      </c>
      <c r="O1658" s="184">
        <v>10.594799999999999</v>
      </c>
      <c r="P1658" s="184">
        <v>8.3666</v>
      </c>
      <c r="Q1658" s="184">
        <v>8.2489000000000008</v>
      </c>
      <c r="R1658" s="184">
        <v>7.7606000000000002</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44445</v>
      </c>
      <c r="E1659" s="184">
        <v>67.866399999999999</v>
      </c>
      <c r="F1659" s="184">
        <v>7.5701000000000001</v>
      </c>
      <c r="G1659" s="184">
        <v>7.5701000000000001</v>
      </c>
      <c r="H1659" s="184">
        <v>28.971900000000002</v>
      </c>
      <c r="I1659" s="184">
        <v>22.2974</v>
      </c>
      <c r="J1659" s="184">
        <v>16.724499999999999</v>
      </c>
      <c r="K1659" s="184">
        <v>6.7168000000000001</v>
      </c>
      <c r="L1659" s="184">
        <v>7.3893000000000004</v>
      </c>
      <c r="M1659" s="184">
        <v>2.0647000000000002</v>
      </c>
      <c r="N1659" s="184">
        <v>3.1823000000000001</v>
      </c>
      <c r="O1659" s="184">
        <v>9.6196999999999999</v>
      </c>
      <c r="P1659" s="184">
        <v>7.3177000000000003</v>
      </c>
      <c r="Q1659" s="184">
        <v>8.8394999999999992</v>
      </c>
      <c r="R1659" s="184">
        <v>6.3586999999999998</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44445</v>
      </c>
      <c r="E1660" s="184">
        <v>62.884500000000003</v>
      </c>
      <c r="F1660" s="184">
        <v>6.9109999999999996</v>
      </c>
      <c r="G1660" s="184">
        <v>6.9109999999999996</v>
      </c>
      <c r="H1660" s="184">
        <v>28.303599999999999</v>
      </c>
      <c r="I1660" s="184">
        <v>21.355</v>
      </c>
      <c r="J1660" s="184">
        <v>15.6676</v>
      </c>
      <c r="K1660" s="184">
        <v>5.8803000000000001</v>
      </c>
      <c r="L1660" s="184">
        <v>6.4669999999999996</v>
      </c>
      <c r="M1660" s="184">
        <v>1.1506000000000001</v>
      </c>
      <c r="N1660" s="184">
        <v>2.2965</v>
      </c>
      <c r="O1660" s="184">
        <v>8.7395999999999994</v>
      </c>
      <c r="P1660" s="184">
        <v>6.3360000000000003</v>
      </c>
      <c r="Q1660" s="184">
        <v>8.7080000000000002</v>
      </c>
      <c r="R1660" s="184">
        <v>5.5423999999999998</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44445</v>
      </c>
      <c r="E1661" s="184">
        <v>51.611800000000002</v>
      </c>
      <c r="F1661" s="184">
        <v>8.6576000000000004</v>
      </c>
      <c r="G1661" s="184">
        <v>8.6576000000000004</v>
      </c>
      <c r="H1661" s="184">
        <v>14.527900000000001</v>
      </c>
      <c r="I1661" s="184">
        <v>14.588900000000001</v>
      </c>
      <c r="J1661" s="184">
        <v>13.2653</v>
      </c>
      <c r="K1661" s="184">
        <v>6.4070999999999998</v>
      </c>
      <c r="L1661" s="184">
        <v>6.8169000000000004</v>
      </c>
      <c r="M1661" s="184">
        <v>3.2044000000000001</v>
      </c>
      <c r="N1661" s="184">
        <v>3.6575000000000002</v>
      </c>
      <c r="O1661" s="184">
        <v>9.6682000000000006</v>
      </c>
      <c r="P1661" s="184">
        <v>8.3704999999999998</v>
      </c>
      <c r="Q1661" s="184">
        <v>9.3033999999999999</v>
      </c>
      <c r="R1661" s="184">
        <v>6.8620000000000001</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44445</v>
      </c>
      <c r="E1662" s="184">
        <v>50.363</v>
      </c>
      <c r="F1662" s="184">
        <v>8.3886000000000003</v>
      </c>
      <c r="G1662" s="184">
        <v>8.3886000000000003</v>
      </c>
      <c r="H1662" s="184">
        <v>14.254099999999999</v>
      </c>
      <c r="I1662" s="184">
        <v>14.3141</v>
      </c>
      <c r="J1662" s="184">
        <v>12.983499999999999</v>
      </c>
      <c r="K1662" s="184">
        <v>6.1227</v>
      </c>
      <c r="L1662" s="184">
        <v>6.5213000000000001</v>
      </c>
      <c r="M1662" s="184">
        <v>2.9060000000000001</v>
      </c>
      <c r="N1662" s="184">
        <v>3.3571</v>
      </c>
      <c r="O1662" s="184">
        <v>9.3580000000000005</v>
      </c>
      <c r="P1662" s="184">
        <v>8.0721000000000007</v>
      </c>
      <c r="Q1662" s="184">
        <v>8.5806000000000004</v>
      </c>
      <c r="R1662" s="184">
        <v>6.5529999999999999</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10.210817021276597</v>
      </c>
      <c r="G1663" s="186">
        <v>10.210817021276597</v>
      </c>
      <c r="H1663" s="186">
        <v>26.026785106382981</v>
      </c>
      <c r="I1663" s="186">
        <v>21.318540425531914</v>
      </c>
      <c r="J1663" s="186">
        <v>16.762493617021274</v>
      </c>
      <c r="K1663" s="186">
        <v>6.8194872340425521</v>
      </c>
      <c r="L1663" s="186">
        <v>8.0387046511627904</v>
      </c>
      <c r="M1663" s="186">
        <v>3.2959651162790702</v>
      </c>
      <c r="N1663" s="186">
        <v>4.5453999999999999</v>
      </c>
      <c r="O1663" s="186">
        <v>10.047909302325582</v>
      </c>
      <c r="P1663" s="186">
        <v>7.638295348837211</v>
      </c>
      <c r="Q1663" s="186">
        <v>8.7393617021276579</v>
      </c>
      <c r="R1663" s="186">
        <v>7.3574372093023239</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8.1056000000000008</v>
      </c>
      <c r="G1664" s="186">
        <v>8.1056000000000008</v>
      </c>
      <c r="H1664" s="186">
        <v>22.189699999999998</v>
      </c>
      <c r="I1664" s="186">
        <v>19.611799999999999</v>
      </c>
      <c r="J1664" s="186">
        <v>17.2134</v>
      </c>
      <c r="K1664" s="186">
        <v>6.7564000000000002</v>
      </c>
      <c r="L1664" s="186">
        <v>8.2295999999999996</v>
      </c>
      <c r="M1664" s="186">
        <v>3.2372999999999998</v>
      </c>
      <c r="N1664" s="186">
        <v>4.5441000000000003</v>
      </c>
      <c r="O1664" s="186">
        <v>9.9291999999999998</v>
      </c>
      <c r="P1664" s="186">
        <v>7.9615</v>
      </c>
      <c r="Q1664" s="186">
        <v>8.8394999999999992</v>
      </c>
      <c r="R1664" s="186">
        <v>7.5518000000000001</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44445</v>
      </c>
      <c r="E1667" s="184">
        <v>37.605400000000003</v>
      </c>
      <c r="F1667" s="184">
        <v>3.8189000000000002</v>
      </c>
      <c r="G1667" s="184">
        <v>3.8189000000000002</v>
      </c>
      <c r="H1667" s="184">
        <v>9.4876000000000005</v>
      </c>
      <c r="I1667" s="184">
        <v>8.4717000000000002</v>
      </c>
      <c r="J1667" s="184">
        <v>9.1409000000000002</v>
      </c>
      <c r="K1667" s="184">
        <v>5.9964000000000004</v>
      </c>
      <c r="L1667" s="184">
        <v>6.8959999999999999</v>
      </c>
      <c r="M1667" s="184">
        <v>4.5846</v>
      </c>
      <c r="N1667" s="184">
        <v>6.1119000000000003</v>
      </c>
      <c r="O1667" s="184">
        <v>8.6242999999999999</v>
      </c>
      <c r="P1667" s="184">
        <v>7.5228000000000002</v>
      </c>
      <c r="Q1667" s="184">
        <v>7.4884000000000004</v>
      </c>
      <c r="R1667" s="184">
        <v>7.9627999999999997</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44445</v>
      </c>
      <c r="E1668" s="184">
        <v>39.661499999999997</v>
      </c>
      <c r="F1668" s="184">
        <v>4.5110999999999999</v>
      </c>
      <c r="G1668" s="184">
        <v>4.5110999999999999</v>
      </c>
      <c r="H1668" s="184">
        <v>10.2089</v>
      </c>
      <c r="I1668" s="184">
        <v>9.1759000000000004</v>
      </c>
      <c r="J1668" s="184">
        <v>9.8455999999999992</v>
      </c>
      <c r="K1668" s="184">
        <v>6.7087000000000003</v>
      </c>
      <c r="L1668" s="184">
        <v>7.5526999999999997</v>
      </c>
      <c r="M1668" s="184">
        <v>5.2770999999999999</v>
      </c>
      <c r="N1668" s="184">
        <v>6.8352000000000004</v>
      </c>
      <c r="O1668" s="184">
        <v>9.3704999999999998</v>
      </c>
      <c r="P1668" s="184">
        <v>8.2668999999999997</v>
      </c>
      <c r="Q1668" s="184">
        <v>9.3808000000000007</v>
      </c>
      <c r="R1668" s="184">
        <v>8.7089999999999996</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44445</v>
      </c>
      <c r="E1669" s="184">
        <v>26.1249</v>
      </c>
      <c r="F1669" s="184">
        <v>3.6802000000000001</v>
      </c>
      <c r="G1669" s="184">
        <v>3.6802000000000001</v>
      </c>
      <c r="H1669" s="184">
        <v>10.7</v>
      </c>
      <c r="I1669" s="184">
        <v>9.0729000000000006</v>
      </c>
      <c r="J1669" s="184">
        <v>9.2847000000000008</v>
      </c>
      <c r="K1669" s="184">
        <v>5.9870999999999999</v>
      </c>
      <c r="L1669" s="184">
        <v>6.5368000000000004</v>
      </c>
      <c r="M1669" s="184">
        <v>4.7472000000000003</v>
      </c>
      <c r="N1669" s="184">
        <v>5.7279999999999998</v>
      </c>
      <c r="O1669" s="184">
        <v>9.1765000000000008</v>
      </c>
      <c r="P1669" s="184">
        <v>8.2794000000000008</v>
      </c>
      <c r="Q1669" s="184">
        <v>8.8346999999999998</v>
      </c>
      <c r="R1669" s="184">
        <v>8.3437999999999999</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44445</v>
      </c>
      <c r="E1670" s="184">
        <v>24.499500000000001</v>
      </c>
      <c r="F1670" s="184">
        <v>2.9803999999999999</v>
      </c>
      <c r="G1670" s="184">
        <v>2.9803999999999999</v>
      </c>
      <c r="H1670" s="184">
        <v>10.000999999999999</v>
      </c>
      <c r="I1670" s="184">
        <v>8.3697999999999997</v>
      </c>
      <c r="J1670" s="184">
        <v>8.5877999999999997</v>
      </c>
      <c r="K1670" s="184">
        <v>5.2869999999999999</v>
      </c>
      <c r="L1670" s="184">
        <v>5.8346</v>
      </c>
      <c r="M1670" s="184">
        <v>4.0368000000000004</v>
      </c>
      <c r="N1670" s="184">
        <v>4.9981</v>
      </c>
      <c r="O1670" s="184">
        <v>8.4575999999999993</v>
      </c>
      <c r="P1670" s="184">
        <v>7.5509000000000004</v>
      </c>
      <c r="Q1670" s="184">
        <v>8.0092999999999996</v>
      </c>
      <c r="R1670" s="184">
        <v>7.6109</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44445</v>
      </c>
      <c r="E1671" s="184">
        <v>23.4025</v>
      </c>
      <c r="F1671" s="184">
        <v>2.9641000000000002</v>
      </c>
      <c r="G1671" s="184">
        <v>2.9641000000000002</v>
      </c>
      <c r="H1671" s="184">
        <v>9.3523999999999994</v>
      </c>
      <c r="I1671" s="184">
        <v>6.9926000000000004</v>
      </c>
      <c r="J1671" s="184">
        <v>7.8452000000000002</v>
      </c>
      <c r="K1671" s="184">
        <v>4.9128999999999996</v>
      </c>
      <c r="L1671" s="184">
        <v>6.1155999999999997</v>
      </c>
      <c r="M1671" s="184">
        <v>4.2442000000000002</v>
      </c>
      <c r="N1671" s="184">
        <v>4.7324999999999999</v>
      </c>
      <c r="O1671" s="184">
        <v>7.3216000000000001</v>
      </c>
      <c r="P1671" s="184">
        <v>7.3502999999999998</v>
      </c>
      <c r="Q1671" s="184">
        <v>7.8912000000000004</v>
      </c>
      <c r="R1671" s="184">
        <v>6.3476999999999997</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44445</v>
      </c>
      <c r="E1672" s="184">
        <v>24.753799999999998</v>
      </c>
      <c r="F1672" s="184">
        <v>3.6381999999999999</v>
      </c>
      <c r="G1672" s="184">
        <v>3.6381999999999999</v>
      </c>
      <c r="H1672" s="184">
        <v>10.046099999999999</v>
      </c>
      <c r="I1672" s="184">
        <v>7.6901000000000002</v>
      </c>
      <c r="J1672" s="184">
        <v>8.5520999999999994</v>
      </c>
      <c r="K1672" s="184">
        <v>5.6287000000000003</v>
      </c>
      <c r="L1672" s="184">
        <v>6.8926999999999996</v>
      </c>
      <c r="M1672" s="184">
        <v>5.0252999999999997</v>
      </c>
      <c r="N1672" s="184">
        <v>5.5255999999999998</v>
      </c>
      <c r="O1672" s="184">
        <v>8.0761000000000003</v>
      </c>
      <c r="P1672" s="184">
        <v>8.1167999999999996</v>
      </c>
      <c r="Q1672" s="184">
        <v>8.7067999999999994</v>
      </c>
      <c r="R1672" s="184">
        <v>7.1223999999999998</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44445</v>
      </c>
      <c r="E1673" s="184">
        <v>25.143000000000001</v>
      </c>
      <c r="F1673" s="184">
        <v>4.2598000000000003</v>
      </c>
      <c r="G1673" s="184">
        <v>4.2598000000000003</v>
      </c>
      <c r="H1673" s="184">
        <v>8.9745000000000008</v>
      </c>
      <c r="I1673" s="184">
        <v>5.8926999999999996</v>
      </c>
      <c r="J1673" s="184">
        <v>6.6875</v>
      </c>
      <c r="K1673" s="184">
        <v>5.1308999999999996</v>
      </c>
      <c r="L1673" s="184">
        <v>6.4093999999999998</v>
      </c>
      <c r="M1673" s="184">
        <v>3.7989999999999999</v>
      </c>
      <c r="N1673" s="184">
        <v>5.1292</v>
      </c>
      <c r="O1673" s="184">
        <v>7.4740000000000002</v>
      </c>
      <c r="P1673" s="184">
        <v>7.0129999999999999</v>
      </c>
      <c r="Q1673" s="184">
        <v>5.5759999999999996</v>
      </c>
      <c r="R1673" s="184">
        <v>7.4969000000000001</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44445</v>
      </c>
      <c r="E1674" s="184">
        <v>26.526900000000001</v>
      </c>
      <c r="F1674" s="184">
        <v>5.0014000000000003</v>
      </c>
      <c r="G1674" s="184">
        <v>5.0014000000000003</v>
      </c>
      <c r="H1674" s="184">
        <v>9.6890000000000001</v>
      </c>
      <c r="I1674" s="184">
        <v>6.6016000000000004</v>
      </c>
      <c r="J1674" s="184">
        <v>7.3964999999999996</v>
      </c>
      <c r="K1674" s="184">
        <v>5.8437000000000001</v>
      </c>
      <c r="L1674" s="184">
        <v>7.1356000000000002</v>
      </c>
      <c r="M1674" s="184">
        <v>4.5227000000000004</v>
      </c>
      <c r="N1674" s="184">
        <v>5.8696000000000002</v>
      </c>
      <c r="O1674" s="184">
        <v>8.3109000000000002</v>
      </c>
      <c r="P1674" s="184">
        <v>7.7192999999999996</v>
      </c>
      <c r="Q1674" s="184">
        <v>8.4174000000000007</v>
      </c>
      <c r="R1674" s="184">
        <v>8.2842000000000002</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44445</v>
      </c>
      <c r="E1675" s="184">
        <v>18.601700000000001</v>
      </c>
      <c r="F1675" s="184">
        <v>-0.91559999999999997</v>
      </c>
      <c r="G1675" s="184">
        <v>-0.91559999999999997</v>
      </c>
      <c r="H1675" s="184">
        <v>4.0677000000000003</v>
      </c>
      <c r="I1675" s="184">
        <v>4.0990000000000002</v>
      </c>
      <c r="J1675" s="184">
        <v>4.7282000000000002</v>
      </c>
      <c r="K1675" s="184">
        <v>3.7961999999999998</v>
      </c>
      <c r="L1675" s="184">
        <v>5.2840999999999996</v>
      </c>
      <c r="M1675" s="184">
        <v>4.0911999999999997</v>
      </c>
      <c r="N1675" s="184">
        <v>4.5887000000000002</v>
      </c>
      <c r="O1675" s="184">
        <v>-3.0350999999999999</v>
      </c>
      <c r="P1675" s="184">
        <v>1.0515000000000001</v>
      </c>
      <c r="Q1675" s="184">
        <v>4.6459000000000001</v>
      </c>
      <c r="R1675" s="184">
        <v>2.4759000000000002</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44445</v>
      </c>
      <c r="E1676" s="184">
        <v>17.4101</v>
      </c>
      <c r="F1676" s="184">
        <v>-1.1879</v>
      </c>
      <c r="G1676" s="184">
        <v>-1.1879</v>
      </c>
      <c r="H1676" s="184">
        <v>3.7764000000000002</v>
      </c>
      <c r="I1676" s="184">
        <v>3.8241999999999998</v>
      </c>
      <c r="J1676" s="184">
        <v>4.4463999999999997</v>
      </c>
      <c r="K1676" s="184">
        <v>3.5175000000000001</v>
      </c>
      <c r="L1676" s="184">
        <v>4.9105999999999996</v>
      </c>
      <c r="M1676" s="184">
        <v>3.6459000000000001</v>
      </c>
      <c r="N1676" s="184">
        <v>4.1055000000000001</v>
      </c>
      <c r="O1676" s="184">
        <v>-3.5375000000000001</v>
      </c>
      <c r="P1676" s="184">
        <v>0.41920000000000002</v>
      </c>
      <c r="Q1676" s="184">
        <v>4.4531999999999998</v>
      </c>
      <c r="R1676" s="184">
        <v>1.9539</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44445</v>
      </c>
      <c r="E1677" s="184">
        <v>22.080100000000002</v>
      </c>
      <c r="F1677" s="184">
        <v>4.9611999999999998</v>
      </c>
      <c r="G1677" s="184">
        <v>4.9611999999999998</v>
      </c>
      <c r="H1677" s="184">
        <v>8.3732000000000006</v>
      </c>
      <c r="I1677" s="184">
        <v>6.7240000000000002</v>
      </c>
      <c r="J1677" s="184">
        <v>7.6102999999999996</v>
      </c>
      <c r="K1677" s="184">
        <v>5.1696</v>
      </c>
      <c r="L1677" s="184">
        <v>5.7995000000000001</v>
      </c>
      <c r="M1677" s="184">
        <v>4.0506000000000002</v>
      </c>
      <c r="N1677" s="184">
        <v>4.8906999999999998</v>
      </c>
      <c r="O1677" s="184">
        <v>8.1572999999999993</v>
      </c>
      <c r="P1677" s="184">
        <v>7.7877000000000001</v>
      </c>
      <c r="Q1677" s="184">
        <v>7.8090999999999999</v>
      </c>
      <c r="R1677" s="184">
        <v>7.2740999999999998</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44445</v>
      </c>
      <c r="E1678" s="184">
        <v>20.71</v>
      </c>
      <c r="F1678" s="184">
        <v>4.3489000000000004</v>
      </c>
      <c r="G1678" s="184">
        <v>4.3489000000000004</v>
      </c>
      <c r="H1678" s="184">
        <v>7.7409999999999997</v>
      </c>
      <c r="I1678" s="184">
        <v>6.0819999999999999</v>
      </c>
      <c r="J1678" s="184">
        <v>6.9484000000000004</v>
      </c>
      <c r="K1678" s="184">
        <v>4.5160999999999998</v>
      </c>
      <c r="L1678" s="184">
        <v>5.1416000000000004</v>
      </c>
      <c r="M1678" s="184">
        <v>3.3959999999999999</v>
      </c>
      <c r="N1678" s="184">
        <v>4.2283999999999997</v>
      </c>
      <c r="O1678" s="184">
        <v>7.431</v>
      </c>
      <c r="P1678" s="184">
        <v>7.0072999999999999</v>
      </c>
      <c r="Q1678" s="184">
        <v>7.2690000000000001</v>
      </c>
      <c r="R1678" s="184">
        <v>6.5801999999999996</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44445</v>
      </c>
      <c r="E1679" s="184">
        <v>39.9026</v>
      </c>
      <c r="F1679" s="184">
        <v>4.5754000000000001</v>
      </c>
      <c r="G1679" s="184">
        <v>4.5754000000000001</v>
      </c>
      <c r="H1679" s="184">
        <v>9.9895999999999994</v>
      </c>
      <c r="I1679" s="184">
        <v>7.1413000000000002</v>
      </c>
      <c r="J1679" s="184">
        <v>8.3414000000000001</v>
      </c>
      <c r="K1679" s="184">
        <v>5.8596000000000004</v>
      </c>
      <c r="L1679" s="184">
        <v>6.4664000000000001</v>
      </c>
      <c r="M1679" s="184">
        <v>4.1369999999999996</v>
      </c>
      <c r="N1679" s="184">
        <v>5.3244999999999996</v>
      </c>
      <c r="O1679" s="184">
        <v>8.6541999999999994</v>
      </c>
      <c r="P1679" s="184">
        <v>7.7633999999999999</v>
      </c>
      <c r="Q1679" s="184">
        <v>8.5531000000000006</v>
      </c>
      <c r="R1679" s="184">
        <v>7.6877000000000004</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44445</v>
      </c>
      <c r="E1680" s="184">
        <v>37.595300000000002</v>
      </c>
      <c r="F1680" s="184">
        <v>3.9495</v>
      </c>
      <c r="G1680" s="184">
        <v>3.9495</v>
      </c>
      <c r="H1680" s="184">
        <v>9.3648000000000007</v>
      </c>
      <c r="I1680" s="184">
        <v>6.5071000000000003</v>
      </c>
      <c r="J1680" s="184">
        <v>7.7073999999999998</v>
      </c>
      <c r="K1680" s="184">
        <v>5.2135999999999996</v>
      </c>
      <c r="L1680" s="184">
        <v>5.8080999999999996</v>
      </c>
      <c r="M1680" s="184">
        <v>3.4664999999999999</v>
      </c>
      <c r="N1680" s="184">
        <v>4.6493000000000002</v>
      </c>
      <c r="O1680" s="184">
        <v>7.9114000000000004</v>
      </c>
      <c r="P1680" s="184">
        <v>6.9648000000000003</v>
      </c>
      <c r="Q1680" s="184">
        <v>7.2164999999999999</v>
      </c>
      <c r="R1680" s="184">
        <v>6.9865000000000004</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44445</v>
      </c>
      <c r="E1688" s="184">
        <v>4050.5569277108398</v>
      </c>
      <c r="F1688" s="184">
        <v>14.077</v>
      </c>
      <c r="G1688" s="184">
        <v>14.077</v>
      </c>
      <c r="H1688" s="184">
        <v>20.900500000000001</v>
      </c>
      <c r="I1688" s="184">
        <v>15.561</v>
      </c>
      <c r="J1688" s="184">
        <v>14.1874</v>
      </c>
      <c r="K1688" s="184">
        <v>-5.4169</v>
      </c>
      <c r="L1688" s="184">
        <v>4.8533999999999997</v>
      </c>
      <c r="M1688" s="184">
        <v>8.9778000000000002</v>
      </c>
      <c r="N1688" s="184">
        <v>12.5814</v>
      </c>
      <c r="O1688" s="184">
        <v>2.3508</v>
      </c>
      <c r="P1688" s="184">
        <v>4.6851000000000003</v>
      </c>
      <c r="Q1688" s="184">
        <v>7.3936000000000002</v>
      </c>
      <c r="R1688" s="184">
        <v>-0.41959999999999997</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44445</v>
      </c>
      <c r="E1689" s="184">
        <v>4295.1979000000001</v>
      </c>
      <c r="F1689" s="184">
        <v>14.0768</v>
      </c>
      <c r="G1689" s="184">
        <v>14.0768</v>
      </c>
      <c r="H1689" s="184">
        <v>20.900500000000001</v>
      </c>
      <c r="I1689" s="184">
        <v>15.561</v>
      </c>
      <c r="J1689" s="184">
        <v>14.1873</v>
      </c>
      <c r="K1689" s="184">
        <v>-5.4170999999999996</v>
      </c>
      <c r="L1689" s="184">
        <v>4.7930000000000001</v>
      </c>
      <c r="M1689" s="184">
        <v>9.1998999999999995</v>
      </c>
      <c r="N1689" s="184">
        <v>12.967599999999999</v>
      </c>
      <c r="O1689" s="184">
        <v>2.9859</v>
      </c>
      <c r="P1689" s="184">
        <v>5.3630000000000004</v>
      </c>
      <c r="Q1689" s="184">
        <v>7.4372999999999996</v>
      </c>
      <c r="R1689" s="184">
        <v>0.1178</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44445</v>
      </c>
      <c r="E1690" s="184">
        <v>25.276</v>
      </c>
      <c r="F1690" s="184">
        <v>3.4186000000000001</v>
      </c>
      <c r="G1690" s="184">
        <v>3.4186000000000001</v>
      </c>
      <c r="H1690" s="184">
        <v>11.101599999999999</v>
      </c>
      <c r="I1690" s="184">
        <v>8.8178000000000001</v>
      </c>
      <c r="J1690" s="184">
        <v>8.8137000000000008</v>
      </c>
      <c r="K1690" s="184">
        <v>5.8571</v>
      </c>
      <c r="L1690" s="184">
        <v>6.8949999999999996</v>
      </c>
      <c r="M1690" s="184">
        <v>4.4739000000000004</v>
      </c>
      <c r="N1690" s="184">
        <v>5.5716999999999999</v>
      </c>
      <c r="O1690" s="184">
        <v>8.827</v>
      </c>
      <c r="P1690" s="184">
        <v>7.9565000000000001</v>
      </c>
      <c r="Q1690" s="184">
        <v>8.625</v>
      </c>
      <c r="R1690" s="184">
        <v>8.2704000000000004</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44445</v>
      </c>
      <c r="E1691" s="184">
        <v>25.724699999999999</v>
      </c>
      <c r="F1691" s="184">
        <v>4.0214999999999996</v>
      </c>
      <c r="G1691" s="184">
        <v>4.0214999999999996</v>
      </c>
      <c r="H1691" s="184">
        <v>11.6608</v>
      </c>
      <c r="I1691" s="184">
        <v>9.3779000000000003</v>
      </c>
      <c r="J1691" s="184">
        <v>9.3605999999999998</v>
      </c>
      <c r="K1691" s="184">
        <v>6.3964999999999996</v>
      </c>
      <c r="L1691" s="184">
        <v>7.4307999999999996</v>
      </c>
      <c r="M1691" s="184">
        <v>5.0084999999999997</v>
      </c>
      <c r="N1691" s="184">
        <v>6.1177999999999999</v>
      </c>
      <c r="O1691" s="184">
        <v>9.1610999999999994</v>
      </c>
      <c r="P1691" s="184">
        <v>8.2201000000000004</v>
      </c>
      <c r="Q1691" s="184">
        <v>8.7175999999999991</v>
      </c>
      <c r="R1691" s="184">
        <v>8.6880000000000006</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44445</v>
      </c>
      <c r="E1692" s="184">
        <v>31.829000000000001</v>
      </c>
      <c r="F1692" s="184">
        <v>4.3592000000000004</v>
      </c>
      <c r="G1692" s="184">
        <v>4.3592000000000004</v>
      </c>
      <c r="H1692" s="184">
        <v>11.575100000000001</v>
      </c>
      <c r="I1692" s="184">
        <v>7.2693000000000003</v>
      </c>
      <c r="J1692" s="184">
        <v>8.4574999999999996</v>
      </c>
      <c r="K1692" s="184">
        <v>4.8593000000000002</v>
      </c>
      <c r="L1692" s="184">
        <v>6.0785</v>
      </c>
      <c r="M1692" s="184">
        <v>3.6909000000000001</v>
      </c>
      <c r="N1692" s="184">
        <v>4.4139999999999997</v>
      </c>
      <c r="O1692" s="184">
        <v>3.3098999999999998</v>
      </c>
      <c r="P1692" s="184">
        <v>4.2009999999999996</v>
      </c>
      <c r="Q1692" s="184">
        <v>6.3682999999999996</v>
      </c>
      <c r="R1692" s="184">
        <v>5.1013000000000002</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44445</v>
      </c>
      <c r="E1693" s="184">
        <v>34.483499999999999</v>
      </c>
      <c r="F1693" s="184">
        <v>5.33</v>
      </c>
      <c r="G1693" s="184">
        <v>5.33</v>
      </c>
      <c r="H1693" s="184">
        <v>12.5656</v>
      </c>
      <c r="I1693" s="184">
        <v>8.2824000000000009</v>
      </c>
      <c r="J1693" s="184">
        <v>9.4824999999999999</v>
      </c>
      <c r="K1693" s="184">
        <v>5.9009999999999998</v>
      </c>
      <c r="L1693" s="184">
        <v>7.1649000000000003</v>
      </c>
      <c r="M1693" s="184">
        <v>4.7742000000000004</v>
      </c>
      <c r="N1693" s="184">
        <v>5.5030000000000001</v>
      </c>
      <c r="O1693" s="184">
        <v>4.3342000000000001</v>
      </c>
      <c r="P1693" s="184">
        <v>5.2114000000000003</v>
      </c>
      <c r="Q1693" s="184">
        <v>6.9432</v>
      </c>
      <c r="R1693" s="184">
        <v>6.1635</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44445</v>
      </c>
      <c r="E1694" s="184">
        <v>47.078600000000002</v>
      </c>
      <c r="F1694" s="184">
        <v>4.9122000000000003</v>
      </c>
      <c r="G1694" s="184">
        <v>4.9122000000000003</v>
      </c>
      <c r="H1694" s="184">
        <v>12.9686</v>
      </c>
      <c r="I1694" s="184">
        <v>10.547800000000001</v>
      </c>
      <c r="J1694" s="184">
        <v>9.7208000000000006</v>
      </c>
      <c r="K1694" s="184">
        <v>5.5396999999999998</v>
      </c>
      <c r="L1694" s="184">
        <v>6.2747000000000002</v>
      </c>
      <c r="M1694" s="184">
        <v>4.4320000000000004</v>
      </c>
      <c r="N1694" s="184">
        <v>5.5138999999999996</v>
      </c>
      <c r="O1694" s="184">
        <v>8.6282999999999994</v>
      </c>
      <c r="P1694" s="184">
        <v>7.6498999999999997</v>
      </c>
      <c r="Q1694" s="184">
        <v>8.1047999999999991</v>
      </c>
      <c r="R1694" s="184">
        <v>8.0730000000000004</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44445</v>
      </c>
      <c r="E1695" s="184">
        <v>50.072800000000001</v>
      </c>
      <c r="F1695" s="184">
        <v>5.6883999999999997</v>
      </c>
      <c r="G1695" s="184">
        <v>5.6883999999999997</v>
      </c>
      <c r="H1695" s="184">
        <v>13.729699999999999</v>
      </c>
      <c r="I1695" s="184">
        <v>11.3162</v>
      </c>
      <c r="J1695" s="184">
        <v>10.485799999999999</v>
      </c>
      <c r="K1695" s="184">
        <v>6.3117000000000001</v>
      </c>
      <c r="L1695" s="184">
        <v>7.0597000000000003</v>
      </c>
      <c r="M1695" s="184">
        <v>5.2194000000000003</v>
      </c>
      <c r="N1695" s="184">
        <v>6.3186</v>
      </c>
      <c r="O1695" s="184">
        <v>9.4456000000000007</v>
      </c>
      <c r="P1695" s="184">
        <v>8.5089000000000006</v>
      </c>
      <c r="Q1695" s="184">
        <v>9.1341000000000001</v>
      </c>
      <c r="R1695" s="184">
        <v>8.8920999999999992</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44445</v>
      </c>
      <c r="E1696" s="184">
        <v>20.483699999999999</v>
      </c>
      <c r="F1696" s="184">
        <v>4.8724999999999996</v>
      </c>
      <c r="G1696" s="184">
        <v>4.8724999999999996</v>
      </c>
      <c r="H1696" s="184">
        <v>14.6271</v>
      </c>
      <c r="I1696" s="184">
        <v>9.8630999999999993</v>
      </c>
      <c r="J1696" s="184">
        <v>11.838200000000001</v>
      </c>
      <c r="K1696" s="184">
        <v>5.8242000000000003</v>
      </c>
      <c r="L1696" s="184">
        <v>7.1959</v>
      </c>
      <c r="M1696" s="184">
        <v>4.1326000000000001</v>
      </c>
      <c r="N1696" s="184">
        <v>4.9598000000000004</v>
      </c>
      <c r="O1696" s="184">
        <v>5.0758999999999999</v>
      </c>
      <c r="P1696" s="184">
        <v>5.3669000000000002</v>
      </c>
      <c r="Q1696" s="184">
        <v>7.0914999999999999</v>
      </c>
      <c r="R1696" s="184">
        <v>5.8712999999999997</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44445</v>
      </c>
      <c r="E1697" s="184">
        <v>21.967700000000001</v>
      </c>
      <c r="F1697" s="184">
        <v>5.3192000000000004</v>
      </c>
      <c r="G1697" s="184">
        <v>5.3192000000000004</v>
      </c>
      <c r="H1697" s="184">
        <v>15.0684</v>
      </c>
      <c r="I1697" s="184">
        <v>10.3184</v>
      </c>
      <c r="J1697" s="184">
        <v>12.299200000000001</v>
      </c>
      <c r="K1697" s="184">
        <v>6.2775999999999996</v>
      </c>
      <c r="L1697" s="184">
        <v>7.6492000000000004</v>
      </c>
      <c r="M1697" s="184">
        <v>4.5644</v>
      </c>
      <c r="N1697" s="184">
        <v>5.3958000000000004</v>
      </c>
      <c r="O1697" s="184">
        <v>5.7632000000000003</v>
      </c>
      <c r="P1697" s="184">
        <v>6.2737999999999996</v>
      </c>
      <c r="Q1697" s="184">
        <v>7.4725000000000001</v>
      </c>
      <c r="R1697" s="184">
        <v>6.4551999999999996</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44445</v>
      </c>
      <c r="E1698" s="184">
        <v>48.0931</v>
      </c>
      <c r="F1698" s="184">
        <v>3.6440000000000001</v>
      </c>
      <c r="G1698" s="184">
        <v>3.6440000000000001</v>
      </c>
      <c r="H1698" s="184">
        <v>9.6563999999999997</v>
      </c>
      <c r="I1698" s="184">
        <v>8.5553000000000008</v>
      </c>
      <c r="J1698" s="184">
        <v>8.7856000000000005</v>
      </c>
      <c r="K1698" s="184">
        <v>5.7218999999999998</v>
      </c>
      <c r="L1698" s="184">
        <v>6.6555</v>
      </c>
      <c r="M1698" s="184">
        <v>4.2300000000000004</v>
      </c>
      <c r="N1698" s="184">
        <v>5.0640999999999998</v>
      </c>
      <c r="O1698" s="184">
        <v>8.9214000000000002</v>
      </c>
      <c r="P1698" s="184">
        <v>7.8895999999999997</v>
      </c>
      <c r="Q1698" s="184">
        <v>8.5573999999999995</v>
      </c>
      <c r="R1698" s="184">
        <v>7.8083</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44445</v>
      </c>
      <c r="E1699" s="184">
        <v>45.741399999999999</v>
      </c>
      <c r="F1699" s="184">
        <v>3.1395</v>
      </c>
      <c r="G1699" s="184">
        <v>3.1395</v>
      </c>
      <c r="H1699" s="184">
        <v>9.1699000000000002</v>
      </c>
      <c r="I1699" s="184">
        <v>8.0671999999999997</v>
      </c>
      <c r="J1699" s="184">
        <v>8.2742000000000004</v>
      </c>
      <c r="K1699" s="184">
        <v>5.2229999999999999</v>
      </c>
      <c r="L1699" s="184">
        <v>6.1517999999999997</v>
      </c>
      <c r="M1699" s="184">
        <v>3.7212999999999998</v>
      </c>
      <c r="N1699" s="184">
        <v>4.5396000000000001</v>
      </c>
      <c r="O1699" s="184">
        <v>8.3780000000000001</v>
      </c>
      <c r="P1699" s="184">
        <v>7.3460000000000001</v>
      </c>
      <c r="Q1699" s="184">
        <v>7.6052999999999997</v>
      </c>
      <c r="R1699" s="184">
        <v>7.2630999999999997</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44445</v>
      </c>
      <c r="E1700" s="184">
        <v>1728.8945000000001</v>
      </c>
      <c r="F1700" s="184">
        <v>8.218</v>
      </c>
      <c r="G1700" s="184">
        <v>8.218</v>
      </c>
      <c r="H1700" s="184">
        <v>16.732099999999999</v>
      </c>
      <c r="I1700" s="184">
        <v>10.914</v>
      </c>
      <c r="J1700" s="184">
        <v>10.3772</v>
      </c>
      <c r="K1700" s="184">
        <v>4.9614000000000003</v>
      </c>
      <c r="L1700" s="184">
        <v>5.0221</v>
      </c>
      <c r="M1700" s="184">
        <v>2.9474</v>
      </c>
      <c r="N1700" s="184">
        <v>4.0865</v>
      </c>
      <c r="O1700" s="184">
        <v>5.4264000000000001</v>
      </c>
      <c r="P1700" s="184">
        <v>5.8928000000000003</v>
      </c>
      <c r="Q1700" s="184">
        <v>7.0956999999999999</v>
      </c>
      <c r="R1700" s="184">
        <v>4.1544999999999996</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44445</v>
      </c>
      <c r="E1701" s="184">
        <v>1900.2467999999999</v>
      </c>
      <c r="F1701" s="184">
        <v>9.5185999999999993</v>
      </c>
      <c r="G1701" s="184">
        <v>9.5185999999999993</v>
      </c>
      <c r="H1701" s="184">
        <v>18.036200000000001</v>
      </c>
      <c r="I1701" s="184">
        <v>12.2195</v>
      </c>
      <c r="J1701" s="184">
        <v>11.689500000000001</v>
      </c>
      <c r="K1701" s="184">
        <v>6.2798999999999996</v>
      </c>
      <c r="L1701" s="184">
        <v>6.3609999999999998</v>
      </c>
      <c r="M1701" s="184">
        <v>4.3211000000000004</v>
      </c>
      <c r="N1701" s="184">
        <v>5.4779999999999998</v>
      </c>
      <c r="O1701" s="184">
        <v>6.6963999999999997</v>
      </c>
      <c r="P1701" s="184">
        <v>7.0976999999999997</v>
      </c>
      <c r="Q1701" s="184">
        <v>8.3455999999999992</v>
      </c>
      <c r="R1701" s="184">
        <v>5.4626000000000001</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44445</v>
      </c>
      <c r="E1702" s="184">
        <v>2891.9445000000001</v>
      </c>
      <c r="F1702" s="184">
        <v>2.1358999999999999</v>
      </c>
      <c r="G1702" s="184">
        <v>2.1358999999999999</v>
      </c>
      <c r="H1702" s="184">
        <v>8.9589999999999996</v>
      </c>
      <c r="I1702" s="184">
        <v>6.9943999999999997</v>
      </c>
      <c r="J1702" s="184">
        <v>7.3391000000000002</v>
      </c>
      <c r="K1702" s="184">
        <v>4.8097000000000003</v>
      </c>
      <c r="L1702" s="184">
        <v>5.7949000000000002</v>
      </c>
      <c r="M1702" s="184">
        <v>3.1962999999999999</v>
      </c>
      <c r="N1702" s="184">
        <v>4.1494999999999997</v>
      </c>
      <c r="O1702" s="184">
        <v>7.7847999999999997</v>
      </c>
      <c r="P1702" s="184">
        <v>6.8094000000000001</v>
      </c>
      <c r="Q1702" s="184">
        <v>7.6172000000000004</v>
      </c>
      <c r="R1702" s="184">
        <v>6.8224999999999998</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44445</v>
      </c>
      <c r="E1703" s="184">
        <v>3112.4052999999999</v>
      </c>
      <c r="F1703" s="184">
        <v>2.9861</v>
      </c>
      <c r="G1703" s="184">
        <v>2.9861</v>
      </c>
      <c r="H1703" s="184">
        <v>9.8107000000000006</v>
      </c>
      <c r="I1703" s="184">
        <v>7.8472</v>
      </c>
      <c r="J1703" s="184">
        <v>8.1950000000000003</v>
      </c>
      <c r="K1703" s="184">
        <v>5.6711999999999998</v>
      </c>
      <c r="L1703" s="184">
        <v>6.6717000000000004</v>
      </c>
      <c r="M1703" s="184">
        <v>4.0696000000000003</v>
      </c>
      <c r="N1703" s="184">
        <v>5.0387000000000004</v>
      </c>
      <c r="O1703" s="184">
        <v>8.7033000000000005</v>
      </c>
      <c r="P1703" s="184">
        <v>7.6454000000000004</v>
      </c>
      <c r="Q1703" s="184">
        <v>8.26</v>
      </c>
      <c r="R1703" s="184">
        <v>7.7327000000000004</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44445</v>
      </c>
      <c r="E1706" s="184">
        <v>41.974299999999999</v>
      </c>
      <c r="F1706" s="184">
        <v>3.3923000000000001</v>
      </c>
      <c r="G1706" s="184">
        <v>3.3923000000000001</v>
      </c>
      <c r="H1706" s="184">
        <v>11.4788</v>
      </c>
      <c r="I1706" s="184">
        <v>9.4192</v>
      </c>
      <c r="J1706" s="184">
        <v>10.220000000000001</v>
      </c>
      <c r="K1706" s="184">
        <v>6.0198</v>
      </c>
      <c r="L1706" s="184">
        <v>6.6136999999999997</v>
      </c>
      <c r="M1706" s="184">
        <v>3.7726000000000002</v>
      </c>
      <c r="N1706" s="184">
        <v>4.9282000000000004</v>
      </c>
      <c r="O1706" s="184">
        <v>8.3116000000000003</v>
      </c>
      <c r="P1706" s="184">
        <v>7.2821999999999996</v>
      </c>
      <c r="Q1706" s="184">
        <v>7.6901999999999999</v>
      </c>
      <c r="R1706" s="184">
        <v>7.3958000000000004</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44445</v>
      </c>
      <c r="E1707" s="184">
        <v>44.829799999999999</v>
      </c>
      <c r="F1707" s="184">
        <v>4.1809000000000003</v>
      </c>
      <c r="G1707" s="184">
        <v>4.1809000000000003</v>
      </c>
      <c r="H1707" s="184">
        <v>12.3</v>
      </c>
      <c r="I1707" s="184">
        <v>10.2407</v>
      </c>
      <c r="J1707" s="184">
        <v>11.047000000000001</v>
      </c>
      <c r="K1707" s="184">
        <v>6.8550000000000004</v>
      </c>
      <c r="L1707" s="184">
        <v>7.4657</v>
      </c>
      <c r="M1707" s="184">
        <v>4.6176000000000004</v>
      </c>
      <c r="N1707" s="184">
        <v>5.7862999999999998</v>
      </c>
      <c r="O1707" s="184">
        <v>9.2014999999999993</v>
      </c>
      <c r="P1707" s="184">
        <v>8.1777999999999995</v>
      </c>
      <c r="Q1707" s="184">
        <v>8.7444000000000006</v>
      </c>
      <c r="R1707" s="184">
        <v>8.2751999999999999</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44445</v>
      </c>
      <c r="E1708" s="184">
        <v>22.245100000000001</v>
      </c>
      <c r="F1708" s="184">
        <v>6.2382999999999997</v>
      </c>
      <c r="G1708" s="184">
        <v>6.2382999999999997</v>
      </c>
      <c r="H1708" s="184">
        <v>10.2164</v>
      </c>
      <c r="I1708" s="184">
        <v>7.8407999999999998</v>
      </c>
      <c r="J1708" s="184">
        <v>8.3046000000000006</v>
      </c>
      <c r="K1708" s="184">
        <v>5.52</v>
      </c>
      <c r="L1708" s="184">
        <v>6.6942000000000004</v>
      </c>
      <c r="M1708" s="184">
        <v>4.0152000000000001</v>
      </c>
      <c r="N1708" s="184">
        <v>5.0976999999999997</v>
      </c>
      <c r="O1708" s="184">
        <v>8.6007999999999996</v>
      </c>
      <c r="P1708" s="184">
        <v>7.8007999999999997</v>
      </c>
      <c r="Q1708" s="184">
        <v>8.4352</v>
      </c>
      <c r="R1708" s="184">
        <v>7.6646000000000001</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44445</v>
      </c>
      <c r="E1709" s="184">
        <v>21.367899999999999</v>
      </c>
      <c r="F1709" s="184">
        <v>5.7535999999999996</v>
      </c>
      <c r="G1709" s="184">
        <v>5.7535999999999996</v>
      </c>
      <c r="H1709" s="184">
        <v>9.7302999999999997</v>
      </c>
      <c r="I1709" s="184">
        <v>7.3536000000000001</v>
      </c>
      <c r="J1709" s="184">
        <v>7.8209999999999997</v>
      </c>
      <c r="K1709" s="184">
        <v>5.0345000000000004</v>
      </c>
      <c r="L1709" s="184">
        <v>6.1959</v>
      </c>
      <c r="M1709" s="184">
        <v>3.5160999999999998</v>
      </c>
      <c r="N1709" s="184">
        <v>4.5846</v>
      </c>
      <c r="O1709" s="184">
        <v>8.0698000000000008</v>
      </c>
      <c r="P1709" s="184">
        <v>7.2659000000000002</v>
      </c>
      <c r="Q1709" s="184">
        <v>8.1411999999999995</v>
      </c>
      <c r="R1709" s="184">
        <v>7.1407999999999996</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44445</v>
      </c>
      <c r="E1710" s="184">
        <v>12.2866</v>
      </c>
      <c r="F1710" s="184">
        <v>4.9531999999999998</v>
      </c>
      <c r="G1710" s="184">
        <v>4.9531999999999998</v>
      </c>
      <c r="H1710" s="184">
        <v>10.6313</v>
      </c>
      <c r="I1710" s="184">
        <v>7.7255000000000003</v>
      </c>
      <c r="J1710" s="184">
        <v>8.1925000000000008</v>
      </c>
      <c r="K1710" s="184">
        <v>5.5031999999999996</v>
      </c>
      <c r="L1710" s="184">
        <v>6.1173999999999999</v>
      </c>
      <c r="M1710" s="184">
        <v>3.7591999999999999</v>
      </c>
      <c r="N1710" s="184">
        <v>4.7538999999999998</v>
      </c>
      <c r="O1710" s="184"/>
      <c r="P1710" s="184"/>
      <c r="Q1710" s="184">
        <v>8.2513000000000005</v>
      </c>
      <c r="R1710" s="184">
        <v>7.0872999999999999</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44445</v>
      </c>
      <c r="E1711" s="184">
        <v>11.9552</v>
      </c>
      <c r="F1711" s="184">
        <v>3.9702999999999999</v>
      </c>
      <c r="G1711" s="184">
        <v>3.9702999999999999</v>
      </c>
      <c r="H1711" s="184">
        <v>9.5693000000000001</v>
      </c>
      <c r="I1711" s="184">
        <v>6.6683000000000003</v>
      </c>
      <c r="J1711" s="184">
        <v>7.1340000000000003</v>
      </c>
      <c r="K1711" s="184">
        <v>4.4381000000000004</v>
      </c>
      <c r="L1711" s="184">
        <v>5.0366999999999997</v>
      </c>
      <c r="M1711" s="184">
        <v>2.6827000000000001</v>
      </c>
      <c r="N1711" s="184">
        <v>3.6577999999999999</v>
      </c>
      <c r="O1711" s="184"/>
      <c r="P1711" s="184"/>
      <c r="Q1711" s="184">
        <v>7.1176000000000004</v>
      </c>
      <c r="R1711" s="184">
        <v>5.9661</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44445</v>
      </c>
      <c r="E1712" s="184">
        <v>10.3688</v>
      </c>
      <c r="F1712" s="184">
        <v>7.3968999999999996</v>
      </c>
      <c r="G1712" s="184">
        <v>7.3968999999999996</v>
      </c>
      <c r="H1712" s="184">
        <v>14.8774</v>
      </c>
      <c r="I1712" s="184">
        <v>10.273999999999999</v>
      </c>
      <c r="J1712" s="184">
        <v>10.6099</v>
      </c>
      <c r="K1712" s="184">
        <v>6.4607999999999999</v>
      </c>
      <c r="L1712" s="184">
        <v>7.2169999999999996</v>
      </c>
      <c r="M1712" s="184"/>
      <c r="N1712" s="184"/>
      <c r="O1712" s="184"/>
      <c r="P1712" s="184"/>
      <c r="Q1712" s="184">
        <v>6.9032</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44445</v>
      </c>
      <c r="E1713" s="184">
        <v>10.317</v>
      </c>
      <c r="F1713" s="184">
        <v>6.4894999999999996</v>
      </c>
      <c r="G1713" s="184">
        <v>6.4894999999999996</v>
      </c>
      <c r="H1713" s="184">
        <v>13.9358</v>
      </c>
      <c r="I1713" s="184">
        <v>9.3072999999999997</v>
      </c>
      <c r="J1713" s="184">
        <v>9.6418999999999997</v>
      </c>
      <c r="K1713" s="184">
        <v>5.4809000000000001</v>
      </c>
      <c r="L1713" s="184">
        <v>6.2503000000000002</v>
      </c>
      <c r="M1713" s="184"/>
      <c r="N1713" s="184"/>
      <c r="O1713" s="184"/>
      <c r="P1713" s="184"/>
      <c r="Q1713" s="184">
        <v>5.9336000000000002</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44445</v>
      </c>
      <c r="E1714" s="184">
        <v>12.715199999999999</v>
      </c>
      <c r="F1714" s="184">
        <v>5.0735000000000001</v>
      </c>
      <c r="G1714" s="184">
        <v>5.0735000000000001</v>
      </c>
      <c r="H1714" s="184">
        <v>10.601599999999999</v>
      </c>
      <c r="I1714" s="184">
        <v>7.5880000000000001</v>
      </c>
      <c r="J1714" s="184">
        <v>8.6563999999999997</v>
      </c>
      <c r="K1714" s="184">
        <v>5.4783999999999997</v>
      </c>
      <c r="L1714" s="184">
        <v>6.2759999999999998</v>
      </c>
      <c r="M1714" s="184">
        <v>3.7587000000000002</v>
      </c>
      <c r="N1714" s="184">
        <v>4.4802</v>
      </c>
      <c r="O1714" s="184">
        <v>7.6582999999999997</v>
      </c>
      <c r="P1714" s="184"/>
      <c r="Q1714" s="184">
        <v>7.1477000000000004</v>
      </c>
      <c r="R1714" s="184">
        <v>6.6295000000000002</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44445</v>
      </c>
      <c r="E1715" s="184">
        <v>13.0669</v>
      </c>
      <c r="F1715" s="184">
        <v>5.8688000000000002</v>
      </c>
      <c r="G1715" s="184">
        <v>5.8688000000000002</v>
      </c>
      <c r="H1715" s="184">
        <v>11.4377</v>
      </c>
      <c r="I1715" s="184">
        <v>8.4270999999999994</v>
      </c>
      <c r="J1715" s="184">
        <v>9.4921000000000006</v>
      </c>
      <c r="K1715" s="184">
        <v>6.3178000000000001</v>
      </c>
      <c r="L1715" s="184">
        <v>7.1356999999999999</v>
      </c>
      <c r="M1715" s="184">
        <v>4.6223999999999998</v>
      </c>
      <c r="N1715" s="184">
        <v>5.3574000000000002</v>
      </c>
      <c r="O1715" s="184">
        <v>8.5084999999999997</v>
      </c>
      <c r="P1715" s="184"/>
      <c r="Q1715" s="184">
        <v>7.9912000000000001</v>
      </c>
      <c r="R1715" s="184">
        <v>7.5026999999999999</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44445</v>
      </c>
      <c r="E1716" s="184">
        <v>42.021599999999999</v>
      </c>
      <c r="F1716" s="184">
        <v>4.5473999999999997</v>
      </c>
      <c r="G1716" s="184">
        <v>4.5473999999999997</v>
      </c>
      <c r="H1716" s="184">
        <v>10.830299999999999</v>
      </c>
      <c r="I1716" s="184">
        <v>7.4478</v>
      </c>
      <c r="J1716" s="184">
        <v>9.2426999999999992</v>
      </c>
      <c r="K1716" s="184">
        <v>5.9177</v>
      </c>
      <c r="L1716" s="184">
        <v>7.4185999999999996</v>
      </c>
      <c r="M1716" s="184">
        <v>5.1323999999999996</v>
      </c>
      <c r="N1716" s="184">
        <v>6.0768000000000004</v>
      </c>
      <c r="O1716" s="184">
        <v>8.3404000000000007</v>
      </c>
      <c r="P1716" s="184">
        <v>7.2496999999999998</v>
      </c>
      <c r="Q1716" s="184">
        <v>7.9653999999999998</v>
      </c>
      <c r="R1716" s="184">
        <v>7.6773999999999996</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44445</v>
      </c>
      <c r="E1717" s="184">
        <v>44.501300000000001</v>
      </c>
      <c r="F1717" s="184">
        <v>5.3335999999999997</v>
      </c>
      <c r="G1717" s="184">
        <v>5.3335999999999997</v>
      </c>
      <c r="H1717" s="184">
        <v>11.637600000000001</v>
      </c>
      <c r="I1717" s="184">
        <v>8.2574000000000005</v>
      </c>
      <c r="J1717" s="184">
        <v>10.038399999999999</v>
      </c>
      <c r="K1717" s="184">
        <v>6.7375999999999996</v>
      </c>
      <c r="L1717" s="184">
        <v>8.2449999999999992</v>
      </c>
      <c r="M1717" s="184">
        <v>5.976</v>
      </c>
      <c r="N1717" s="184">
        <v>6.9447000000000001</v>
      </c>
      <c r="O1717" s="184">
        <v>9.1823999999999995</v>
      </c>
      <c r="P1717" s="184">
        <v>8.0157000000000007</v>
      </c>
      <c r="Q1717" s="184">
        <v>8.7858000000000001</v>
      </c>
      <c r="R1717" s="184">
        <v>8.5536999999999992</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44445</v>
      </c>
      <c r="E1718" s="184">
        <v>36.270200000000003</v>
      </c>
      <c r="F1718" s="184">
        <v>1.3419000000000001</v>
      </c>
      <c r="G1718" s="184">
        <v>1.3419000000000001</v>
      </c>
      <c r="H1718" s="184">
        <v>8.5823</v>
      </c>
      <c r="I1718" s="184">
        <v>7.0418000000000003</v>
      </c>
      <c r="J1718" s="184">
        <v>7.5106999999999999</v>
      </c>
      <c r="K1718" s="184">
        <v>4.8254000000000001</v>
      </c>
      <c r="L1718" s="184">
        <v>5.7717999999999998</v>
      </c>
      <c r="M1718" s="184">
        <v>3.6181999999999999</v>
      </c>
      <c r="N1718" s="184">
        <v>4.3182999999999998</v>
      </c>
      <c r="O1718" s="184">
        <v>3.9317000000000002</v>
      </c>
      <c r="P1718" s="184">
        <v>4.9767000000000001</v>
      </c>
      <c r="Q1718" s="184">
        <v>7.1638000000000002</v>
      </c>
      <c r="R1718" s="184">
        <v>6.0159000000000002</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44445</v>
      </c>
      <c r="E1719" s="184">
        <v>38.979700000000001</v>
      </c>
      <c r="F1719" s="184">
        <v>2.1227999999999998</v>
      </c>
      <c r="G1719" s="184">
        <v>2.1227999999999998</v>
      </c>
      <c r="H1719" s="184">
        <v>9.3537999999999997</v>
      </c>
      <c r="I1719" s="184">
        <v>7.8087</v>
      </c>
      <c r="J1719" s="184">
        <v>8.2706999999999997</v>
      </c>
      <c r="K1719" s="184">
        <v>5.5766999999999998</v>
      </c>
      <c r="L1719" s="184">
        <v>6.5301</v>
      </c>
      <c r="M1719" s="184">
        <v>4.3615000000000004</v>
      </c>
      <c r="N1719" s="184">
        <v>5.0690999999999997</v>
      </c>
      <c r="O1719" s="184">
        <v>4.7483000000000004</v>
      </c>
      <c r="P1719" s="184">
        <v>5.8415999999999997</v>
      </c>
      <c r="Q1719" s="184">
        <v>7.6394000000000002</v>
      </c>
      <c r="R1719" s="184">
        <v>6.8350999999999997</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44445</v>
      </c>
      <c r="E1720" s="184">
        <v>35.282699999999998</v>
      </c>
      <c r="F1720" s="184">
        <v>3.7944</v>
      </c>
      <c r="G1720" s="184">
        <v>3.7944</v>
      </c>
      <c r="H1720" s="184">
        <v>13.7507</v>
      </c>
      <c r="I1720" s="184">
        <v>9.9765999999999995</v>
      </c>
      <c r="J1720" s="184">
        <v>10.6677</v>
      </c>
      <c r="K1720" s="184">
        <v>5.6677999999999997</v>
      </c>
      <c r="L1720" s="184">
        <v>6.9873000000000003</v>
      </c>
      <c r="M1720" s="184">
        <v>3.4588999999999999</v>
      </c>
      <c r="N1720" s="184">
        <v>4.4798999999999998</v>
      </c>
      <c r="O1720" s="184">
        <v>4.4420000000000002</v>
      </c>
      <c r="P1720" s="184">
        <v>5.0198999999999998</v>
      </c>
      <c r="Q1720" s="184">
        <v>7.1109999999999998</v>
      </c>
      <c r="R1720" s="184">
        <v>7.1711</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44445</v>
      </c>
      <c r="E1721" s="184">
        <v>37.371000000000002</v>
      </c>
      <c r="F1721" s="184">
        <v>4.2012</v>
      </c>
      <c r="G1721" s="184">
        <v>4.2012</v>
      </c>
      <c r="H1721" s="184">
        <v>14.144500000000001</v>
      </c>
      <c r="I1721" s="184">
        <v>10.3802</v>
      </c>
      <c r="J1721" s="184">
        <v>11.070399999999999</v>
      </c>
      <c r="K1721" s="184">
        <v>6.0720999999999998</v>
      </c>
      <c r="L1721" s="184">
        <v>7.4039999999999999</v>
      </c>
      <c r="M1721" s="184">
        <v>3.8711000000000002</v>
      </c>
      <c r="N1721" s="184">
        <v>4.9089</v>
      </c>
      <c r="O1721" s="184">
        <v>4.9519000000000002</v>
      </c>
      <c r="P1721" s="184">
        <v>5.6783000000000001</v>
      </c>
      <c r="Q1721" s="184">
        <v>7.3322000000000003</v>
      </c>
      <c r="R1721" s="184">
        <v>7.6085000000000003</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44445</v>
      </c>
      <c r="E1722" s="184">
        <v>26.733499999999999</v>
      </c>
      <c r="F1722" s="184">
        <v>3.7786</v>
      </c>
      <c r="G1722" s="184">
        <v>3.7786</v>
      </c>
      <c r="H1722" s="184">
        <v>8.2049000000000003</v>
      </c>
      <c r="I1722" s="184">
        <v>7.2172000000000001</v>
      </c>
      <c r="J1722" s="184">
        <v>7.8609</v>
      </c>
      <c r="K1722" s="184">
        <v>5.4675000000000002</v>
      </c>
      <c r="L1722" s="184">
        <v>6.2401</v>
      </c>
      <c r="M1722" s="184">
        <v>3.7319</v>
      </c>
      <c r="N1722" s="184">
        <v>5.1040999999999999</v>
      </c>
      <c r="O1722" s="184">
        <v>8.5868000000000002</v>
      </c>
      <c r="P1722" s="184">
        <v>7.8136999999999999</v>
      </c>
      <c r="Q1722" s="184">
        <v>8.4533000000000005</v>
      </c>
      <c r="R1722" s="184">
        <v>7.6195000000000004</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44445</v>
      </c>
      <c r="E1723" s="184">
        <v>25.643699999999999</v>
      </c>
      <c r="F1723" s="184">
        <v>3.2746</v>
      </c>
      <c r="G1723" s="184">
        <v>3.2746</v>
      </c>
      <c r="H1723" s="184">
        <v>7.7178000000000004</v>
      </c>
      <c r="I1723" s="184">
        <v>6.7172000000000001</v>
      </c>
      <c r="J1723" s="184">
        <v>7.3598999999999997</v>
      </c>
      <c r="K1723" s="184">
        <v>4.9610000000000003</v>
      </c>
      <c r="L1723" s="184">
        <v>5.7240000000000002</v>
      </c>
      <c r="M1723" s="184">
        <v>3.2187000000000001</v>
      </c>
      <c r="N1723" s="184">
        <v>4.5781999999999998</v>
      </c>
      <c r="O1723" s="184">
        <v>8.0333000000000006</v>
      </c>
      <c r="P1723" s="184">
        <v>7.2286000000000001</v>
      </c>
      <c r="Q1723" s="184">
        <v>6.8936999999999999</v>
      </c>
      <c r="R1723" s="184">
        <v>7.0823</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44445</v>
      </c>
      <c r="E1724" s="184">
        <v>32.9788</v>
      </c>
      <c r="F1724" s="184">
        <v>1.8080000000000001</v>
      </c>
      <c r="G1724" s="184">
        <v>1.8080000000000001</v>
      </c>
      <c r="H1724" s="184">
        <v>7.2356999999999996</v>
      </c>
      <c r="I1724" s="184">
        <v>6.1570999999999998</v>
      </c>
      <c r="J1724" s="184">
        <v>6.3173000000000004</v>
      </c>
      <c r="K1724" s="184">
        <v>3.8706999999999998</v>
      </c>
      <c r="L1724" s="184">
        <v>4.6307999999999998</v>
      </c>
      <c r="M1724" s="184">
        <v>3.2755999999999998</v>
      </c>
      <c r="N1724" s="184">
        <v>3.726</v>
      </c>
      <c r="O1724" s="184">
        <v>2.8418000000000001</v>
      </c>
      <c r="P1724" s="184">
        <v>4.0526</v>
      </c>
      <c r="Q1724" s="184">
        <v>6.4751000000000003</v>
      </c>
      <c r="R1724" s="184">
        <v>6.7478999999999996</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44445</v>
      </c>
      <c r="E1725" s="184">
        <v>35.361600000000003</v>
      </c>
      <c r="F1725" s="184">
        <v>2.5466000000000002</v>
      </c>
      <c r="G1725" s="184">
        <v>2.5466000000000002</v>
      </c>
      <c r="H1725" s="184">
        <v>7.9748000000000001</v>
      </c>
      <c r="I1725" s="184">
        <v>6.8970000000000002</v>
      </c>
      <c r="J1725" s="184">
        <v>7.0542999999999996</v>
      </c>
      <c r="K1725" s="184">
        <v>4.6089000000000002</v>
      </c>
      <c r="L1725" s="184">
        <v>5.3208000000000002</v>
      </c>
      <c r="M1725" s="184">
        <v>3.9866000000000001</v>
      </c>
      <c r="N1725" s="184">
        <v>4.4560000000000004</v>
      </c>
      <c r="O1725" s="184">
        <v>3.5444</v>
      </c>
      <c r="P1725" s="184">
        <v>4.9069000000000003</v>
      </c>
      <c r="Q1725" s="184">
        <v>7.0269000000000004</v>
      </c>
      <c r="R1725" s="184">
        <v>7.4798</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44445</v>
      </c>
      <c r="E1726" s="184">
        <v>38.790700000000001</v>
      </c>
      <c r="F1726" s="184">
        <v>2.2273000000000001</v>
      </c>
      <c r="G1726" s="184">
        <v>2.2273000000000001</v>
      </c>
      <c r="H1726" s="184">
        <v>7.5789</v>
      </c>
      <c r="I1726" s="184">
        <v>6.1574999999999998</v>
      </c>
      <c r="J1726" s="184">
        <v>7.1487999999999996</v>
      </c>
      <c r="K1726" s="184">
        <v>4.8189000000000002</v>
      </c>
      <c r="L1726" s="184">
        <v>5.5750999999999999</v>
      </c>
      <c r="M1726" s="184">
        <v>3.1604999999999999</v>
      </c>
      <c r="N1726" s="184">
        <v>4.0613000000000001</v>
      </c>
      <c r="O1726" s="184">
        <v>5.7230999999999996</v>
      </c>
      <c r="P1726" s="184">
        <v>5.7378</v>
      </c>
      <c r="Q1726" s="184">
        <v>7.3579999999999997</v>
      </c>
      <c r="R1726" s="184">
        <v>6.9335000000000004</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44445</v>
      </c>
      <c r="E1727" s="184">
        <v>41.567399999999999</v>
      </c>
      <c r="F1727" s="184">
        <v>3.1619999999999999</v>
      </c>
      <c r="G1727" s="184">
        <v>3.1619999999999999</v>
      </c>
      <c r="H1727" s="184">
        <v>8.5062999999999995</v>
      </c>
      <c r="I1727" s="184">
        <v>7.0373999999999999</v>
      </c>
      <c r="J1727" s="184">
        <v>8.0595999999999997</v>
      </c>
      <c r="K1727" s="184">
        <v>5.7514000000000003</v>
      </c>
      <c r="L1727" s="184">
        <v>6.5204000000000004</v>
      </c>
      <c r="M1727" s="184">
        <v>4.1161000000000003</v>
      </c>
      <c r="N1727" s="184">
        <v>5.0503999999999998</v>
      </c>
      <c r="O1727" s="184">
        <v>6.6947999999999999</v>
      </c>
      <c r="P1727" s="184">
        <v>6.6778000000000004</v>
      </c>
      <c r="Q1727" s="184">
        <v>8.0853000000000002</v>
      </c>
      <c r="R1727" s="184">
        <v>7.94</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44445</v>
      </c>
      <c r="E1728" s="184">
        <v>25.082000000000001</v>
      </c>
      <c r="F1728" s="184">
        <v>3.6392000000000002</v>
      </c>
      <c r="G1728" s="184">
        <v>3.6392000000000002</v>
      </c>
      <c r="H1728" s="184">
        <v>8.6834000000000007</v>
      </c>
      <c r="I1728" s="184">
        <v>7.7460000000000004</v>
      </c>
      <c r="J1728" s="184">
        <v>8.4202999999999992</v>
      </c>
      <c r="K1728" s="184">
        <v>6.3440000000000003</v>
      </c>
      <c r="L1728" s="184">
        <v>6.9341999999999997</v>
      </c>
      <c r="M1728" s="184">
        <v>4.7927</v>
      </c>
      <c r="N1728" s="184">
        <v>5.6256000000000004</v>
      </c>
      <c r="O1728" s="184">
        <v>4.2415000000000003</v>
      </c>
      <c r="P1728" s="184">
        <v>5.3381999999999996</v>
      </c>
      <c r="Q1728" s="184">
        <v>7.2675999999999998</v>
      </c>
      <c r="R1728" s="184">
        <v>8.3430999999999997</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44445</v>
      </c>
      <c r="E1729" s="184">
        <v>24.078199999999999</v>
      </c>
      <c r="F1729" s="184">
        <v>3.0325000000000002</v>
      </c>
      <c r="G1729" s="184">
        <v>3.0325000000000002</v>
      </c>
      <c r="H1729" s="184">
        <v>8.0684000000000005</v>
      </c>
      <c r="I1729" s="184">
        <v>7.1441999999999997</v>
      </c>
      <c r="J1729" s="184">
        <v>7.8068999999999997</v>
      </c>
      <c r="K1729" s="184">
        <v>5.7241999999999997</v>
      </c>
      <c r="L1729" s="184">
        <v>6.3021000000000003</v>
      </c>
      <c r="M1729" s="184">
        <v>4.1763000000000003</v>
      </c>
      <c r="N1729" s="184">
        <v>5.0175000000000001</v>
      </c>
      <c r="O1729" s="184">
        <v>3.7385999999999999</v>
      </c>
      <c r="P1729" s="184">
        <v>4.8304999999999998</v>
      </c>
      <c r="Q1729" s="184">
        <v>6.4882</v>
      </c>
      <c r="R1729" s="184">
        <v>7.8121999999999998</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4.452416666666668</v>
      </c>
      <c r="G1730" s="186">
        <v>4.452416666666668</v>
      </c>
      <c r="H1730" s="186">
        <v>10.85708148148148</v>
      </c>
      <c r="I1730" s="186">
        <v>8.314592592592593</v>
      </c>
      <c r="J1730" s="186">
        <v>8.8622962962962983</v>
      </c>
      <c r="K1730" s="186">
        <v>5.107788888888888</v>
      </c>
      <c r="L1730" s="186">
        <v>6.3600500000000002</v>
      </c>
      <c r="M1730" s="186">
        <v>4.3000846153846162</v>
      </c>
      <c r="N1730" s="186">
        <v>5.3553865384615396</v>
      </c>
      <c r="O1730" s="186">
        <v>6.5507299999999988</v>
      </c>
      <c r="P1730" s="186">
        <v>6.5171979166666629</v>
      </c>
      <c r="Q1730" s="186">
        <v>7.5818851851851869</v>
      </c>
      <c r="R1730" s="186">
        <v>6.7841288461538474</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4.1012000000000004</v>
      </c>
      <c r="G1731" s="186">
        <v>4.1012000000000004</v>
      </c>
      <c r="H1731" s="186">
        <v>10.02355</v>
      </c>
      <c r="I1731" s="186">
        <v>7.8247499999999999</v>
      </c>
      <c r="J1731" s="186">
        <v>8.5047999999999995</v>
      </c>
      <c r="K1731" s="186">
        <v>5.5581999999999994</v>
      </c>
      <c r="L1731" s="186">
        <v>6.3851999999999993</v>
      </c>
      <c r="M1731" s="186">
        <v>4.10365</v>
      </c>
      <c r="N1731" s="186">
        <v>5.0445500000000001</v>
      </c>
      <c r="O1731" s="186">
        <v>7.8481000000000005</v>
      </c>
      <c r="P1731" s="186">
        <v>7.1631499999999999</v>
      </c>
      <c r="Q1731" s="186">
        <v>7.6112500000000001</v>
      </c>
      <c r="R1731" s="186">
        <v>7.2685999999999993</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44445</v>
      </c>
      <c r="E1734" s="184">
        <v>54.101900000000001</v>
      </c>
      <c r="F1734" s="184">
        <v>1.0044</v>
      </c>
      <c r="G1734" s="184">
        <v>1.0044</v>
      </c>
      <c r="H1734" s="184">
        <v>3.9843000000000002</v>
      </c>
      <c r="I1734" s="184">
        <v>8.7446999999999999</v>
      </c>
      <c r="J1734" s="184">
        <v>1.1295999999999999</v>
      </c>
      <c r="K1734" s="184">
        <v>11.748200000000001</v>
      </c>
      <c r="L1734" s="184">
        <v>25.0318</v>
      </c>
      <c r="M1734" s="184">
        <v>53.761000000000003</v>
      </c>
      <c r="N1734" s="184">
        <v>84.853800000000007</v>
      </c>
      <c r="O1734" s="184">
        <v>11.971299999999999</v>
      </c>
      <c r="P1734" s="184">
        <v>11.793100000000001</v>
      </c>
      <c r="Q1734" s="184">
        <v>12.4565</v>
      </c>
      <c r="R1734" s="184">
        <v>36.4482</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44445</v>
      </c>
      <c r="E1735" s="184">
        <v>59.034799999999997</v>
      </c>
      <c r="F1735" s="184">
        <v>1.0133000000000001</v>
      </c>
      <c r="G1735" s="184">
        <v>1.0133000000000001</v>
      </c>
      <c r="H1735" s="184">
        <v>4.0057</v>
      </c>
      <c r="I1735" s="184">
        <v>8.7891999999999992</v>
      </c>
      <c r="J1735" s="184">
        <v>1.2196</v>
      </c>
      <c r="K1735" s="184">
        <v>12.051299999999999</v>
      </c>
      <c r="L1735" s="184">
        <v>25.6798</v>
      </c>
      <c r="M1735" s="184">
        <v>54.915300000000002</v>
      </c>
      <c r="N1735" s="184">
        <v>86.785899999999998</v>
      </c>
      <c r="O1735" s="184">
        <v>13.246499999999999</v>
      </c>
      <c r="P1735" s="184">
        <v>13.0745</v>
      </c>
      <c r="Q1735" s="184">
        <v>18.752099999999999</v>
      </c>
      <c r="R1735" s="184">
        <v>37.971800000000002</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44445</v>
      </c>
      <c r="E1736" s="184">
        <v>63.61</v>
      </c>
      <c r="F1736" s="184">
        <v>0.48970000000000002</v>
      </c>
      <c r="G1736" s="184">
        <v>0.48970000000000002</v>
      </c>
      <c r="H1736" s="184">
        <v>3.3132999999999999</v>
      </c>
      <c r="I1736" s="184">
        <v>7.7222999999999997</v>
      </c>
      <c r="J1736" s="184">
        <v>4.0568999999999997</v>
      </c>
      <c r="K1736" s="184">
        <v>16.203900000000001</v>
      </c>
      <c r="L1736" s="184">
        <v>35.053100000000001</v>
      </c>
      <c r="M1736" s="184">
        <v>53.277099999999997</v>
      </c>
      <c r="N1736" s="184">
        <v>82.107100000000003</v>
      </c>
      <c r="O1736" s="184">
        <v>29.292999999999999</v>
      </c>
      <c r="P1736" s="184">
        <v>22.3797</v>
      </c>
      <c r="Q1736" s="184">
        <v>26.865300000000001</v>
      </c>
      <c r="R1736" s="184">
        <v>43.708799999999997</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44445</v>
      </c>
      <c r="E1737" s="184">
        <v>57.73</v>
      </c>
      <c r="F1737" s="184">
        <v>0.4874</v>
      </c>
      <c r="G1737" s="184">
        <v>0.4874</v>
      </c>
      <c r="H1737" s="184">
        <v>3.2921999999999998</v>
      </c>
      <c r="I1737" s="184">
        <v>7.6650999999999998</v>
      </c>
      <c r="J1737" s="184">
        <v>3.9243999999999999</v>
      </c>
      <c r="K1737" s="184">
        <v>15.7378</v>
      </c>
      <c r="L1737" s="184">
        <v>34.006500000000003</v>
      </c>
      <c r="M1737" s="184">
        <v>51.482599999999998</v>
      </c>
      <c r="N1737" s="184">
        <v>79.174400000000006</v>
      </c>
      <c r="O1737" s="184">
        <v>27.415299999999998</v>
      </c>
      <c r="P1737" s="184">
        <v>20.7684</v>
      </c>
      <c r="Q1737" s="184">
        <v>25.2925</v>
      </c>
      <c r="R1737" s="184">
        <v>41.342100000000002</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44445</v>
      </c>
      <c r="E1738" s="184">
        <v>25.61</v>
      </c>
      <c r="F1738" s="184">
        <v>0.35270000000000001</v>
      </c>
      <c r="G1738" s="184">
        <v>0.35270000000000001</v>
      </c>
      <c r="H1738" s="184">
        <v>2.0318999999999998</v>
      </c>
      <c r="I1738" s="184">
        <v>6.7083000000000004</v>
      </c>
      <c r="J1738" s="184">
        <v>1.7886</v>
      </c>
      <c r="K1738" s="184">
        <v>14.432499999999999</v>
      </c>
      <c r="L1738" s="184">
        <v>35.145099999999999</v>
      </c>
      <c r="M1738" s="184">
        <v>61.9861</v>
      </c>
      <c r="N1738" s="184">
        <v>87.894400000000005</v>
      </c>
      <c r="O1738" s="184"/>
      <c r="P1738" s="184"/>
      <c r="Q1738" s="184">
        <v>41.342100000000002</v>
      </c>
      <c r="R1738" s="184">
        <v>62.630600000000001</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44445</v>
      </c>
      <c r="E1739" s="184">
        <v>24.38</v>
      </c>
      <c r="F1739" s="184">
        <v>0.3705</v>
      </c>
      <c r="G1739" s="184">
        <v>0.3705</v>
      </c>
      <c r="H1739" s="184">
        <v>2.0510999999999999</v>
      </c>
      <c r="I1739" s="184">
        <v>6.6492000000000004</v>
      </c>
      <c r="J1739" s="184">
        <v>1.7104999999999999</v>
      </c>
      <c r="K1739" s="184">
        <v>13.9785</v>
      </c>
      <c r="L1739" s="184">
        <v>34.029699999999998</v>
      </c>
      <c r="M1739" s="184">
        <v>59.973799999999997</v>
      </c>
      <c r="N1739" s="184">
        <v>84.557199999999995</v>
      </c>
      <c r="O1739" s="184"/>
      <c r="P1739" s="184"/>
      <c r="Q1739" s="184">
        <v>38.805500000000002</v>
      </c>
      <c r="R1739" s="184">
        <v>59.758499999999998</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44445</v>
      </c>
      <c r="E1740" s="184">
        <v>22.25</v>
      </c>
      <c r="F1740" s="184">
        <v>0.45150000000000001</v>
      </c>
      <c r="G1740" s="184">
        <v>0.45150000000000001</v>
      </c>
      <c r="H1740" s="184">
        <v>4.1178999999999997</v>
      </c>
      <c r="I1740" s="184">
        <v>10.7516</v>
      </c>
      <c r="J1740" s="184">
        <v>4.7552000000000003</v>
      </c>
      <c r="K1740" s="184">
        <v>17.2287</v>
      </c>
      <c r="L1740" s="184">
        <v>38.9756</v>
      </c>
      <c r="M1740" s="184">
        <v>66.916700000000006</v>
      </c>
      <c r="N1740" s="184">
        <v>93.478300000000004</v>
      </c>
      <c r="O1740" s="184"/>
      <c r="P1740" s="184"/>
      <c r="Q1740" s="184">
        <v>36.689100000000003</v>
      </c>
      <c r="R1740" s="184">
        <v>58.459899999999998</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44445</v>
      </c>
      <c r="E1741" s="184">
        <v>21.27</v>
      </c>
      <c r="F1741" s="184">
        <v>0.4249</v>
      </c>
      <c r="G1741" s="184">
        <v>0.4249</v>
      </c>
      <c r="H1741" s="184">
        <v>4.0606999999999998</v>
      </c>
      <c r="I1741" s="184">
        <v>10.6084</v>
      </c>
      <c r="J1741" s="184">
        <v>4.5209000000000001</v>
      </c>
      <c r="K1741" s="184">
        <v>16.611799999999999</v>
      </c>
      <c r="L1741" s="184">
        <v>37.759099999999997</v>
      </c>
      <c r="M1741" s="184">
        <v>64.628500000000003</v>
      </c>
      <c r="N1741" s="184">
        <v>90.080399999999997</v>
      </c>
      <c r="O1741" s="184"/>
      <c r="P1741" s="184"/>
      <c r="Q1741" s="184">
        <v>34.304000000000002</v>
      </c>
      <c r="R1741" s="184">
        <v>55.728499999999997</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44445</v>
      </c>
      <c r="E1742" s="184">
        <v>107.694</v>
      </c>
      <c r="F1742" s="184">
        <v>0.47770000000000001</v>
      </c>
      <c r="G1742" s="184">
        <v>0.47770000000000001</v>
      </c>
      <c r="H1742" s="184">
        <v>1.5397000000000001</v>
      </c>
      <c r="I1742" s="184">
        <v>5.3385999999999996</v>
      </c>
      <c r="J1742" s="184">
        <v>-1.4414</v>
      </c>
      <c r="K1742" s="184">
        <v>11.5052</v>
      </c>
      <c r="L1742" s="184">
        <v>26.910799999999998</v>
      </c>
      <c r="M1742" s="184">
        <v>47.9435</v>
      </c>
      <c r="N1742" s="184">
        <v>74.969899999999996</v>
      </c>
      <c r="O1742" s="184">
        <v>20.3081</v>
      </c>
      <c r="P1742" s="184">
        <v>15.628</v>
      </c>
      <c r="Q1742" s="184">
        <v>23.2437</v>
      </c>
      <c r="R1742" s="184">
        <v>45.450299999999999</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44445</v>
      </c>
      <c r="E1743" s="184">
        <v>101.429</v>
      </c>
      <c r="F1743" s="184">
        <v>0.47049999999999997</v>
      </c>
      <c r="G1743" s="184">
        <v>0.47049999999999997</v>
      </c>
      <c r="H1743" s="184">
        <v>1.5234000000000001</v>
      </c>
      <c r="I1743" s="184">
        <v>5.3041999999999998</v>
      </c>
      <c r="J1743" s="184">
        <v>-1.5119</v>
      </c>
      <c r="K1743" s="184">
        <v>11.2624</v>
      </c>
      <c r="L1743" s="184">
        <v>26.351900000000001</v>
      </c>
      <c r="M1743" s="184">
        <v>46.953800000000001</v>
      </c>
      <c r="N1743" s="184">
        <v>73.424400000000006</v>
      </c>
      <c r="O1743" s="184">
        <v>19.278600000000001</v>
      </c>
      <c r="P1743" s="184">
        <v>14.828799999999999</v>
      </c>
      <c r="Q1743" s="184">
        <v>17.6663</v>
      </c>
      <c r="R1743" s="184">
        <v>44.173400000000001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44445</v>
      </c>
      <c r="E1744" s="184">
        <v>23.681000000000001</v>
      </c>
      <c r="F1744" s="184">
        <v>0.60329999999999995</v>
      </c>
      <c r="G1744" s="184">
        <v>0.60329999999999995</v>
      </c>
      <c r="H1744" s="184">
        <v>3.0415000000000001</v>
      </c>
      <c r="I1744" s="184">
        <v>7.4797000000000002</v>
      </c>
      <c r="J1744" s="184">
        <v>3.0684</v>
      </c>
      <c r="K1744" s="184">
        <v>13.790800000000001</v>
      </c>
      <c r="L1744" s="184">
        <v>29.5105</v>
      </c>
      <c r="M1744" s="184">
        <v>60.7562</v>
      </c>
      <c r="N1744" s="184">
        <v>90.683599999999998</v>
      </c>
      <c r="O1744" s="184"/>
      <c r="P1744" s="184"/>
      <c r="Q1744" s="184">
        <v>39.659399999999998</v>
      </c>
      <c r="R1744" s="184">
        <v>51.851900000000001</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44445</v>
      </c>
      <c r="E1745" s="184">
        <v>22.748999999999999</v>
      </c>
      <c r="F1745" s="184">
        <v>0.58809999999999996</v>
      </c>
      <c r="G1745" s="184">
        <v>0.58809999999999996</v>
      </c>
      <c r="H1745" s="184">
        <v>3.0112000000000001</v>
      </c>
      <c r="I1745" s="184">
        <v>7.4130000000000003</v>
      </c>
      <c r="J1745" s="184">
        <v>2.9226999999999999</v>
      </c>
      <c r="K1745" s="184">
        <v>13.3088</v>
      </c>
      <c r="L1745" s="184">
        <v>28.4529</v>
      </c>
      <c r="M1745" s="184">
        <v>58.828499999999998</v>
      </c>
      <c r="N1745" s="184">
        <v>87.651600000000002</v>
      </c>
      <c r="O1745" s="184"/>
      <c r="P1745" s="184"/>
      <c r="Q1745" s="184">
        <v>37.503399999999999</v>
      </c>
      <c r="R1745" s="184">
        <v>49.472099999999998</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44445</v>
      </c>
      <c r="E1746" s="184">
        <v>86.934399999999997</v>
      </c>
      <c r="F1746" s="184">
        <v>1.1339999999999999</v>
      </c>
      <c r="G1746" s="184">
        <v>1.1339999999999999</v>
      </c>
      <c r="H1746" s="184">
        <v>5.0530999999999997</v>
      </c>
      <c r="I1746" s="184">
        <v>9.1126000000000005</v>
      </c>
      <c r="J1746" s="184">
        <v>3.6684999999999999</v>
      </c>
      <c r="K1746" s="184">
        <v>15.689500000000001</v>
      </c>
      <c r="L1746" s="184">
        <v>26.755700000000001</v>
      </c>
      <c r="M1746" s="184">
        <v>55.2791</v>
      </c>
      <c r="N1746" s="184">
        <v>87.998800000000003</v>
      </c>
      <c r="O1746" s="184">
        <v>14.9901</v>
      </c>
      <c r="P1746" s="184">
        <v>12.643800000000001</v>
      </c>
      <c r="Q1746" s="184">
        <v>14.811</v>
      </c>
      <c r="R1746" s="184">
        <v>35.763800000000003</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44445</v>
      </c>
      <c r="E1747" s="184">
        <v>95.253799999999998</v>
      </c>
      <c r="F1747" s="184">
        <v>1.1406000000000001</v>
      </c>
      <c r="G1747" s="184">
        <v>1.1406000000000001</v>
      </c>
      <c r="H1747" s="184">
        <v>5.0697000000000001</v>
      </c>
      <c r="I1747" s="184">
        <v>9.1476000000000006</v>
      </c>
      <c r="J1747" s="184">
        <v>3.7423000000000002</v>
      </c>
      <c r="K1747" s="184">
        <v>15.9392</v>
      </c>
      <c r="L1747" s="184">
        <v>27.295100000000001</v>
      </c>
      <c r="M1747" s="184">
        <v>56.262099999999997</v>
      </c>
      <c r="N1747" s="184">
        <v>89.579400000000007</v>
      </c>
      <c r="O1747" s="184">
        <v>16.069900000000001</v>
      </c>
      <c r="P1747" s="184">
        <v>13.8446</v>
      </c>
      <c r="Q1747" s="184">
        <v>21.783200000000001</v>
      </c>
      <c r="R1747" s="184">
        <v>36.9345</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44445</v>
      </c>
      <c r="E1748" s="184">
        <v>78.12</v>
      </c>
      <c r="F1748" s="184">
        <v>0.75580000000000003</v>
      </c>
      <c r="G1748" s="184">
        <v>0.75580000000000003</v>
      </c>
      <c r="H1748" s="184">
        <v>2.7934999999999999</v>
      </c>
      <c r="I1748" s="184">
        <v>7.1752000000000002</v>
      </c>
      <c r="J1748" s="184">
        <v>0.99550000000000005</v>
      </c>
      <c r="K1748" s="184">
        <v>14.2105</v>
      </c>
      <c r="L1748" s="184">
        <v>33.815199999999997</v>
      </c>
      <c r="M1748" s="184">
        <v>63.093200000000003</v>
      </c>
      <c r="N1748" s="184">
        <v>91.058499999999995</v>
      </c>
      <c r="O1748" s="184">
        <v>17.093499999999999</v>
      </c>
      <c r="P1748" s="184">
        <v>19.5443</v>
      </c>
      <c r="Q1748" s="184">
        <v>20.109400000000001</v>
      </c>
      <c r="R1748" s="184">
        <v>39.459699999999998</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44445</v>
      </c>
      <c r="E1749" s="184">
        <v>71.224999999999994</v>
      </c>
      <c r="F1749" s="184">
        <v>0.74680000000000002</v>
      </c>
      <c r="G1749" s="184">
        <v>0.74680000000000002</v>
      </c>
      <c r="H1749" s="184">
        <v>2.7732999999999999</v>
      </c>
      <c r="I1749" s="184">
        <v>7.1342999999999996</v>
      </c>
      <c r="J1749" s="184">
        <v>0.91100000000000003</v>
      </c>
      <c r="K1749" s="184">
        <v>13.9163</v>
      </c>
      <c r="L1749" s="184">
        <v>33.160699999999999</v>
      </c>
      <c r="M1749" s="184">
        <v>61.915500000000002</v>
      </c>
      <c r="N1749" s="184">
        <v>89.206800000000001</v>
      </c>
      <c r="O1749" s="184">
        <v>15.830500000000001</v>
      </c>
      <c r="P1749" s="184">
        <v>18.157499999999999</v>
      </c>
      <c r="Q1749" s="184">
        <v>15.7339</v>
      </c>
      <c r="R1749" s="184">
        <v>38.081699999999998</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44445</v>
      </c>
      <c r="E1750" s="184">
        <v>84.187399999999997</v>
      </c>
      <c r="F1750" s="184">
        <v>0.84919999999999995</v>
      </c>
      <c r="G1750" s="184">
        <v>0.84919999999999995</v>
      </c>
      <c r="H1750" s="184">
        <v>3.8241999999999998</v>
      </c>
      <c r="I1750" s="184">
        <v>8.8618000000000006</v>
      </c>
      <c r="J1750" s="184">
        <v>3.6034999999999999</v>
      </c>
      <c r="K1750" s="184">
        <v>18.075099999999999</v>
      </c>
      <c r="L1750" s="184">
        <v>30.523499999999999</v>
      </c>
      <c r="M1750" s="184">
        <v>57.309600000000003</v>
      </c>
      <c r="N1750" s="184">
        <v>87.365399999999994</v>
      </c>
      <c r="O1750" s="184">
        <v>16.114899999999999</v>
      </c>
      <c r="P1750" s="184">
        <v>13.6454</v>
      </c>
      <c r="Q1750" s="184">
        <v>13.951700000000001</v>
      </c>
      <c r="R1750" s="184">
        <v>40.515300000000003</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44445</v>
      </c>
      <c r="E1751" s="184">
        <v>91.240099999999998</v>
      </c>
      <c r="F1751" s="184">
        <v>0.8609</v>
      </c>
      <c r="G1751" s="184">
        <v>0.8609</v>
      </c>
      <c r="H1751" s="184">
        <v>3.8523000000000001</v>
      </c>
      <c r="I1751" s="184">
        <v>8.9208999999999996</v>
      </c>
      <c r="J1751" s="184">
        <v>3.7296</v>
      </c>
      <c r="K1751" s="184">
        <v>18.511299999999999</v>
      </c>
      <c r="L1751" s="184">
        <v>31.473299999999998</v>
      </c>
      <c r="M1751" s="184">
        <v>59.016100000000002</v>
      </c>
      <c r="N1751" s="184">
        <v>90.067700000000002</v>
      </c>
      <c r="O1751" s="184">
        <v>17.595199999999998</v>
      </c>
      <c r="P1751" s="184">
        <v>14.8512</v>
      </c>
      <c r="Q1751" s="184">
        <v>18.634</v>
      </c>
      <c r="R1751" s="184">
        <v>42.517499999999998</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44445</v>
      </c>
      <c r="E1752" s="184">
        <v>48.2</v>
      </c>
      <c r="F1752" s="184">
        <v>0.68940000000000001</v>
      </c>
      <c r="G1752" s="184">
        <v>0.68940000000000001</v>
      </c>
      <c r="H1752" s="184">
        <v>3.0354999999999999</v>
      </c>
      <c r="I1752" s="184">
        <v>6.8973000000000004</v>
      </c>
      <c r="J1752" s="184">
        <v>1.4522999999999999</v>
      </c>
      <c r="K1752" s="184">
        <v>14.5982</v>
      </c>
      <c r="L1752" s="184">
        <v>31.4785</v>
      </c>
      <c r="M1752" s="184">
        <v>58.813800000000001</v>
      </c>
      <c r="N1752" s="184">
        <v>91.269800000000004</v>
      </c>
      <c r="O1752" s="184">
        <v>23.043099999999999</v>
      </c>
      <c r="P1752" s="184">
        <v>16.182099999999998</v>
      </c>
      <c r="Q1752" s="184">
        <v>11.983599999999999</v>
      </c>
      <c r="R1752" s="184">
        <v>42.360700000000001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44445</v>
      </c>
      <c r="E1753" s="184">
        <v>51.71</v>
      </c>
      <c r="F1753" s="184">
        <v>0.70109999999999995</v>
      </c>
      <c r="G1753" s="184">
        <v>0.70109999999999995</v>
      </c>
      <c r="H1753" s="184">
        <v>3.0489999999999999</v>
      </c>
      <c r="I1753" s="184">
        <v>6.9493</v>
      </c>
      <c r="J1753" s="184">
        <v>1.5713999999999999</v>
      </c>
      <c r="K1753" s="184">
        <v>15.0389</v>
      </c>
      <c r="L1753" s="184">
        <v>32.42</v>
      </c>
      <c r="M1753" s="184">
        <v>60.540199999999999</v>
      </c>
      <c r="N1753" s="184">
        <v>94.1066</v>
      </c>
      <c r="O1753" s="184">
        <v>24.6859</v>
      </c>
      <c r="P1753" s="184">
        <v>17.355799999999999</v>
      </c>
      <c r="Q1753" s="184">
        <v>17.997800000000002</v>
      </c>
      <c r="R1753" s="184">
        <v>44.470999999999997</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44445</v>
      </c>
      <c r="E1754" s="184">
        <v>15.87</v>
      </c>
      <c r="F1754" s="184">
        <v>0.50660000000000005</v>
      </c>
      <c r="G1754" s="184">
        <v>0.50660000000000005</v>
      </c>
      <c r="H1754" s="184">
        <v>2.4531999999999998</v>
      </c>
      <c r="I1754" s="184">
        <v>7.6661999999999999</v>
      </c>
      <c r="J1754" s="184">
        <v>3.9293</v>
      </c>
      <c r="K1754" s="184">
        <v>12.393800000000001</v>
      </c>
      <c r="L1754" s="184">
        <v>29.550999999999998</v>
      </c>
      <c r="M1754" s="184">
        <v>56.818199999999997</v>
      </c>
      <c r="N1754" s="184">
        <v>79.322000000000003</v>
      </c>
      <c r="O1754" s="184">
        <v>15.709199999999999</v>
      </c>
      <c r="P1754" s="184"/>
      <c r="Q1754" s="184">
        <v>11.5838</v>
      </c>
      <c r="R1754" s="184">
        <v>37.391500000000001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44445</v>
      </c>
      <c r="E1755" s="184">
        <v>17.059999999999999</v>
      </c>
      <c r="F1755" s="184">
        <v>0.53029999999999999</v>
      </c>
      <c r="G1755" s="184">
        <v>0.53029999999999999</v>
      </c>
      <c r="H1755" s="184">
        <v>2.524</v>
      </c>
      <c r="I1755" s="184">
        <v>7.702</v>
      </c>
      <c r="J1755" s="184">
        <v>4.0244</v>
      </c>
      <c r="K1755" s="184">
        <v>12.7561</v>
      </c>
      <c r="L1755" s="184">
        <v>30.228999999999999</v>
      </c>
      <c r="M1755" s="184">
        <v>57.963000000000001</v>
      </c>
      <c r="N1755" s="184">
        <v>81.103999999999999</v>
      </c>
      <c r="O1755" s="184">
        <v>17.21</v>
      </c>
      <c r="P1755" s="184"/>
      <c r="Q1755" s="184">
        <v>13.5151</v>
      </c>
      <c r="R1755" s="184">
        <v>38.700499999999998</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44445</v>
      </c>
      <c r="E1756" s="184">
        <v>22.88</v>
      </c>
      <c r="F1756" s="184">
        <v>0.30690000000000001</v>
      </c>
      <c r="G1756" s="184">
        <v>0.30690000000000001</v>
      </c>
      <c r="H1756" s="184">
        <v>1.4184000000000001</v>
      </c>
      <c r="I1756" s="184">
        <v>5.8769</v>
      </c>
      <c r="J1756" s="184">
        <v>0.48309999999999997</v>
      </c>
      <c r="K1756" s="184">
        <v>17.938099999999999</v>
      </c>
      <c r="L1756" s="184">
        <v>35.705800000000004</v>
      </c>
      <c r="M1756" s="184">
        <v>60.900100000000002</v>
      </c>
      <c r="N1756" s="184">
        <v>87.694800000000001</v>
      </c>
      <c r="O1756" s="184"/>
      <c r="P1756" s="184"/>
      <c r="Q1756" s="184">
        <v>71.6751</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44445</v>
      </c>
      <c r="E1757" s="184">
        <v>22.22</v>
      </c>
      <c r="F1757" s="184">
        <v>0.316</v>
      </c>
      <c r="G1757" s="184">
        <v>0.316</v>
      </c>
      <c r="H1757" s="184">
        <v>1.3686</v>
      </c>
      <c r="I1757" s="184">
        <v>5.8094999999999999</v>
      </c>
      <c r="J1757" s="184">
        <v>0.316</v>
      </c>
      <c r="K1757" s="184">
        <v>17.379799999999999</v>
      </c>
      <c r="L1757" s="184">
        <v>34.4223</v>
      </c>
      <c r="M1757" s="184">
        <v>58.600999999999999</v>
      </c>
      <c r="N1757" s="184">
        <v>84.092799999999997</v>
      </c>
      <c r="O1757" s="184"/>
      <c r="P1757" s="184"/>
      <c r="Q1757" s="184">
        <v>68.425200000000004</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44445</v>
      </c>
      <c r="E1758" s="184">
        <v>21.33</v>
      </c>
      <c r="F1758" s="184">
        <v>0.28210000000000002</v>
      </c>
      <c r="G1758" s="184">
        <v>0.28210000000000002</v>
      </c>
      <c r="H1758" s="184">
        <v>2.2040999999999999</v>
      </c>
      <c r="I1758" s="184">
        <v>6.2779999999999996</v>
      </c>
      <c r="J1758" s="184">
        <v>2.2040999999999999</v>
      </c>
      <c r="K1758" s="184">
        <v>15.5471</v>
      </c>
      <c r="L1758" s="184">
        <v>32.156100000000002</v>
      </c>
      <c r="M1758" s="184">
        <v>62.5762</v>
      </c>
      <c r="N1758" s="184">
        <v>84.835400000000007</v>
      </c>
      <c r="O1758" s="184"/>
      <c r="P1758" s="184"/>
      <c r="Q1758" s="184">
        <v>30.389199999999999</v>
      </c>
      <c r="R1758" s="184">
        <v>47.678100000000001</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44445</v>
      </c>
      <c r="E1759" s="184">
        <v>20.36</v>
      </c>
      <c r="F1759" s="184">
        <v>0.2462</v>
      </c>
      <c r="G1759" s="184">
        <v>0.2462</v>
      </c>
      <c r="H1759" s="184">
        <v>2.1576</v>
      </c>
      <c r="I1759" s="184">
        <v>6.2076000000000002</v>
      </c>
      <c r="J1759" s="184">
        <v>2.0550999999999999</v>
      </c>
      <c r="K1759" s="184">
        <v>15.093299999999999</v>
      </c>
      <c r="L1759" s="184">
        <v>31.0167</v>
      </c>
      <c r="M1759" s="184">
        <v>60.567799999999998</v>
      </c>
      <c r="N1759" s="184">
        <v>81.623599999999996</v>
      </c>
      <c r="O1759" s="184"/>
      <c r="P1759" s="184"/>
      <c r="Q1759" s="184">
        <v>28.2806</v>
      </c>
      <c r="R1759" s="184">
        <v>45.3294</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44445</v>
      </c>
      <c r="E1760" s="184">
        <v>15.9068</v>
      </c>
      <c r="F1760" s="184">
        <v>0.223</v>
      </c>
      <c r="G1760" s="184">
        <v>0.223</v>
      </c>
      <c r="H1760" s="184">
        <v>2.9173</v>
      </c>
      <c r="I1760" s="184">
        <v>6.8990999999999998</v>
      </c>
      <c r="J1760" s="184">
        <v>-0.51780000000000004</v>
      </c>
      <c r="K1760" s="184">
        <v>6.6054000000000004</v>
      </c>
      <c r="L1760" s="184">
        <v>20.854900000000001</v>
      </c>
      <c r="M1760" s="184">
        <v>42.780999999999999</v>
      </c>
      <c r="N1760" s="184">
        <v>65.549300000000002</v>
      </c>
      <c r="O1760" s="184"/>
      <c r="P1760" s="184"/>
      <c r="Q1760" s="184">
        <v>34.823799999999999</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44445</v>
      </c>
      <c r="E1761" s="184">
        <v>15.3696</v>
      </c>
      <c r="F1761" s="184">
        <v>0.20469999999999999</v>
      </c>
      <c r="G1761" s="184">
        <v>0.20469999999999999</v>
      </c>
      <c r="H1761" s="184">
        <v>2.8727</v>
      </c>
      <c r="I1761" s="184">
        <v>6.8075000000000001</v>
      </c>
      <c r="J1761" s="184">
        <v>-0.70679999999999998</v>
      </c>
      <c r="K1761" s="184">
        <v>5.9907000000000004</v>
      </c>
      <c r="L1761" s="184">
        <v>19.490600000000001</v>
      </c>
      <c r="M1761" s="184">
        <v>40.423200000000001</v>
      </c>
      <c r="N1761" s="184">
        <v>61.926699999999997</v>
      </c>
      <c r="O1761" s="184"/>
      <c r="P1761" s="184"/>
      <c r="Q1761" s="184">
        <v>31.8748</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44445</v>
      </c>
      <c r="E1762" s="184">
        <v>155.245</v>
      </c>
      <c r="F1762" s="184">
        <v>0.19689999999999999</v>
      </c>
      <c r="G1762" s="184">
        <v>0.19689999999999999</v>
      </c>
      <c r="H1762" s="184">
        <v>2.4996999999999998</v>
      </c>
      <c r="I1762" s="184">
        <v>6.9652000000000003</v>
      </c>
      <c r="J1762" s="184">
        <v>3.1671999999999998</v>
      </c>
      <c r="K1762" s="184">
        <v>14.370200000000001</v>
      </c>
      <c r="L1762" s="184">
        <v>30.866</v>
      </c>
      <c r="M1762" s="184">
        <v>63.033099999999997</v>
      </c>
      <c r="N1762" s="184">
        <v>102.01300000000001</v>
      </c>
      <c r="O1762" s="184">
        <v>27.215399999999999</v>
      </c>
      <c r="P1762" s="184">
        <v>19.676600000000001</v>
      </c>
      <c r="Q1762" s="184">
        <v>18.031400000000001</v>
      </c>
      <c r="R1762" s="184">
        <v>54.190399999999997</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44445</v>
      </c>
      <c r="E1763" s="184">
        <v>173.476</v>
      </c>
      <c r="F1763" s="184">
        <v>0.20849999999999999</v>
      </c>
      <c r="G1763" s="184">
        <v>0.20849999999999999</v>
      </c>
      <c r="H1763" s="184">
        <v>2.5284</v>
      </c>
      <c r="I1763" s="184">
        <v>7.0244999999999997</v>
      </c>
      <c r="J1763" s="184">
        <v>3.2951999999999999</v>
      </c>
      <c r="K1763" s="184">
        <v>14.8042</v>
      </c>
      <c r="L1763" s="184">
        <v>31.842700000000001</v>
      </c>
      <c r="M1763" s="184">
        <v>64.858800000000002</v>
      </c>
      <c r="N1763" s="184">
        <v>105.01560000000001</v>
      </c>
      <c r="O1763" s="184">
        <v>28.9892</v>
      </c>
      <c r="P1763" s="184">
        <v>21.371600000000001</v>
      </c>
      <c r="Q1763" s="184">
        <v>22.193999999999999</v>
      </c>
      <c r="R1763" s="184">
        <v>56.4041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44445</v>
      </c>
      <c r="E1764" s="184">
        <v>44.265999999999998</v>
      </c>
      <c r="F1764" s="184">
        <v>0.8337</v>
      </c>
      <c r="G1764" s="184">
        <v>0.8337</v>
      </c>
      <c r="H1764" s="184">
        <v>3.7039</v>
      </c>
      <c r="I1764" s="184">
        <v>7.7346000000000004</v>
      </c>
      <c r="J1764" s="184">
        <v>2.6671999999999998</v>
      </c>
      <c r="K1764" s="184">
        <v>16.4711</v>
      </c>
      <c r="L1764" s="184">
        <v>37.994900000000001</v>
      </c>
      <c r="M1764" s="184">
        <v>65.2333</v>
      </c>
      <c r="N1764" s="184">
        <v>94.276899999999998</v>
      </c>
      <c r="O1764" s="184">
        <v>16.6112</v>
      </c>
      <c r="P1764" s="184">
        <v>19.3675</v>
      </c>
      <c r="Q1764" s="184">
        <v>22.514700000000001</v>
      </c>
      <c r="R1764" s="184">
        <v>40.279299999999999</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44445</v>
      </c>
      <c r="E1765" s="184">
        <v>41.473999999999997</v>
      </c>
      <c r="F1765" s="184">
        <v>0.8266</v>
      </c>
      <c r="G1765" s="184">
        <v>0.8266</v>
      </c>
      <c r="H1765" s="184">
        <v>3.6850000000000001</v>
      </c>
      <c r="I1765" s="184">
        <v>7.6939000000000002</v>
      </c>
      <c r="J1765" s="184">
        <v>2.5746000000000002</v>
      </c>
      <c r="K1765" s="184">
        <v>16.1541</v>
      </c>
      <c r="L1765" s="184">
        <v>37.262900000000002</v>
      </c>
      <c r="M1765" s="184">
        <v>63.935299999999998</v>
      </c>
      <c r="N1765" s="184">
        <v>92.222800000000007</v>
      </c>
      <c r="O1765" s="184">
        <v>15.3241</v>
      </c>
      <c r="P1765" s="184">
        <v>18.191600000000001</v>
      </c>
      <c r="Q1765" s="184">
        <v>21.430099999999999</v>
      </c>
      <c r="R1765" s="184">
        <v>38.746299999999998</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44445</v>
      </c>
      <c r="E1766" s="184">
        <v>79.062100000000001</v>
      </c>
      <c r="F1766" s="184">
        <v>0.64990000000000003</v>
      </c>
      <c r="G1766" s="184">
        <v>0.64990000000000003</v>
      </c>
      <c r="H1766" s="184">
        <v>2.3940000000000001</v>
      </c>
      <c r="I1766" s="184">
        <v>7.4451000000000001</v>
      </c>
      <c r="J1766" s="184">
        <v>2.4883999999999999</v>
      </c>
      <c r="K1766" s="184">
        <v>14.9854</v>
      </c>
      <c r="L1766" s="184">
        <v>33.256399999999999</v>
      </c>
      <c r="M1766" s="184">
        <v>65.158299999999997</v>
      </c>
      <c r="N1766" s="184">
        <v>92.189899999999994</v>
      </c>
      <c r="O1766" s="184">
        <v>21.122199999999999</v>
      </c>
      <c r="P1766" s="184">
        <v>21.6723</v>
      </c>
      <c r="Q1766" s="184">
        <v>20.719100000000001</v>
      </c>
      <c r="R1766" s="184">
        <v>49.8962</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44445</v>
      </c>
      <c r="E1767" s="184">
        <v>85.765699999999995</v>
      </c>
      <c r="F1767" s="184">
        <v>0.65649999999999997</v>
      </c>
      <c r="G1767" s="184">
        <v>0.65649999999999997</v>
      </c>
      <c r="H1767" s="184">
        <v>2.4094000000000002</v>
      </c>
      <c r="I1767" s="184">
        <v>7.4760999999999997</v>
      </c>
      <c r="J1767" s="184">
        <v>2.5567000000000002</v>
      </c>
      <c r="K1767" s="184">
        <v>15.227399999999999</v>
      </c>
      <c r="L1767" s="184">
        <v>33.835799999999999</v>
      </c>
      <c r="M1767" s="184">
        <v>66.238399999999999</v>
      </c>
      <c r="N1767" s="184">
        <v>93.837400000000002</v>
      </c>
      <c r="O1767" s="184">
        <v>22.220199999999998</v>
      </c>
      <c r="P1767" s="184">
        <v>22.9251</v>
      </c>
      <c r="Q1767" s="184">
        <v>26.6858</v>
      </c>
      <c r="R1767" s="184">
        <v>51.175199999999997</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44445</v>
      </c>
      <c r="E1768" s="184">
        <v>22.64</v>
      </c>
      <c r="F1768" s="184">
        <v>0.66700000000000004</v>
      </c>
      <c r="G1768" s="184">
        <v>0.66700000000000004</v>
      </c>
      <c r="H1768" s="184">
        <v>3.3317999999999999</v>
      </c>
      <c r="I1768" s="184">
        <v>8.0152999999999999</v>
      </c>
      <c r="J1768" s="184">
        <v>3.4735</v>
      </c>
      <c r="K1768" s="184">
        <v>15.8056</v>
      </c>
      <c r="L1768" s="184">
        <v>36.715000000000003</v>
      </c>
      <c r="M1768" s="184">
        <v>62.877699999999997</v>
      </c>
      <c r="N1768" s="184">
        <v>90.412099999999995</v>
      </c>
      <c r="O1768" s="184"/>
      <c r="P1768" s="184"/>
      <c r="Q1768" s="184">
        <v>42.209299999999999</v>
      </c>
      <c r="R1768" s="184">
        <v>55.930999999999997</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44445</v>
      </c>
      <c r="E1769" s="184">
        <v>21.73</v>
      </c>
      <c r="F1769" s="184">
        <v>0.64839999999999998</v>
      </c>
      <c r="G1769" s="184">
        <v>0.64839999999999998</v>
      </c>
      <c r="H1769" s="184">
        <v>3.2795000000000001</v>
      </c>
      <c r="I1769" s="184">
        <v>7.9482999999999997</v>
      </c>
      <c r="J1769" s="184">
        <v>3.3285999999999998</v>
      </c>
      <c r="K1769" s="184">
        <v>15.278499999999999</v>
      </c>
      <c r="L1769" s="184">
        <v>35.473799999999997</v>
      </c>
      <c r="M1769" s="184">
        <v>60.724899999999998</v>
      </c>
      <c r="N1769" s="184">
        <v>87.166200000000003</v>
      </c>
      <c r="O1769" s="184"/>
      <c r="P1769" s="184"/>
      <c r="Q1769" s="184">
        <v>39.717300000000002</v>
      </c>
      <c r="R1769" s="184">
        <v>53.181100000000001</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44445</v>
      </c>
      <c r="E1770" s="184">
        <v>139.95741769841899</v>
      </c>
      <c r="F1770" s="184">
        <v>1.9442999999999999</v>
      </c>
      <c r="G1770" s="184">
        <v>1.9442999999999999</v>
      </c>
      <c r="H1770" s="184">
        <v>3.3426</v>
      </c>
      <c r="I1770" s="184">
        <v>9.6370000000000005</v>
      </c>
      <c r="J1770" s="184">
        <v>-1.4241999999999999</v>
      </c>
      <c r="K1770" s="184">
        <v>15.9549</v>
      </c>
      <c r="L1770" s="184">
        <v>52.872100000000003</v>
      </c>
      <c r="M1770" s="184">
        <v>83.491699999999994</v>
      </c>
      <c r="N1770" s="184">
        <v>122.0197</v>
      </c>
      <c r="O1770" s="184">
        <v>34.346600000000002</v>
      </c>
      <c r="P1770" s="184">
        <v>21.376300000000001</v>
      </c>
      <c r="Q1770" s="184">
        <v>11.1761</v>
      </c>
      <c r="R1770" s="184">
        <v>81.048699999999997</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44445</v>
      </c>
      <c r="E1771" s="184">
        <v>129.10380000000001</v>
      </c>
      <c r="F1771" s="184">
        <v>1.9597</v>
      </c>
      <c r="G1771" s="184">
        <v>1.9597</v>
      </c>
      <c r="H1771" s="184">
        <v>3.3809999999999998</v>
      </c>
      <c r="I1771" s="184">
        <v>9.7179000000000002</v>
      </c>
      <c r="J1771" s="184">
        <v>-1.2690999999999999</v>
      </c>
      <c r="K1771" s="184">
        <v>16.539899999999999</v>
      </c>
      <c r="L1771" s="184">
        <v>54.4437</v>
      </c>
      <c r="M1771" s="184">
        <v>86.176299999999998</v>
      </c>
      <c r="N1771" s="184">
        <v>125.6574</v>
      </c>
      <c r="O1771" s="184">
        <v>35.408799999999999</v>
      </c>
      <c r="P1771" s="184">
        <v>22.0398</v>
      </c>
      <c r="Q1771" s="184">
        <v>16.596399999999999</v>
      </c>
      <c r="R1771" s="184">
        <v>82.839100000000002</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44445</v>
      </c>
      <c r="E1772" s="184">
        <v>107.11490000000001</v>
      </c>
      <c r="F1772" s="184">
        <v>0.56120000000000003</v>
      </c>
      <c r="G1772" s="184">
        <v>0.56120000000000003</v>
      </c>
      <c r="H1772" s="184">
        <v>2.3573</v>
      </c>
      <c r="I1772" s="184">
        <v>7.0453000000000001</v>
      </c>
      <c r="J1772" s="184">
        <v>2.2021000000000002</v>
      </c>
      <c r="K1772" s="184">
        <v>8.3567999999999998</v>
      </c>
      <c r="L1772" s="184">
        <v>21.410799999999998</v>
      </c>
      <c r="M1772" s="184">
        <v>42.339500000000001</v>
      </c>
      <c r="N1772" s="184">
        <v>69.902600000000007</v>
      </c>
      <c r="O1772" s="184">
        <v>21.8066</v>
      </c>
      <c r="P1772" s="184">
        <v>23.0352</v>
      </c>
      <c r="Q1772" s="184">
        <v>27.735800000000001</v>
      </c>
      <c r="R1772" s="184">
        <v>42.5717</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44445</v>
      </c>
      <c r="E1773" s="184">
        <v>97.226600000000005</v>
      </c>
      <c r="F1773" s="184">
        <v>0.5534</v>
      </c>
      <c r="G1773" s="184">
        <v>0.5534</v>
      </c>
      <c r="H1773" s="184">
        <v>2.3386999999999998</v>
      </c>
      <c r="I1773" s="184">
        <v>7.0065</v>
      </c>
      <c r="J1773" s="184">
        <v>2.12</v>
      </c>
      <c r="K1773" s="184">
        <v>8.0616000000000003</v>
      </c>
      <c r="L1773" s="184">
        <v>20.7394</v>
      </c>
      <c r="M1773" s="184">
        <v>41.185600000000001</v>
      </c>
      <c r="N1773" s="184">
        <v>68.125699999999995</v>
      </c>
      <c r="O1773" s="184">
        <v>20.4041</v>
      </c>
      <c r="P1773" s="184">
        <v>21.643799999999999</v>
      </c>
      <c r="Q1773" s="184">
        <v>20.8691</v>
      </c>
      <c r="R1773" s="184">
        <v>40.944200000000002</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44445</v>
      </c>
      <c r="E1774" s="184">
        <v>140.27359999999999</v>
      </c>
      <c r="F1774" s="184">
        <v>0.85760000000000003</v>
      </c>
      <c r="G1774" s="184">
        <v>0.85760000000000003</v>
      </c>
      <c r="H1774" s="184">
        <v>2.4634999999999998</v>
      </c>
      <c r="I1774" s="184">
        <v>6.9467999999999996</v>
      </c>
      <c r="J1774" s="184">
        <v>2.2932999999999999</v>
      </c>
      <c r="K1774" s="184">
        <v>13.4848</v>
      </c>
      <c r="L1774" s="184">
        <v>31.736499999999999</v>
      </c>
      <c r="M1774" s="184">
        <v>56.7898</v>
      </c>
      <c r="N1774" s="184">
        <v>86.0124</v>
      </c>
      <c r="O1774" s="184">
        <v>16.667999999999999</v>
      </c>
      <c r="P1774" s="184">
        <v>12.230399999999999</v>
      </c>
      <c r="Q1774" s="184">
        <v>17.2822</v>
      </c>
      <c r="R1774" s="184">
        <v>41.321399999999997</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44445</v>
      </c>
      <c r="E1775" s="184">
        <v>148.6936</v>
      </c>
      <c r="F1775" s="184">
        <v>0.8659</v>
      </c>
      <c r="G1775" s="184">
        <v>0.8659</v>
      </c>
      <c r="H1775" s="184">
        <v>2.4834000000000001</v>
      </c>
      <c r="I1775" s="184">
        <v>6.9886999999999997</v>
      </c>
      <c r="J1775" s="184">
        <v>2.3807</v>
      </c>
      <c r="K1775" s="184">
        <v>13.7807</v>
      </c>
      <c r="L1775" s="184">
        <v>32.415500000000002</v>
      </c>
      <c r="M1775" s="184">
        <v>57.988900000000001</v>
      </c>
      <c r="N1775" s="184">
        <v>87.903400000000005</v>
      </c>
      <c r="O1775" s="184">
        <v>17.7791</v>
      </c>
      <c r="P1775" s="184">
        <v>13.161199999999999</v>
      </c>
      <c r="Q1775" s="184">
        <v>18.3156</v>
      </c>
      <c r="R1775" s="184">
        <v>42.700800000000001</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44445</v>
      </c>
      <c r="E1776" s="184">
        <v>21.382899999999999</v>
      </c>
      <c r="F1776" s="184">
        <v>-0.37180000000000002</v>
      </c>
      <c r="G1776" s="184">
        <v>-0.37180000000000002</v>
      </c>
      <c r="H1776" s="184">
        <v>0.2555</v>
      </c>
      <c r="I1776" s="184">
        <v>4.0808999999999997</v>
      </c>
      <c r="J1776" s="184">
        <v>-1.1689000000000001</v>
      </c>
      <c r="K1776" s="184">
        <v>13.767300000000001</v>
      </c>
      <c r="L1776" s="184">
        <v>34.6539</v>
      </c>
      <c r="M1776" s="184">
        <v>63.187100000000001</v>
      </c>
      <c r="N1776" s="184">
        <v>90.001000000000005</v>
      </c>
      <c r="O1776" s="184"/>
      <c r="P1776" s="184"/>
      <c r="Q1776" s="184">
        <v>30.942</v>
      </c>
      <c r="R1776" s="184">
        <v>46.737299999999998</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44445</v>
      </c>
      <c r="E1777" s="184">
        <v>20.2668</v>
      </c>
      <c r="F1777" s="184">
        <v>-0.38629999999999998</v>
      </c>
      <c r="G1777" s="184">
        <v>-0.38629999999999998</v>
      </c>
      <c r="H1777" s="184">
        <v>0.221</v>
      </c>
      <c r="I1777" s="184">
        <v>4.0091000000000001</v>
      </c>
      <c r="J1777" s="184">
        <v>-1.3205</v>
      </c>
      <c r="K1777" s="184">
        <v>13.2432</v>
      </c>
      <c r="L1777" s="184">
        <v>33.4422</v>
      </c>
      <c r="M1777" s="184">
        <v>61.026499999999999</v>
      </c>
      <c r="N1777" s="184">
        <v>86.639399999999995</v>
      </c>
      <c r="O1777" s="184"/>
      <c r="P1777" s="184"/>
      <c r="Q1777" s="184">
        <v>28.4756</v>
      </c>
      <c r="R1777" s="184">
        <v>44.120699999999999</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44445</v>
      </c>
      <c r="E1778" s="184">
        <v>29.67</v>
      </c>
      <c r="F1778" s="184">
        <v>0.78129999999999999</v>
      </c>
      <c r="G1778" s="184">
        <v>0.78129999999999999</v>
      </c>
      <c r="H1778" s="184">
        <v>3.0566</v>
      </c>
      <c r="I1778" s="184">
        <v>7.1893000000000002</v>
      </c>
      <c r="J1778" s="184">
        <v>2.9136000000000002</v>
      </c>
      <c r="K1778" s="184">
        <v>16.903099999999998</v>
      </c>
      <c r="L1778" s="184">
        <v>33.648600000000002</v>
      </c>
      <c r="M1778" s="184">
        <v>62.131100000000004</v>
      </c>
      <c r="N1778" s="184">
        <v>82.697000000000003</v>
      </c>
      <c r="O1778" s="184">
        <v>23.167899999999999</v>
      </c>
      <c r="P1778" s="184">
        <v>16.9086</v>
      </c>
      <c r="Q1778" s="184">
        <v>16.192499999999999</v>
      </c>
      <c r="R1778" s="184">
        <v>50.296700000000001</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44445</v>
      </c>
      <c r="E1779" s="184">
        <v>28.02</v>
      </c>
      <c r="F1779" s="184">
        <v>0.79139999999999999</v>
      </c>
      <c r="G1779" s="184">
        <v>0.79139999999999999</v>
      </c>
      <c r="H1779" s="184">
        <v>3.0526</v>
      </c>
      <c r="I1779" s="184">
        <v>7.1510999999999996</v>
      </c>
      <c r="J1779" s="184">
        <v>2.8633999999999999</v>
      </c>
      <c r="K1779" s="184">
        <v>16.652799999999999</v>
      </c>
      <c r="L1779" s="184">
        <v>33.111600000000003</v>
      </c>
      <c r="M1779" s="184">
        <v>61.219799999999999</v>
      </c>
      <c r="N1779" s="184">
        <v>81.359200000000001</v>
      </c>
      <c r="O1779" s="184">
        <v>22.377500000000001</v>
      </c>
      <c r="P1779" s="184">
        <v>16.026599999999998</v>
      </c>
      <c r="Q1779" s="184">
        <v>15.278700000000001</v>
      </c>
      <c r="R1779" s="184">
        <v>49.161200000000001</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44445</v>
      </c>
      <c r="E1780" s="184">
        <v>14.3697</v>
      </c>
      <c r="F1780" s="184">
        <v>0.69799999999999995</v>
      </c>
      <c r="G1780" s="184">
        <v>0.69799999999999995</v>
      </c>
      <c r="H1780" s="184">
        <v>2.5404</v>
      </c>
      <c r="I1780" s="184">
        <v>7.6390000000000002</v>
      </c>
      <c r="J1780" s="184">
        <v>2.9186000000000001</v>
      </c>
      <c r="K1780" s="184">
        <v>13.434900000000001</v>
      </c>
      <c r="L1780" s="184">
        <v>29.482399999999998</v>
      </c>
      <c r="M1780" s="184"/>
      <c r="N1780" s="184"/>
      <c r="O1780" s="184"/>
      <c r="P1780" s="184"/>
      <c r="Q1780" s="184">
        <v>43.697000000000003</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44445</v>
      </c>
      <c r="E1781" s="184">
        <v>14.168100000000001</v>
      </c>
      <c r="F1781" s="184">
        <v>0.68079999999999996</v>
      </c>
      <c r="G1781" s="184">
        <v>0.68079999999999996</v>
      </c>
      <c r="H1781" s="184">
        <v>2.5003000000000002</v>
      </c>
      <c r="I1781" s="184">
        <v>7.5541</v>
      </c>
      <c r="J1781" s="184">
        <v>2.7404000000000002</v>
      </c>
      <c r="K1781" s="184">
        <v>12.8743</v>
      </c>
      <c r="L1781" s="184">
        <v>28.172899999999998</v>
      </c>
      <c r="M1781" s="184"/>
      <c r="N1781" s="184"/>
      <c r="O1781" s="184"/>
      <c r="P1781" s="184"/>
      <c r="Q1781" s="184">
        <v>41.680999999999997</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0.62188750000000015</v>
      </c>
      <c r="G1782" s="186">
        <v>0.62188750000000015</v>
      </c>
      <c r="H1782" s="186">
        <v>2.8159166666666677</v>
      </c>
      <c r="I1782" s="186">
        <v>7.4143499999999998</v>
      </c>
      <c r="J1782" s="186">
        <v>2.0084541666666671</v>
      </c>
      <c r="K1782" s="186">
        <v>14.243624999999994</v>
      </c>
      <c r="L1782" s="186">
        <v>32.096506250000004</v>
      </c>
      <c r="M1782" s="186">
        <v>59.171289130434786</v>
      </c>
      <c r="N1782" s="186">
        <v>87.389441304347827</v>
      </c>
      <c r="O1782" s="186">
        <v>20.77653333333333</v>
      </c>
      <c r="P1782" s="186">
        <v>17.654421428571428</v>
      </c>
      <c r="Q1782" s="186">
        <v>26.664495833333337</v>
      </c>
      <c r="R1782" s="186">
        <v>47.5653619047619</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0.62585000000000002</v>
      </c>
      <c r="G1783" s="186">
        <v>0.62585000000000002</v>
      </c>
      <c r="H1783" s="186">
        <v>2.8331</v>
      </c>
      <c r="I1783" s="186">
        <v>7.3011499999999998</v>
      </c>
      <c r="J1783" s="186">
        <v>2.4345499999999998</v>
      </c>
      <c r="K1783" s="186">
        <v>14.7012</v>
      </c>
      <c r="L1783" s="186">
        <v>32.285800000000002</v>
      </c>
      <c r="M1783" s="186">
        <v>60.554000000000002</v>
      </c>
      <c r="N1783" s="186">
        <v>87.673200000000008</v>
      </c>
      <c r="O1783" s="186">
        <v>19.79335</v>
      </c>
      <c r="P1783" s="186">
        <v>17.75665</v>
      </c>
      <c r="Q1783" s="186">
        <v>22.35435</v>
      </c>
      <c r="R1783" s="186">
        <v>44.322199999999995</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44445</v>
      </c>
      <c r="E1786" s="184">
        <v>13.19</v>
      </c>
      <c r="F1786" s="184">
        <v>0.76390000000000002</v>
      </c>
      <c r="G1786" s="184">
        <v>0.76390000000000002</v>
      </c>
      <c r="H1786" s="184">
        <v>3.3698999999999999</v>
      </c>
      <c r="I1786" s="184">
        <v>6.8882000000000003</v>
      </c>
      <c r="J1786" s="184">
        <v>8.6491000000000007</v>
      </c>
      <c r="K1786" s="184">
        <v>18.508500000000002</v>
      </c>
      <c r="L1786" s="184">
        <v>23.617599999999999</v>
      </c>
      <c r="M1786" s="184"/>
      <c r="N1786" s="184"/>
      <c r="O1786" s="184"/>
      <c r="P1786" s="184"/>
      <c r="Q1786" s="184">
        <v>31.9</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44445</v>
      </c>
      <c r="E1787" s="184">
        <v>13.01</v>
      </c>
      <c r="F1787" s="184">
        <v>0.6966</v>
      </c>
      <c r="G1787" s="184">
        <v>0.6966</v>
      </c>
      <c r="H1787" s="184">
        <v>3.254</v>
      </c>
      <c r="I1787" s="184">
        <v>6.8144</v>
      </c>
      <c r="J1787" s="184">
        <v>8.4167000000000005</v>
      </c>
      <c r="K1787" s="184">
        <v>17.844200000000001</v>
      </c>
      <c r="L1787" s="184">
        <v>22.389500000000002</v>
      </c>
      <c r="M1787" s="184"/>
      <c r="N1787" s="184"/>
      <c r="O1787" s="184"/>
      <c r="P1787" s="184"/>
      <c r="Q1787" s="184">
        <v>30.1</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44445</v>
      </c>
      <c r="E1788" s="184">
        <v>16.920000000000002</v>
      </c>
      <c r="F1788" s="184">
        <v>0.2964</v>
      </c>
      <c r="G1788" s="184">
        <v>0.2964</v>
      </c>
      <c r="H1788" s="184">
        <v>1.9892000000000001</v>
      </c>
      <c r="I1788" s="184">
        <v>4.8977000000000004</v>
      </c>
      <c r="J1788" s="184">
        <v>8.3920999999999992</v>
      </c>
      <c r="K1788" s="184">
        <v>14.7119</v>
      </c>
      <c r="L1788" s="184">
        <v>19.829999999999998</v>
      </c>
      <c r="M1788" s="184">
        <v>32.7059</v>
      </c>
      <c r="N1788" s="184">
        <v>55.229399999999998</v>
      </c>
      <c r="O1788" s="184"/>
      <c r="P1788" s="184"/>
      <c r="Q1788" s="184">
        <v>39.876600000000003</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44445</v>
      </c>
      <c r="E1789" s="184">
        <v>16.489999999999998</v>
      </c>
      <c r="F1789" s="184">
        <v>0.2432</v>
      </c>
      <c r="G1789" s="184">
        <v>0.2432</v>
      </c>
      <c r="H1789" s="184">
        <v>1.9158999999999999</v>
      </c>
      <c r="I1789" s="184">
        <v>4.8315000000000001</v>
      </c>
      <c r="J1789" s="184">
        <v>8.2020999999999997</v>
      </c>
      <c r="K1789" s="184">
        <v>14.2758</v>
      </c>
      <c r="L1789" s="184">
        <v>18.803999999999998</v>
      </c>
      <c r="M1789" s="184">
        <v>30.977</v>
      </c>
      <c r="N1789" s="184">
        <v>52.685200000000002</v>
      </c>
      <c r="O1789" s="184"/>
      <c r="P1789" s="184"/>
      <c r="Q1789" s="184">
        <v>37.597700000000003</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44445</v>
      </c>
      <c r="E1790" s="184">
        <v>14</v>
      </c>
      <c r="F1790" s="184">
        <v>0.4304</v>
      </c>
      <c r="G1790" s="184">
        <v>0.4304</v>
      </c>
      <c r="H1790" s="184">
        <v>2.7145999999999999</v>
      </c>
      <c r="I1790" s="184">
        <v>5.1051000000000002</v>
      </c>
      <c r="J1790" s="184">
        <v>4.0891999999999999</v>
      </c>
      <c r="K1790" s="184">
        <v>12.179500000000001</v>
      </c>
      <c r="L1790" s="184">
        <v>18.9465</v>
      </c>
      <c r="M1790" s="184">
        <v>28.794799999999999</v>
      </c>
      <c r="N1790" s="184"/>
      <c r="O1790" s="184"/>
      <c r="P1790" s="184"/>
      <c r="Q1790" s="184">
        <v>40</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44445</v>
      </c>
      <c r="E1791" s="184">
        <v>14.21</v>
      </c>
      <c r="F1791" s="184">
        <v>0.495</v>
      </c>
      <c r="G1791" s="184">
        <v>0.495</v>
      </c>
      <c r="H1791" s="184">
        <v>2.7477</v>
      </c>
      <c r="I1791" s="184">
        <v>5.1036000000000001</v>
      </c>
      <c r="J1791" s="184">
        <v>4.1788999999999996</v>
      </c>
      <c r="K1791" s="184">
        <v>12.599</v>
      </c>
      <c r="L1791" s="184">
        <v>19.915600000000001</v>
      </c>
      <c r="M1791" s="184">
        <v>30.367000000000001</v>
      </c>
      <c r="N1791" s="184"/>
      <c r="O1791" s="184"/>
      <c r="P1791" s="184"/>
      <c r="Q1791" s="184">
        <v>42.1</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44445</v>
      </c>
      <c r="E1792" s="184">
        <v>12.73</v>
      </c>
      <c r="F1792" s="184">
        <v>0.55289999999999995</v>
      </c>
      <c r="G1792" s="184">
        <v>0.55289999999999995</v>
      </c>
      <c r="H1792" s="184">
        <v>3.2441</v>
      </c>
      <c r="I1792" s="184">
        <v>6.4381000000000004</v>
      </c>
      <c r="J1792" s="184">
        <v>6.6163999999999996</v>
      </c>
      <c r="K1792" s="184">
        <v>17.543900000000001</v>
      </c>
      <c r="L1792" s="184"/>
      <c r="M1792" s="184"/>
      <c r="N1792" s="184"/>
      <c r="O1792" s="184"/>
      <c r="P1792" s="184"/>
      <c r="Q1792" s="184">
        <v>27.3</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44445</v>
      </c>
      <c r="E1793" s="184">
        <v>12.62</v>
      </c>
      <c r="F1793" s="184">
        <v>0.55779999999999996</v>
      </c>
      <c r="G1793" s="184">
        <v>0.55779999999999996</v>
      </c>
      <c r="H1793" s="184">
        <v>3.1888999999999998</v>
      </c>
      <c r="I1793" s="184">
        <v>6.3183999999999996</v>
      </c>
      <c r="J1793" s="184">
        <v>6.4081000000000001</v>
      </c>
      <c r="K1793" s="184">
        <v>16.960100000000001</v>
      </c>
      <c r="L1793" s="184"/>
      <c r="M1793" s="184"/>
      <c r="N1793" s="184"/>
      <c r="O1793" s="184"/>
      <c r="P1793" s="184"/>
      <c r="Q1793" s="184">
        <v>26.2</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44445</v>
      </c>
      <c r="E1794" s="184">
        <v>12.622</v>
      </c>
      <c r="F1794" s="184">
        <v>0.29399999999999998</v>
      </c>
      <c r="G1794" s="184">
        <v>0.29399999999999998</v>
      </c>
      <c r="H1794" s="184">
        <v>2.6095000000000002</v>
      </c>
      <c r="I1794" s="184">
        <v>6.1207000000000003</v>
      </c>
      <c r="J1794" s="184">
        <v>5.2096</v>
      </c>
      <c r="K1794" s="184">
        <v>11.3935</v>
      </c>
      <c r="L1794" s="184">
        <v>19.469899999999999</v>
      </c>
      <c r="M1794" s="184"/>
      <c r="N1794" s="184"/>
      <c r="O1794" s="184"/>
      <c r="P1794" s="184"/>
      <c r="Q1794" s="184">
        <v>26.22</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44445</v>
      </c>
      <c r="E1795" s="184">
        <v>12.457000000000001</v>
      </c>
      <c r="F1795" s="184">
        <v>0.2737</v>
      </c>
      <c r="G1795" s="184">
        <v>0.2737</v>
      </c>
      <c r="H1795" s="184">
        <v>2.569</v>
      </c>
      <c r="I1795" s="184">
        <v>6.0441000000000003</v>
      </c>
      <c r="J1795" s="184">
        <v>5.0514000000000001</v>
      </c>
      <c r="K1795" s="184">
        <v>10.8965</v>
      </c>
      <c r="L1795" s="184">
        <v>18.412500000000001</v>
      </c>
      <c r="M1795" s="184"/>
      <c r="N1795" s="184"/>
      <c r="O1795" s="184"/>
      <c r="P1795" s="184"/>
      <c r="Q1795" s="184">
        <v>24.57</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44445</v>
      </c>
      <c r="E1796" s="184">
        <v>29.829000000000001</v>
      </c>
      <c r="F1796" s="184">
        <v>0.34649999999999997</v>
      </c>
      <c r="G1796" s="184">
        <v>0.34649999999999997</v>
      </c>
      <c r="H1796" s="184">
        <v>2.9935999999999998</v>
      </c>
      <c r="I1796" s="184">
        <v>5.4661999999999997</v>
      </c>
      <c r="J1796" s="184">
        <v>7.8845999999999998</v>
      </c>
      <c r="K1796" s="184">
        <v>11.6271</v>
      </c>
      <c r="L1796" s="184">
        <v>18.064499999999999</v>
      </c>
      <c r="M1796" s="184">
        <v>31.503799999999998</v>
      </c>
      <c r="N1796" s="184"/>
      <c r="O1796" s="184"/>
      <c r="P1796" s="184"/>
      <c r="Q1796" s="184">
        <v>33.732300000000002</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44445</v>
      </c>
      <c r="E1797" s="184">
        <v>18.522200000000002</v>
      </c>
      <c r="F1797" s="184">
        <v>1.5143</v>
      </c>
      <c r="G1797" s="184">
        <v>1.5143</v>
      </c>
      <c r="H1797" s="184">
        <v>6.4568000000000003</v>
      </c>
      <c r="I1797" s="184">
        <v>11.515700000000001</v>
      </c>
      <c r="J1797" s="184">
        <v>8.8952000000000009</v>
      </c>
      <c r="K1797" s="184">
        <v>21.363900000000001</v>
      </c>
      <c r="L1797" s="184">
        <v>41.915199999999999</v>
      </c>
      <c r="M1797" s="184">
        <v>68.250600000000006</v>
      </c>
      <c r="N1797" s="184"/>
      <c r="O1797" s="184"/>
      <c r="P1797" s="184"/>
      <c r="Q1797" s="184">
        <v>85.221999999999994</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44445</v>
      </c>
      <c r="E1798" s="184">
        <v>18.3279</v>
      </c>
      <c r="F1798" s="184">
        <v>1.5042</v>
      </c>
      <c r="G1798" s="184">
        <v>1.5042</v>
      </c>
      <c r="H1798" s="184">
        <v>6.4325999999999999</v>
      </c>
      <c r="I1798" s="184">
        <v>11.464600000000001</v>
      </c>
      <c r="J1798" s="184">
        <v>8.7844999999999995</v>
      </c>
      <c r="K1798" s="184">
        <v>20.992999999999999</v>
      </c>
      <c r="L1798" s="184">
        <v>41.0533</v>
      </c>
      <c r="M1798" s="184">
        <v>66.646100000000004</v>
      </c>
      <c r="N1798" s="184"/>
      <c r="O1798" s="184"/>
      <c r="P1798" s="184"/>
      <c r="Q1798" s="184">
        <v>83.278999999999996</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44445</v>
      </c>
      <c r="E1799" s="184">
        <v>17.3</v>
      </c>
      <c r="F1799" s="184">
        <v>0.34799999999999998</v>
      </c>
      <c r="G1799" s="184">
        <v>0.34799999999999998</v>
      </c>
      <c r="H1799" s="184">
        <v>2.6097000000000001</v>
      </c>
      <c r="I1799" s="184">
        <v>4.5316999999999998</v>
      </c>
      <c r="J1799" s="184">
        <v>4.7850000000000001</v>
      </c>
      <c r="K1799" s="184">
        <v>12.192</v>
      </c>
      <c r="L1799" s="184">
        <v>17.927700000000002</v>
      </c>
      <c r="M1799" s="184">
        <v>34.525700000000001</v>
      </c>
      <c r="N1799" s="184">
        <v>59.741500000000002</v>
      </c>
      <c r="O1799" s="184"/>
      <c r="P1799" s="184"/>
      <c r="Q1799" s="184">
        <v>28.944400000000002</v>
      </c>
      <c r="R1799" s="184">
        <v>32.880899999999997</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44445</v>
      </c>
      <c r="E1800" s="184">
        <v>17.059999999999999</v>
      </c>
      <c r="F1800" s="184">
        <v>0.35289999999999999</v>
      </c>
      <c r="G1800" s="184">
        <v>0.35289999999999999</v>
      </c>
      <c r="H1800" s="184">
        <v>2.5857000000000001</v>
      </c>
      <c r="I1800" s="184">
        <v>4.4702999999999999</v>
      </c>
      <c r="J1800" s="184">
        <v>4.7267999999999999</v>
      </c>
      <c r="K1800" s="184">
        <v>11.942299999999999</v>
      </c>
      <c r="L1800" s="184">
        <v>17.412299999999998</v>
      </c>
      <c r="M1800" s="184">
        <v>33.699100000000001</v>
      </c>
      <c r="N1800" s="184">
        <v>58.550199999999997</v>
      </c>
      <c r="O1800" s="184"/>
      <c r="P1800" s="184"/>
      <c r="Q1800" s="184">
        <v>28.111699999999999</v>
      </c>
      <c r="R1800" s="184">
        <v>32.0246</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44445</v>
      </c>
      <c r="E1801" s="184">
        <v>174.6396</v>
      </c>
      <c r="F1801" s="184">
        <v>0.2928</v>
      </c>
      <c r="G1801" s="184">
        <v>0.2928</v>
      </c>
      <c r="H1801" s="184">
        <v>2.6648999999999998</v>
      </c>
      <c r="I1801" s="184">
        <v>5.8318000000000003</v>
      </c>
      <c r="J1801" s="184">
        <v>6.7843</v>
      </c>
      <c r="K1801" s="184">
        <v>13.514900000000001</v>
      </c>
      <c r="L1801" s="184">
        <v>18.8704</v>
      </c>
      <c r="M1801" s="184">
        <v>34.3367</v>
      </c>
      <c r="N1801" s="184">
        <v>56.058599999999998</v>
      </c>
      <c r="O1801" s="184">
        <v>17.7456</v>
      </c>
      <c r="P1801" s="184">
        <v>14.7903</v>
      </c>
      <c r="Q1801" s="184">
        <v>15.9696</v>
      </c>
      <c r="R1801" s="184">
        <v>27.931000000000001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44445</v>
      </c>
      <c r="E1802" s="184">
        <v>721.09125357204505</v>
      </c>
      <c r="F1802" s="184">
        <v>0.28689999999999999</v>
      </c>
      <c r="G1802" s="184">
        <v>0.28689999999999999</v>
      </c>
      <c r="H1802" s="184">
        <v>2.6505000000000001</v>
      </c>
      <c r="I1802" s="184">
        <v>5.8030999999999997</v>
      </c>
      <c r="J1802" s="184">
        <v>6.7167000000000003</v>
      </c>
      <c r="K1802" s="184">
        <v>13.2898</v>
      </c>
      <c r="L1802" s="184">
        <v>18.392800000000001</v>
      </c>
      <c r="M1802" s="184">
        <v>33.522199999999998</v>
      </c>
      <c r="N1802" s="184">
        <v>54.822400000000002</v>
      </c>
      <c r="O1802" s="184">
        <v>16.823799999999999</v>
      </c>
      <c r="P1802" s="184">
        <v>13.8368</v>
      </c>
      <c r="Q1802" s="184">
        <v>14.952400000000001</v>
      </c>
      <c r="R1802" s="184">
        <v>26.921299999999999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0.54408823529411765</v>
      </c>
      <c r="G1803" s="186">
        <v>0.54408823529411765</v>
      </c>
      <c r="H1803" s="186">
        <v>3.1762705882352944</v>
      </c>
      <c r="I1803" s="186">
        <v>6.3320705882352932</v>
      </c>
      <c r="J1803" s="186">
        <v>6.6935705882352945</v>
      </c>
      <c r="K1803" s="186">
        <v>14.813876470588237</v>
      </c>
      <c r="L1803" s="186">
        <v>22.33478666666667</v>
      </c>
      <c r="M1803" s="186">
        <v>38.666263636363631</v>
      </c>
      <c r="N1803" s="186">
        <v>56.181216666666671</v>
      </c>
      <c r="O1803" s="186">
        <v>17.284700000000001</v>
      </c>
      <c r="P1803" s="186">
        <v>14.313549999999999</v>
      </c>
      <c r="Q1803" s="186">
        <v>36.239747058823532</v>
      </c>
      <c r="R1803" s="186">
        <v>29.939449999999997</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0.35289999999999999</v>
      </c>
      <c r="G1804" s="186">
        <v>0.35289999999999999</v>
      </c>
      <c r="H1804" s="186">
        <v>2.7145999999999999</v>
      </c>
      <c r="I1804" s="186">
        <v>5.8318000000000003</v>
      </c>
      <c r="J1804" s="186">
        <v>6.7167000000000003</v>
      </c>
      <c r="K1804" s="186">
        <v>13.514900000000001</v>
      </c>
      <c r="L1804" s="186">
        <v>18.9465</v>
      </c>
      <c r="M1804" s="186">
        <v>33.522199999999998</v>
      </c>
      <c r="N1804" s="186">
        <v>55.643999999999998</v>
      </c>
      <c r="O1804" s="186">
        <v>17.284700000000001</v>
      </c>
      <c r="P1804" s="186">
        <v>14.313549999999999</v>
      </c>
      <c r="Q1804" s="186">
        <v>30.1</v>
      </c>
      <c r="R1804" s="186">
        <v>29.977800000000002</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44445</v>
      </c>
      <c r="E1807" s="184">
        <v>249.03890000000001</v>
      </c>
      <c r="F1807" s="184">
        <v>3.0541999999999998</v>
      </c>
      <c r="G1807" s="184">
        <v>3.0541999999999998</v>
      </c>
      <c r="H1807" s="184">
        <v>4.5810000000000004</v>
      </c>
      <c r="I1807" s="184">
        <v>4.4400000000000004</v>
      </c>
      <c r="J1807" s="184">
        <v>4.8593999999999999</v>
      </c>
      <c r="K1807" s="184">
        <v>4.4875999999999996</v>
      </c>
      <c r="L1807" s="184">
        <v>4.7087000000000003</v>
      </c>
      <c r="M1807" s="184">
        <v>4.1445999999999996</v>
      </c>
      <c r="N1807" s="184">
        <v>4.5244</v>
      </c>
      <c r="O1807" s="184">
        <v>7.3116000000000003</v>
      </c>
      <c r="P1807" s="184">
        <v>7.3346</v>
      </c>
      <c r="Q1807" s="184">
        <v>7.7554999999999996</v>
      </c>
      <c r="R1807" s="184">
        <v>6.2565999999999997</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44445</v>
      </c>
      <c r="E1808" s="184">
        <v>435.54739999999998</v>
      </c>
      <c r="F1808" s="184">
        <v>2.9701</v>
      </c>
      <c r="G1808" s="184">
        <v>2.9701</v>
      </c>
      <c r="H1808" s="184">
        <v>4.7511000000000001</v>
      </c>
      <c r="I1808" s="184">
        <v>4.7061999999999999</v>
      </c>
      <c r="J1808" s="184">
        <v>5.0827</v>
      </c>
      <c r="K1808" s="184">
        <v>4.7008999999999999</v>
      </c>
      <c r="L1808" s="184">
        <v>4.8874000000000004</v>
      </c>
      <c r="M1808" s="184">
        <v>4.3041999999999998</v>
      </c>
      <c r="N1808" s="184">
        <v>4.633</v>
      </c>
      <c r="O1808" s="184">
        <v>7.1653000000000002</v>
      </c>
      <c r="P1808" s="184">
        <v>7.2743000000000002</v>
      </c>
      <c r="Q1808" s="184">
        <v>8.2294999999999998</v>
      </c>
      <c r="R1808" s="184">
        <v>6.1797000000000004</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44445</v>
      </c>
      <c r="E1809" s="184">
        <v>431.02550000000002</v>
      </c>
      <c r="F1809" s="184">
        <v>2.8262</v>
      </c>
      <c r="G1809" s="184">
        <v>2.8262</v>
      </c>
      <c r="H1809" s="184">
        <v>4.6094999999999997</v>
      </c>
      <c r="I1809" s="184">
        <v>4.5644999999999998</v>
      </c>
      <c r="J1809" s="184">
        <v>4.9417999999999997</v>
      </c>
      <c r="K1809" s="184">
        <v>4.5404</v>
      </c>
      <c r="L1809" s="184">
        <v>4.7187999999999999</v>
      </c>
      <c r="M1809" s="184">
        <v>4.1383000000000001</v>
      </c>
      <c r="N1809" s="184">
        <v>4.4717000000000002</v>
      </c>
      <c r="O1809" s="184">
        <v>7.0214999999999996</v>
      </c>
      <c r="P1809" s="184">
        <v>7.1321000000000003</v>
      </c>
      <c r="Q1809" s="184">
        <v>7.6212999999999997</v>
      </c>
      <c r="R1809" s="184">
        <v>6.0296000000000003</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44445</v>
      </c>
      <c r="E1810" s="184">
        <v>12.191700000000001</v>
      </c>
      <c r="F1810" s="184">
        <v>3.4937999999999998</v>
      </c>
      <c r="G1810" s="184">
        <v>3.4937999999999998</v>
      </c>
      <c r="H1810" s="184">
        <v>4.2804000000000002</v>
      </c>
      <c r="I1810" s="184">
        <v>4.4127000000000001</v>
      </c>
      <c r="J1810" s="184">
        <v>4.5370999999999997</v>
      </c>
      <c r="K1810" s="184">
        <v>4.2728999999999999</v>
      </c>
      <c r="L1810" s="184">
        <v>4.4751000000000003</v>
      </c>
      <c r="M1810" s="184">
        <v>4.2568999999999999</v>
      </c>
      <c r="N1810" s="184">
        <v>4.5414000000000003</v>
      </c>
      <c r="O1810" s="184"/>
      <c r="P1810" s="184"/>
      <c r="Q1810" s="184">
        <v>6.8480999999999996</v>
      </c>
      <c r="R1810" s="184">
        <v>5.7503000000000002</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44445</v>
      </c>
      <c r="E1811" s="184">
        <v>11.871700000000001</v>
      </c>
      <c r="F1811" s="184">
        <v>2.6652</v>
      </c>
      <c r="G1811" s="184">
        <v>2.6652</v>
      </c>
      <c r="H1811" s="184">
        <v>3.3841999999999999</v>
      </c>
      <c r="I1811" s="184">
        <v>3.5185</v>
      </c>
      <c r="J1811" s="184">
        <v>3.6610999999999998</v>
      </c>
      <c r="K1811" s="184">
        <v>3.3851</v>
      </c>
      <c r="L1811" s="184">
        <v>3.5735000000000001</v>
      </c>
      <c r="M1811" s="184">
        <v>3.3452999999999999</v>
      </c>
      <c r="N1811" s="184">
        <v>3.6179000000000001</v>
      </c>
      <c r="O1811" s="184"/>
      <c r="P1811" s="184"/>
      <c r="Q1811" s="184">
        <v>5.9024000000000001</v>
      </c>
      <c r="R1811" s="184">
        <v>4.8049999999999997</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44445</v>
      </c>
      <c r="E1812" s="184">
        <v>1215.7344000000001</v>
      </c>
      <c r="F1812" s="184">
        <v>3.3384999999999998</v>
      </c>
      <c r="G1812" s="184">
        <v>3.3384999999999998</v>
      </c>
      <c r="H1812" s="184">
        <v>4.4240000000000004</v>
      </c>
      <c r="I1812" s="184">
        <v>3.8168000000000002</v>
      </c>
      <c r="J1812" s="184">
        <v>3.9222999999999999</v>
      </c>
      <c r="K1812" s="184">
        <v>3.8206000000000002</v>
      </c>
      <c r="L1812" s="184">
        <v>4.0925000000000002</v>
      </c>
      <c r="M1812" s="184">
        <v>3.6882000000000001</v>
      </c>
      <c r="N1812" s="184">
        <v>3.8020999999999998</v>
      </c>
      <c r="O1812" s="184">
        <v>5.9241999999999999</v>
      </c>
      <c r="P1812" s="184"/>
      <c r="Q1812" s="184">
        <v>6.1589</v>
      </c>
      <c r="R1812" s="184">
        <v>4.8305999999999996</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44445</v>
      </c>
      <c r="E1813" s="184">
        <v>1223.3531</v>
      </c>
      <c r="F1813" s="184">
        <v>3.5783999999999998</v>
      </c>
      <c r="G1813" s="184">
        <v>3.5783999999999998</v>
      </c>
      <c r="H1813" s="184">
        <v>4.6641000000000004</v>
      </c>
      <c r="I1813" s="184">
        <v>4.0571999999999999</v>
      </c>
      <c r="J1813" s="184">
        <v>4.1631999999999998</v>
      </c>
      <c r="K1813" s="184">
        <v>4.0629999999999997</v>
      </c>
      <c r="L1813" s="184">
        <v>4.3122999999999996</v>
      </c>
      <c r="M1813" s="184">
        <v>3.9011999999999998</v>
      </c>
      <c r="N1813" s="184">
        <v>4.0115999999999996</v>
      </c>
      <c r="O1813" s="184">
        <v>6.1306000000000003</v>
      </c>
      <c r="P1813" s="184"/>
      <c r="Q1813" s="184">
        <v>6.3620000000000001</v>
      </c>
      <c r="R1813" s="184">
        <v>5.0308000000000002</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44445</v>
      </c>
      <c r="E1814" s="184">
        <v>2609.2202000000002</v>
      </c>
      <c r="F1814" s="184">
        <v>2.9933999999999998</v>
      </c>
      <c r="G1814" s="184">
        <v>2.9933999999999998</v>
      </c>
      <c r="H1814" s="184">
        <v>3.6284000000000001</v>
      </c>
      <c r="I1814" s="184">
        <v>3.8431000000000002</v>
      </c>
      <c r="J1814" s="184">
        <v>4.0355999999999996</v>
      </c>
      <c r="K1814" s="184">
        <v>3.6556000000000002</v>
      </c>
      <c r="L1814" s="184">
        <v>3.6717</v>
      </c>
      <c r="M1814" s="184">
        <v>3.3952</v>
      </c>
      <c r="N1814" s="184">
        <v>3.5583999999999998</v>
      </c>
      <c r="O1814" s="184">
        <v>5.9665999999999997</v>
      </c>
      <c r="P1814" s="184">
        <v>6.7958999999999996</v>
      </c>
      <c r="Q1814" s="184">
        <v>7.8921999999999999</v>
      </c>
      <c r="R1814" s="184">
        <v>4.7878999999999996</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44445</v>
      </c>
      <c r="E1815" s="184">
        <v>2557.8207000000002</v>
      </c>
      <c r="F1815" s="184">
        <v>2.7818999999999998</v>
      </c>
      <c r="G1815" s="184">
        <v>2.7818999999999998</v>
      </c>
      <c r="H1815" s="184">
        <v>3.4167999999999998</v>
      </c>
      <c r="I1815" s="184">
        <v>3.6314000000000002</v>
      </c>
      <c r="J1815" s="184">
        <v>3.8233999999999999</v>
      </c>
      <c r="K1815" s="184">
        <v>3.4424999999999999</v>
      </c>
      <c r="L1815" s="184">
        <v>3.4462999999999999</v>
      </c>
      <c r="M1815" s="184">
        <v>3.1614</v>
      </c>
      <c r="N1815" s="184">
        <v>3.32</v>
      </c>
      <c r="O1815" s="184">
        <v>5.7149999999999999</v>
      </c>
      <c r="P1815" s="184">
        <v>6.5792999999999999</v>
      </c>
      <c r="Q1815" s="184">
        <v>7.4027000000000003</v>
      </c>
      <c r="R1815" s="184">
        <v>4.5431999999999997</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44445</v>
      </c>
      <c r="E1816" s="184">
        <v>3212.2321999999999</v>
      </c>
      <c r="F1816" s="184">
        <v>2.8982000000000001</v>
      </c>
      <c r="G1816" s="184">
        <v>2.8982000000000001</v>
      </c>
      <c r="H1816" s="184">
        <v>3.5566</v>
      </c>
      <c r="I1816" s="184">
        <v>3.556</v>
      </c>
      <c r="J1816" s="184">
        <v>3.7208999999999999</v>
      </c>
      <c r="K1816" s="184">
        <v>3.4962</v>
      </c>
      <c r="L1816" s="184">
        <v>3.4735</v>
      </c>
      <c r="M1816" s="184">
        <v>3.2650000000000001</v>
      </c>
      <c r="N1816" s="184">
        <v>3.3534000000000002</v>
      </c>
      <c r="O1816" s="184">
        <v>5.5766999999999998</v>
      </c>
      <c r="P1816" s="184">
        <v>5.9813999999999998</v>
      </c>
      <c r="Q1816" s="184">
        <v>7.2709000000000001</v>
      </c>
      <c r="R1816" s="184">
        <v>4.6642000000000001</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44445</v>
      </c>
      <c r="E1817" s="184">
        <v>3083.9166</v>
      </c>
      <c r="F1817" s="184">
        <v>2.3414999999999999</v>
      </c>
      <c r="G1817" s="184">
        <v>2.3414999999999999</v>
      </c>
      <c r="H1817" s="184">
        <v>2.9956</v>
      </c>
      <c r="I1817" s="184">
        <v>2.9944999999999999</v>
      </c>
      <c r="J1817" s="184">
        <v>3.1644999999999999</v>
      </c>
      <c r="K1817" s="184">
        <v>2.9601000000000002</v>
      </c>
      <c r="L1817" s="184">
        <v>2.9308000000000001</v>
      </c>
      <c r="M1817" s="184">
        <v>2.7012</v>
      </c>
      <c r="N1817" s="184">
        <v>2.7738999999999998</v>
      </c>
      <c r="O1817" s="184">
        <v>5.0246000000000004</v>
      </c>
      <c r="P1817" s="184">
        <v>5.3535000000000004</v>
      </c>
      <c r="Q1817" s="184">
        <v>7.1612999999999998</v>
      </c>
      <c r="R1817" s="184">
        <v>4.0674999999999999</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44445</v>
      </c>
      <c r="E1818" s="184">
        <v>2901.8665999999998</v>
      </c>
      <c r="F1818" s="184">
        <v>3.1143000000000001</v>
      </c>
      <c r="G1818" s="184">
        <v>3.1143000000000001</v>
      </c>
      <c r="H1818" s="184">
        <v>4.1364000000000001</v>
      </c>
      <c r="I1818" s="184">
        <v>4.0563000000000002</v>
      </c>
      <c r="J1818" s="184">
        <v>4.3042999999999996</v>
      </c>
      <c r="K1818" s="184">
        <v>3.9689000000000001</v>
      </c>
      <c r="L1818" s="184">
        <v>4</v>
      </c>
      <c r="M1818" s="184">
        <v>3.7504</v>
      </c>
      <c r="N1818" s="184">
        <v>3.8662000000000001</v>
      </c>
      <c r="O1818" s="184">
        <v>5.5749000000000004</v>
      </c>
      <c r="P1818" s="184">
        <v>6.2309000000000001</v>
      </c>
      <c r="Q1818" s="184">
        <v>7.4153000000000002</v>
      </c>
      <c r="R1818" s="184">
        <v>5.0674999999999999</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44445</v>
      </c>
      <c r="E1819" s="184">
        <v>2742.9958000000001</v>
      </c>
      <c r="F1819" s="184">
        <v>2.4338000000000002</v>
      </c>
      <c r="G1819" s="184">
        <v>2.4338000000000002</v>
      </c>
      <c r="H1819" s="184">
        <v>3.4561000000000002</v>
      </c>
      <c r="I1819" s="184">
        <v>3.3754</v>
      </c>
      <c r="J1819" s="184">
        <v>3.6221000000000001</v>
      </c>
      <c r="K1819" s="184">
        <v>3.2696000000000001</v>
      </c>
      <c r="L1819" s="184">
        <v>3.2923</v>
      </c>
      <c r="M1819" s="184">
        <v>3.0299</v>
      </c>
      <c r="N1819" s="184">
        <v>3.1381999999999999</v>
      </c>
      <c r="O1819" s="184">
        <v>4.8155999999999999</v>
      </c>
      <c r="P1819" s="184">
        <v>5.4545000000000003</v>
      </c>
      <c r="Q1819" s="184">
        <v>6.9050000000000002</v>
      </c>
      <c r="R1819" s="184">
        <v>4.3312999999999997</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44445</v>
      </c>
      <c r="E1822" s="184">
        <v>31.093800000000002</v>
      </c>
      <c r="F1822" s="184">
        <v>12.573399999999999</v>
      </c>
      <c r="G1822" s="184">
        <v>12.573399999999999</v>
      </c>
      <c r="H1822" s="184">
        <v>17.0093</v>
      </c>
      <c r="I1822" s="184">
        <v>16.368600000000001</v>
      </c>
      <c r="J1822" s="184">
        <v>14.738200000000001</v>
      </c>
      <c r="K1822" s="184">
        <v>14.1976</v>
      </c>
      <c r="L1822" s="184">
        <v>10.3124</v>
      </c>
      <c r="M1822" s="184">
        <v>9.1362000000000005</v>
      </c>
      <c r="N1822" s="184">
        <v>8.8914000000000009</v>
      </c>
      <c r="O1822" s="184">
        <v>7.7431999999999999</v>
      </c>
      <c r="P1822" s="184">
        <v>7.9817</v>
      </c>
      <c r="Q1822" s="184">
        <v>8.6141000000000005</v>
      </c>
      <c r="R1822" s="184">
        <v>6.6993999999999998</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44445</v>
      </c>
      <c r="E1823" s="184">
        <v>31.286799999999999</v>
      </c>
      <c r="F1823" s="184">
        <v>12.6126</v>
      </c>
      <c r="G1823" s="184">
        <v>12.6126</v>
      </c>
      <c r="H1823" s="184">
        <v>17.0047</v>
      </c>
      <c r="I1823" s="184">
        <v>16.368200000000002</v>
      </c>
      <c r="J1823" s="184">
        <v>14.7387</v>
      </c>
      <c r="K1823" s="184">
        <v>14.1975</v>
      </c>
      <c r="L1823" s="184">
        <v>10.309699999999999</v>
      </c>
      <c r="M1823" s="184">
        <v>9.1662999999999997</v>
      </c>
      <c r="N1823" s="184">
        <v>8.9388000000000005</v>
      </c>
      <c r="O1823" s="184">
        <v>7.8235000000000001</v>
      </c>
      <c r="P1823" s="184">
        <v>8.0607000000000006</v>
      </c>
      <c r="Q1823" s="184">
        <v>8.8690999999999995</v>
      </c>
      <c r="R1823" s="184">
        <v>6.7760999999999996</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44445</v>
      </c>
      <c r="E1824" s="184">
        <v>12.158899999999999</v>
      </c>
      <c r="F1824" s="184">
        <v>3.4030999999999998</v>
      </c>
      <c r="G1824" s="184">
        <v>3.4030999999999998</v>
      </c>
      <c r="H1824" s="184">
        <v>4.0343</v>
      </c>
      <c r="I1824" s="184">
        <v>4.1234000000000002</v>
      </c>
      <c r="J1824" s="184">
        <v>4.5396999999999998</v>
      </c>
      <c r="K1824" s="184">
        <v>4.2617000000000003</v>
      </c>
      <c r="L1824" s="184">
        <v>4.4093999999999998</v>
      </c>
      <c r="M1824" s="184">
        <v>4.0650000000000004</v>
      </c>
      <c r="N1824" s="184">
        <v>4.3346</v>
      </c>
      <c r="O1824" s="184"/>
      <c r="P1824" s="184"/>
      <c r="Q1824" s="184">
        <v>6.8426</v>
      </c>
      <c r="R1824" s="184">
        <v>5.7895000000000003</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44445</v>
      </c>
      <c r="E1825" s="184">
        <v>12.046799999999999</v>
      </c>
      <c r="F1825" s="184">
        <v>3.0306000000000002</v>
      </c>
      <c r="G1825" s="184">
        <v>3.0306000000000002</v>
      </c>
      <c r="H1825" s="184">
        <v>3.7250000000000001</v>
      </c>
      <c r="I1825" s="184">
        <v>3.8144999999999998</v>
      </c>
      <c r="J1825" s="184">
        <v>4.2374000000000001</v>
      </c>
      <c r="K1825" s="184">
        <v>3.9561000000000002</v>
      </c>
      <c r="L1825" s="184">
        <v>4.0651000000000002</v>
      </c>
      <c r="M1825" s="184">
        <v>3.7282000000000002</v>
      </c>
      <c r="N1825" s="184">
        <v>4.0011000000000001</v>
      </c>
      <c r="O1825" s="184"/>
      <c r="P1825" s="184"/>
      <c r="Q1825" s="184">
        <v>6.508</v>
      </c>
      <c r="R1825" s="184">
        <v>5.4581</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44445</v>
      </c>
      <c r="E1826" s="184">
        <v>1079.4448</v>
      </c>
      <c r="F1826" s="184">
        <v>3.1320000000000001</v>
      </c>
      <c r="G1826" s="184">
        <v>3.1320000000000001</v>
      </c>
      <c r="H1826" s="184">
        <v>4.2751000000000001</v>
      </c>
      <c r="I1826" s="184">
        <v>4.2881</v>
      </c>
      <c r="J1826" s="184">
        <v>4.7050000000000001</v>
      </c>
      <c r="K1826" s="184">
        <v>4.1638000000000002</v>
      </c>
      <c r="L1826" s="184">
        <v>4.1355000000000004</v>
      </c>
      <c r="M1826" s="184">
        <v>3.8452000000000002</v>
      </c>
      <c r="N1826" s="184">
        <v>3.9478</v>
      </c>
      <c r="O1826" s="184"/>
      <c r="P1826" s="184"/>
      <c r="Q1826" s="184">
        <v>4.8768000000000002</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44445</v>
      </c>
      <c r="E1827" s="184">
        <v>1074.9485999999999</v>
      </c>
      <c r="F1827" s="184">
        <v>2.8721000000000001</v>
      </c>
      <c r="G1827" s="184">
        <v>2.8721000000000001</v>
      </c>
      <c r="H1827" s="184">
        <v>4.0160999999999998</v>
      </c>
      <c r="I1827" s="184">
        <v>4.0286999999999997</v>
      </c>
      <c r="J1827" s="184">
        <v>4.4448999999999996</v>
      </c>
      <c r="K1827" s="184">
        <v>3.9020999999999999</v>
      </c>
      <c r="L1827" s="184">
        <v>3.8696000000000002</v>
      </c>
      <c r="M1827" s="184">
        <v>3.5741000000000001</v>
      </c>
      <c r="N1827" s="184">
        <v>3.6737000000000002</v>
      </c>
      <c r="O1827" s="184"/>
      <c r="P1827" s="184"/>
      <c r="Q1827" s="184">
        <v>4.6044999999999998</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44445</v>
      </c>
      <c r="E1828" s="184">
        <v>21.9711</v>
      </c>
      <c r="F1828" s="184">
        <v>3.2126000000000001</v>
      </c>
      <c r="G1828" s="184">
        <v>3.2126000000000001</v>
      </c>
      <c r="H1828" s="184">
        <v>4.3228999999999997</v>
      </c>
      <c r="I1828" s="184">
        <v>4.7074999999999996</v>
      </c>
      <c r="J1828" s="184">
        <v>4.7023999999999999</v>
      </c>
      <c r="K1828" s="184">
        <v>4.2252000000000001</v>
      </c>
      <c r="L1828" s="184">
        <v>4.4423000000000004</v>
      </c>
      <c r="M1828" s="184">
        <v>4.1904000000000003</v>
      </c>
      <c r="N1828" s="184">
        <v>4.5441000000000003</v>
      </c>
      <c r="O1828" s="184">
        <v>6.8299000000000003</v>
      </c>
      <c r="P1828" s="184">
        <v>7.0252999999999997</v>
      </c>
      <c r="Q1828" s="184">
        <v>7.8992000000000004</v>
      </c>
      <c r="R1828" s="184">
        <v>5.9664000000000001</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44445</v>
      </c>
      <c r="E1829" s="184">
        <v>23.363600000000002</v>
      </c>
      <c r="F1829" s="184">
        <v>3.7505999999999999</v>
      </c>
      <c r="G1829" s="184">
        <v>3.7505999999999999</v>
      </c>
      <c r="H1829" s="184">
        <v>4.8475000000000001</v>
      </c>
      <c r="I1829" s="184">
        <v>5.2328999999999999</v>
      </c>
      <c r="J1829" s="184">
        <v>5.2290000000000001</v>
      </c>
      <c r="K1829" s="184">
        <v>4.7763999999999998</v>
      </c>
      <c r="L1829" s="184">
        <v>5.0180999999999996</v>
      </c>
      <c r="M1829" s="184">
        <v>4.7781000000000002</v>
      </c>
      <c r="N1829" s="184">
        <v>5.1430999999999996</v>
      </c>
      <c r="O1829" s="184">
        <v>7.4428000000000001</v>
      </c>
      <c r="P1829" s="184">
        <v>7.7262000000000004</v>
      </c>
      <c r="Q1829" s="184">
        <v>8.6275999999999993</v>
      </c>
      <c r="R1829" s="184">
        <v>6.5899000000000001</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44445</v>
      </c>
      <c r="E1830" s="184">
        <v>2199.4973</v>
      </c>
      <c r="F1830" s="184">
        <v>3.3264999999999998</v>
      </c>
      <c r="G1830" s="184">
        <v>3.3264999999999998</v>
      </c>
      <c r="H1830" s="184">
        <v>3.9651000000000001</v>
      </c>
      <c r="I1830" s="184">
        <v>3.7244999999999999</v>
      </c>
      <c r="J1830" s="184">
        <v>4.0410000000000004</v>
      </c>
      <c r="K1830" s="184">
        <v>3.4754999999999998</v>
      </c>
      <c r="L1830" s="184">
        <v>3.2732999999999999</v>
      </c>
      <c r="M1830" s="184">
        <v>3.4712999999999998</v>
      </c>
      <c r="N1830" s="184">
        <v>3.8250999999999999</v>
      </c>
      <c r="O1830" s="184">
        <v>5.5772000000000004</v>
      </c>
      <c r="P1830" s="184">
        <v>5.8353999999999999</v>
      </c>
      <c r="Q1830" s="184">
        <v>7.4172000000000002</v>
      </c>
      <c r="R1830" s="184">
        <v>7.1016000000000004</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44445</v>
      </c>
      <c r="E1831" s="184">
        <v>2304.4569999999999</v>
      </c>
      <c r="F1831" s="184">
        <v>3.6488</v>
      </c>
      <c r="G1831" s="184">
        <v>3.6488</v>
      </c>
      <c r="H1831" s="184">
        <v>4.2864000000000004</v>
      </c>
      <c r="I1831" s="184">
        <v>4.0454999999999997</v>
      </c>
      <c r="J1831" s="184">
        <v>4.3623000000000003</v>
      </c>
      <c r="K1831" s="184">
        <v>3.7986</v>
      </c>
      <c r="L1831" s="184">
        <v>3.5992000000000002</v>
      </c>
      <c r="M1831" s="184">
        <v>3.8001999999999998</v>
      </c>
      <c r="N1831" s="184">
        <v>4.1714000000000002</v>
      </c>
      <c r="O1831" s="184">
        <v>6.0373999999999999</v>
      </c>
      <c r="P1831" s="184">
        <v>6.4641999999999999</v>
      </c>
      <c r="Q1831" s="184">
        <v>7.5327999999999999</v>
      </c>
      <c r="R1831" s="184">
        <v>7.5034999999999998</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44445</v>
      </c>
      <c r="E1832" s="184">
        <v>12.164199999999999</v>
      </c>
      <c r="F1832" s="184">
        <v>2.9013</v>
      </c>
      <c r="G1832" s="184">
        <v>2.9013</v>
      </c>
      <c r="H1832" s="184">
        <v>4.0754000000000001</v>
      </c>
      <c r="I1832" s="184">
        <v>3.8206000000000002</v>
      </c>
      <c r="J1832" s="184">
        <v>4.1477000000000004</v>
      </c>
      <c r="K1832" s="184">
        <v>3.7808000000000002</v>
      </c>
      <c r="L1832" s="184">
        <v>3.8292999999999999</v>
      </c>
      <c r="M1832" s="184">
        <v>3.5283000000000002</v>
      </c>
      <c r="N1832" s="184">
        <v>3.6393</v>
      </c>
      <c r="O1832" s="184">
        <v>6.3773</v>
      </c>
      <c r="P1832" s="184"/>
      <c r="Q1832" s="184">
        <v>6.4386000000000001</v>
      </c>
      <c r="R1832" s="184">
        <v>5.1654</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44445</v>
      </c>
      <c r="E1833" s="184">
        <v>12.1028</v>
      </c>
      <c r="F1833" s="184">
        <v>2.6143000000000001</v>
      </c>
      <c r="G1833" s="184">
        <v>2.6143000000000001</v>
      </c>
      <c r="H1833" s="184">
        <v>3.9235000000000002</v>
      </c>
      <c r="I1833" s="184">
        <v>3.6456</v>
      </c>
      <c r="J1833" s="184">
        <v>3.9826000000000001</v>
      </c>
      <c r="K1833" s="184">
        <v>3.6171000000000002</v>
      </c>
      <c r="L1833" s="184">
        <v>3.6680000000000001</v>
      </c>
      <c r="M1833" s="184">
        <v>3.3647999999999998</v>
      </c>
      <c r="N1833" s="184">
        <v>3.4750000000000001</v>
      </c>
      <c r="O1833" s="184">
        <v>6.2080000000000002</v>
      </c>
      <c r="P1833" s="184"/>
      <c r="Q1833" s="184">
        <v>6.2671999999999999</v>
      </c>
      <c r="R1833" s="184">
        <v>5.0034999999999998</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44445</v>
      </c>
      <c r="E1836" s="184">
        <v>2160.8112999999998</v>
      </c>
      <c r="F1836" s="184">
        <v>2.2200000000000002</v>
      </c>
      <c r="G1836" s="184">
        <v>2.2200000000000002</v>
      </c>
      <c r="H1836" s="184">
        <v>3.5840000000000001</v>
      </c>
      <c r="I1836" s="184">
        <v>3.6568000000000001</v>
      </c>
      <c r="J1836" s="184">
        <v>4.0209000000000001</v>
      </c>
      <c r="K1836" s="184">
        <v>3.4413</v>
      </c>
      <c r="L1836" s="184">
        <v>3.4192999999999998</v>
      </c>
      <c r="M1836" s="184">
        <v>3.1671</v>
      </c>
      <c r="N1836" s="184">
        <v>3.2591000000000001</v>
      </c>
      <c r="O1836" s="184">
        <v>5.7953000000000001</v>
      </c>
      <c r="P1836" s="184">
        <v>6.3632999999999997</v>
      </c>
      <c r="Q1836" s="184">
        <v>7.4713000000000003</v>
      </c>
      <c r="R1836" s="184">
        <v>4.5922000000000001</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44445</v>
      </c>
      <c r="E1837" s="184">
        <v>2260.9892</v>
      </c>
      <c r="F1837" s="184">
        <v>2.8698999999999999</v>
      </c>
      <c r="G1837" s="184">
        <v>2.8698999999999999</v>
      </c>
      <c r="H1837" s="184">
        <v>4.2347999999999999</v>
      </c>
      <c r="I1837" s="184">
        <v>4.3078000000000003</v>
      </c>
      <c r="J1837" s="184">
        <v>4.6733000000000002</v>
      </c>
      <c r="K1837" s="184">
        <v>4.0991</v>
      </c>
      <c r="L1837" s="184">
        <v>4.0823</v>
      </c>
      <c r="M1837" s="184">
        <v>3.8347000000000002</v>
      </c>
      <c r="N1837" s="184">
        <v>3.9327000000000001</v>
      </c>
      <c r="O1837" s="184">
        <v>6.4097</v>
      </c>
      <c r="P1837" s="184">
        <v>6.9194000000000004</v>
      </c>
      <c r="Q1837" s="184">
        <v>7.7849000000000004</v>
      </c>
      <c r="R1837" s="184">
        <v>5.2423999999999999</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44445</v>
      </c>
      <c r="E1840" s="184">
        <v>34.241199999999999</v>
      </c>
      <c r="F1840" s="184">
        <v>1.9901</v>
      </c>
      <c r="G1840" s="184">
        <v>1.9901</v>
      </c>
      <c r="H1840" s="184">
        <v>3.7336</v>
      </c>
      <c r="I1840" s="184">
        <v>3.2782</v>
      </c>
      <c r="J1840" s="184">
        <v>3.6978</v>
      </c>
      <c r="K1840" s="184">
        <v>3.6446000000000001</v>
      </c>
      <c r="L1840" s="184">
        <v>3.6299000000000001</v>
      </c>
      <c r="M1840" s="184">
        <v>3.3068</v>
      </c>
      <c r="N1840" s="184">
        <v>3.5522</v>
      </c>
      <c r="O1840" s="184">
        <v>6.1615000000000002</v>
      </c>
      <c r="P1840" s="184">
        <v>6.4707999999999997</v>
      </c>
      <c r="Q1840" s="184">
        <v>7.4737999999999998</v>
      </c>
      <c r="R1840" s="184">
        <v>5.0770999999999997</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44445</v>
      </c>
      <c r="E1841" s="184">
        <v>35.275399999999998</v>
      </c>
      <c r="F1841" s="184">
        <v>2.4493</v>
      </c>
      <c r="G1841" s="184">
        <v>2.4493</v>
      </c>
      <c r="H1841" s="184">
        <v>4.1718000000000002</v>
      </c>
      <c r="I1841" s="184">
        <v>3.7155</v>
      </c>
      <c r="J1841" s="184">
        <v>4.1399999999999997</v>
      </c>
      <c r="K1841" s="184">
        <v>4.0890000000000004</v>
      </c>
      <c r="L1841" s="184">
        <v>4.0782999999999996</v>
      </c>
      <c r="M1841" s="184">
        <v>3.7587000000000002</v>
      </c>
      <c r="N1841" s="184">
        <v>4.0088999999999997</v>
      </c>
      <c r="O1841" s="184">
        <v>6.6087999999999996</v>
      </c>
      <c r="P1841" s="184">
        <v>6.8887999999999998</v>
      </c>
      <c r="Q1841" s="184">
        <v>7.8604000000000003</v>
      </c>
      <c r="R1841" s="184">
        <v>5.5407999999999999</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44445</v>
      </c>
      <c r="E1842" s="184">
        <v>34.750700000000002</v>
      </c>
      <c r="F1842" s="184">
        <v>3.1168</v>
      </c>
      <c r="G1842" s="184">
        <v>3.1168</v>
      </c>
      <c r="H1842" s="184">
        <v>3.7389000000000001</v>
      </c>
      <c r="I1842" s="184">
        <v>3.4405999999999999</v>
      </c>
      <c r="J1842" s="184">
        <v>3.7797999999999998</v>
      </c>
      <c r="K1842" s="184">
        <v>3.6419000000000001</v>
      </c>
      <c r="L1842" s="184">
        <v>3.6223000000000001</v>
      </c>
      <c r="M1842" s="184">
        <v>3.3978999999999999</v>
      </c>
      <c r="N1842" s="184">
        <v>3.4823</v>
      </c>
      <c r="O1842" s="184">
        <v>6.0090000000000003</v>
      </c>
      <c r="P1842" s="184">
        <v>6.3882000000000003</v>
      </c>
      <c r="Q1842" s="184">
        <v>3.8386</v>
      </c>
      <c r="R1842" s="184">
        <v>4.8929</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44445</v>
      </c>
      <c r="E1843" s="184">
        <v>35.6526</v>
      </c>
      <c r="F1843" s="184">
        <v>3.2768999999999999</v>
      </c>
      <c r="G1843" s="184">
        <v>3.2768999999999999</v>
      </c>
      <c r="H1843" s="184">
        <v>3.9079000000000002</v>
      </c>
      <c r="I1843" s="184">
        <v>3.5954999999999999</v>
      </c>
      <c r="J1843" s="184">
        <v>3.9365000000000001</v>
      </c>
      <c r="K1843" s="184">
        <v>3.8029999999999999</v>
      </c>
      <c r="L1843" s="184">
        <v>3.7850000000000001</v>
      </c>
      <c r="M1843" s="184">
        <v>3.5619999999999998</v>
      </c>
      <c r="N1843" s="184">
        <v>3.649</v>
      </c>
      <c r="O1843" s="184">
        <v>6.2839</v>
      </c>
      <c r="P1843" s="184">
        <v>6.7034000000000002</v>
      </c>
      <c r="Q1843" s="184">
        <v>7.7942999999999998</v>
      </c>
      <c r="R1843" s="184">
        <v>5.1401000000000003</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44445</v>
      </c>
      <c r="E1844" s="184">
        <v>1075.7127</v>
      </c>
      <c r="F1844" s="184">
        <v>3.0874000000000001</v>
      </c>
      <c r="G1844" s="184">
        <v>3.0874000000000001</v>
      </c>
      <c r="H1844" s="184">
        <v>4.0335999999999999</v>
      </c>
      <c r="I1844" s="184">
        <v>3.7770999999999999</v>
      </c>
      <c r="J1844" s="184">
        <v>3.6958000000000002</v>
      </c>
      <c r="K1844" s="184">
        <v>3.6373000000000002</v>
      </c>
      <c r="L1844" s="184">
        <v>3.5558000000000001</v>
      </c>
      <c r="M1844" s="184">
        <v>3.3990999999999998</v>
      </c>
      <c r="N1844" s="184">
        <v>3.5236999999999998</v>
      </c>
      <c r="O1844" s="184"/>
      <c r="P1844" s="184"/>
      <c r="Q1844" s="184">
        <v>4.1900000000000004</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44445</v>
      </c>
      <c r="E1845" s="184">
        <v>1071.3096</v>
      </c>
      <c r="F1845" s="184">
        <v>2.9308000000000001</v>
      </c>
      <c r="G1845" s="184">
        <v>2.9308000000000001</v>
      </c>
      <c r="H1845" s="184">
        <v>3.8586999999999998</v>
      </c>
      <c r="I1845" s="184">
        <v>3.5895999999999999</v>
      </c>
      <c r="J1845" s="184">
        <v>3.5004</v>
      </c>
      <c r="K1845" s="184">
        <v>3.4373999999999998</v>
      </c>
      <c r="L1845" s="184">
        <v>3.3645999999999998</v>
      </c>
      <c r="M1845" s="184">
        <v>3.2025000000000001</v>
      </c>
      <c r="N1845" s="184">
        <v>3.3224999999999998</v>
      </c>
      <c r="O1845" s="184"/>
      <c r="P1845" s="184"/>
      <c r="Q1845" s="184">
        <v>3.95</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44445</v>
      </c>
      <c r="E1846" s="184">
        <v>1106.6068</v>
      </c>
      <c r="F1846" s="184">
        <v>3.0550999999999999</v>
      </c>
      <c r="G1846" s="184">
        <v>3.0550999999999999</v>
      </c>
      <c r="H1846" s="184">
        <v>3.7902</v>
      </c>
      <c r="I1846" s="184">
        <v>3.9708999999999999</v>
      </c>
      <c r="J1846" s="184">
        <v>4.4901999999999997</v>
      </c>
      <c r="K1846" s="184">
        <v>4.1855000000000002</v>
      </c>
      <c r="L1846" s="184">
        <v>4.1871</v>
      </c>
      <c r="M1846" s="184">
        <v>3.8108</v>
      </c>
      <c r="N1846" s="184">
        <v>4.0068000000000001</v>
      </c>
      <c r="O1846" s="184"/>
      <c r="P1846" s="184"/>
      <c r="Q1846" s="184">
        <v>5.5046999999999997</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44445</v>
      </c>
      <c r="E1847" s="184">
        <v>1097.8248000000001</v>
      </c>
      <c r="F1847" s="184">
        <v>2.6337999999999999</v>
      </c>
      <c r="G1847" s="184">
        <v>2.6337999999999999</v>
      </c>
      <c r="H1847" s="184">
        <v>3.3692000000000002</v>
      </c>
      <c r="I1847" s="184">
        <v>3.5466000000000002</v>
      </c>
      <c r="J1847" s="184">
        <v>4.0681000000000003</v>
      </c>
      <c r="K1847" s="184">
        <v>3.7606999999999999</v>
      </c>
      <c r="L1847" s="184">
        <v>3.7584</v>
      </c>
      <c r="M1847" s="184">
        <v>3.3791000000000002</v>
      </c>
      <c r="N1847" s="184">
        <v>3.5707</v>
      </c>
      <c r="O1847" s="184"/>
      <c r="P1847" s="184"/>
      <c r="Q1847" s="184">
        <v>5.0609999999999999</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44445</v>
      </c>
      <c r="E1848" s="184">
        <v>1034.9845</v>
      </c>
      <c r="F1848" s="184">
        <v>3.3323999999999998</v>
      </c>
      <c r="G1848" s="184">
        <v>3.3323999999999998</v>
      </c>
      <c r="H1848" s="184">
        <v>3.8812000000000002</v>
      </c>
      <c r="I1848" s="184">
        <v>3.9712000000000001</v>
      </c>
      <c r="J1848" s="184">
        <v>4.3540999999999999</v>
      </c>
      <c r="K1848" s="184">
        <v>4.0683999999999996</v>
      </c>
      <c r="L1848" s="184">
        <v>4.0286999999999997</v>
      </c>
      <c r="M1848" s="184">
        <v>3.7088999999999999</v>
      </c>
      <c r="N1848" s="184"/>
      <c r="O1848" s="184"/>
      <c r="P1848" s="184"/>
      <c r="Q1848" s="184">
        <v>3.8231999999999999</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44445</v>
      </c>
      <c r="E1849" s="184">
        <v>1032.6067</v>
      </c>
      <c r="F1849" s="184">
        <v>3.109</v>
      </c>
      <c r="G1849" s="184">
        <v>3.109</v>
      </c>
      <c r="H1849" s="184">
        <v>3.6585000000000001</v>
      </c>
      <c r="I1849" s="184">
        <v>3.7494000000000001</v>
      </c>
      <c r="J1849" s="184">
        <v>4.1304999999999996</v>
      </c>
      <c r="K1849" s="184">
        <v>3.8443000000000001</v>
      </c>
      <c r="L1849" s="184">
        <v>3.8073999999999999</v>
      </c>
      <c r="M1849" s="184">
        <v>3.4725999999999999</v>
      </c>
      <c r="N1849" s="184"/>
      <c r="O1849" s="184"/>
      <c r="P1849" s="184"/>
      <c r="Q1849" s="184">
        <v>3.5632999999999999</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44445</v>
      </c>
      <c r="E1850" s="184">
        <v>14.1547</v>
      </c>
      <c r="F1850" s="184">
        <v>2.9232</v>
      </c>
      <c r="G1850" s="184">
        <v>2.9232</v>
      </c>
      <c r="H1850" s="184">
        <v>3.7970999999999999</v>
      </c>
      <c r="I1850" s="184">
        <v>3.8182999999999998</v>
      </c>
      <c r="J1850" s="184">
        <v>3.9142000000000001</v>
      </c>
      <c r="K1850" s="184">
        <v>3.4931000000000001</v>
      </c>
      <c r="L1850" s="184">
        <v>3.3668999999999998</v>
      </c>
      <c r="M1850" s="184">
        <v>3.2635999999999998</v>
      </c>
      <c r="N1850" s="184">
        <v>3.3429000000000002</v>
      </c>
      <c r="O1850" s="184">
        <v>-2.9600000000000001E-2</v>
      </c>
      <c r="P1850" s="184">
        <v>2.4897999999999998</v>
      </c>
      <c r="Q1850" s="184">
        <v>4.4359000000000002</v>
      </c>
      <c r="R1850" s="184">
        <v>4.1771000000000003</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44445</v>
      </c>
      <c r="E1851" s="184">
        <v>13.6884</v>
      </c>
      <c r="F1851" s="184">
        <v>2.2225000000000001</v>
      </c>
      <c r="G1851" s="184">
        <v>2.2225000000000001</v>
      </c>
      <c r="H1851" s="184">
        <v>3.0110999999999999</v>
      </c>
      <c r="I1851" s="184">
        <v>3.0318999999999998</v>
      </c>
      <c r="J1851" s="184">
        <v>3.1133999999999999</v>
      </c>
      <c r="K1851" s="184">
        <v>2.6907000000000001</v>
      </c>
      <c r="L1851" s="184">
        <v>2.5565000000000002</v>
      </c>
      <c r="M1851" s="184">
        <v>2.5164</v>
      </c>
      <c r="N1851" s="184">
        <v>2.7759999999999998</v>
      </c>
      <c r="O1851" s="184">
        <v>-0.2248</v>
      </c>
      <c r="P1851" s="184">
        <v>2.1798999999999999</v>
      </c>
      <c r="Q1851" s="184">
        <v>3.9998</v>
      </c>
      <c r="R1851" s="184">
        <v>3.8898999999999999</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44445</v>
      </c>
      <c r="E1852" s="184">
        <v>2342.9434999999999</v>
      </c>
      <c r="F1852" s="184">
        <v>2.3586</v>
      </c>
      <c r="G1852" s="184">
        <v>2.3586</v>
      </c>
      <c r="H1852" s="184">
        <v>3.6596000000000002</v>
      </c>
      <c r="I1852" s="184">
        <v>2.9468999999999999</v>
      </c>
      <c r="J1852" s="184">
        <v>3.2509000000000001</v>
      </c>
      <c r="K1852" s="184">
        <v>3.2046999999999999</v>
      </c>
      <c r="L1852" s="184">
        <v>3.1597</v>
      </c>
      <c r="M1852" s="184">
        <v>2.8647999999999998</v>
      </c>
      <c r="N1852" s="184">
        <v>2.9838</v>
      </c>
      <c r="O1852" s="184">
        <v>5.3411</v>
      </c>
      <c r="P1852" s="184">
        <v>6.0674999999999999</v>
      </c>
      <c r="Q1852" s="184">
        <v>7.3327999999999998</v>
      </c>
      <c r="R1852" s="184">
        <v>4.1406999999999998</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44445</v>
      </c>
      <c r="E1853" s="184">
        <v>2214.6122999999998</v>
      </c>
      <c r="F1853" s="184">
        <v>1.4384999999999999</v>
      </c>
      <c r="G1853" s="184">
        <v>1.4384999999999999</v>
      </c>
      <c r="H1853" s="184">
        <v>2.7395</v>
      </c>
      <c r="I1853" s="184">
        <v>2.0268000000000002</v>
      </c>
      <c r="J1853" s="184">
        <v>2.3288000000000002</v>
      </c>
      <c r="K1853" s="184">
        <v>2.278</v>
      </c>
      <c r="L1853" s="184">
        <v>2.2273000000000001</v>
      </c>
      <c r="M1853" s="184">
        <v>1.9286000000000001</v>
      </c>
      <c r="N1853" s="184">
        <v>2.0413000000000001</v>
      </c>
      <c r="O1853" s="184">
        <v>4.4722999999999997</v>
      </c>
      <c r="P1853" s="184">
        <v>5.2660999999999998</v>
      </c>
      <c r="Q1853" s="184">
        <v>7.1241000000000003</v>
      </c>
      <c r="R1853" s="184">
        <v>3.3043999999999998</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44445</v>
      </c>
      <c r="E1854" s="184">
        <v>3211.1545000000001</v>
      </c>
      <c r="F1854" s="184">
        <v>2.7107999999999999</v>
      </c>
      <c r="G1854" s="184">
        <v>2.7107999999999999</v>
      </c>
      <c r="H1854" s="184">
        <v>4.0162000000000004</v>
      </c>
      <c r="I1854" s="184">
        <v>4.1262999999999996</v>
      </c>
      <c r="J1854" s="184">
        <v>4.3231000000000002</v>
      </c>
      <c r="K1854" s="184">
        <v>17.899100000000001</v>
      </c>
      <c r="L1854" s="184">
        <v>11.655900000000001</v>
      </c>
      <c r="M1854" s="184">
        <v>9.1329999999999991</v>
      </c>
      <c r="N1854" s="184">
        <v>8.6372999999999998</v>
      </c>
      <c r="O1854" s="184">
        <v>4.9428000000000001</v>
      </c>
      <c r="P1854" s="184">
        <v>5.4443000000000001</v>
      </c>
      <c r="Q1854" s="184">
        <v>6.0804</v>
      </c>
      <c r="R1854" s="184">
        <v>4.4469000000000003</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44445</v>
      </c>
      <c r="E1855" s="184">
        <v>3437.8780999999999</v>
      </c>
      <c r="F1855" s="184">
        <v>3.5815000000000001</v>
      </c>
      <c r="G1855" s="184">
        <v>3.5815000000000001</v>
      </c>
      <c r="H1855" s="184">
        <v>4.8872</v>
      </c>
      <c r="I1855" s="184">
        <v>4.9976000000000003</v>
      </c>
      <c r="J1855" s="184">
        <v>5.1969000000000003</v>
      </c>
      <c r="K1855" s="184">
        <v>18.810300000000002</v>
      </c>
      <c r="L1855" s="184">
        <v>12.541</v>
      </c>
      <c r="M1855" s="184">
        <v>10.004099999999999</v>
      </c>
      <c r="N1855" s="184">
        <v>9.5121000000000002</v>
      </c>
      <c r="O1855" s="184">
        <v>5.7687999999999997</v>
      </c>
      <c r="P1855" s="184">
        <v>6.3346999999999998</v>
      </c>
      <c r="Q1855" s="184">
        <v>7.3661000000000003</v>
      </c>
      <c r="R1855" s="184">
        <v>5.2736000000000001</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44445</v>
      </c>
      <c r="E1858" s="184">
        <v>27.476199999999999</v>
      </c>
      <c r="F1858" s="184">
        <v>2.5245000000000002</v>
      </c>
      <c r="G1858" s="184">
        <v>2.5245000000000002</v>
      </c>
      <c r="H1858" s="184">
        <v>3.6082000000000001</v>
      </c>
      <c r="I1858" s="184">
        <v>3.8961999999999999</v>
      </c>
      <c r="J1858" s="184">
        <v>3.9384000000000001</v>
      </c>
      <c r="K1858" s="184">
        <v>3.6316999999999999</v>
      </c>
      <c r="L1858" s="184">
        <v>3.6353</v>
      </c>
      <c r="M1858" s="184">
        <v>3.4279000000000002</v>
      </c>
      <c r="N1858" s="184">
        <v>3.6476999999999999</v>
      </c>
      <c r="O1858" s="184">
        <v>8.1565999999999992</v>
      </c>
      <c r="P1858" s="184">
        <v>7.7435999999999998</v>
      </c>
      <c r="Q1858" s="184">
        <v>7.9682000000000004</v>
      </c>
      <c r="R1858" s="184">
        <v>5.5415000000000001</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44445</v>
      </c>
      <c r="E1859" s="184">
        <v>28.0595</v>
      </c>
      <c r="F1859" s="184">
        <v>2.9491999999999998</v>
      </c>
      <c r="G1859" s="184">
        <v>2.9491999999999998</v>
      </c>
      <c r="H1859" s="184">
        <v>4.0541999999999998</v>
      </c>
      <c r="I1859" s="184">
        <v>4.3369999999999997</v>
      </c>
      <c r="J1859" s="184">
        <v>4.3760000000000003</v>
      </c>
      <c r="K1859" s="184">
        <v>4.0918000000000001</v>
      </c>
      <c r="L1859" s="184">
        <v>4.1026999999999996</v>
      </c>
      <c r="M1859" s="184">
        <v>3.9005999999999998</v>
      </c>
      <c r="N1859" s="184">
        <v>4.1239999999999997</v>
      </c>
      <c r="O1859" s="184">
        <v>8.4542999999999999</v>
      </c>
      <c r="P1859" s="184">
        <v>8.0191999999999997</v>
      </c>
      <c r="Q1859" s="184">
        <v>8.6735000000000007</v>
      </c>
      <c r="R1859" s="184">
        <v>6.0293999999999999</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44445</v>
      </c>
      <c r="E1860" s="184">
        <v>2204.0237999999999</v>
      </c>
      <c r="F1860" s="184">
        <v>2.1951999999999998</v>
      </c>
      <c r="G1860" s="184">
        <v>2.1951999999999998</v>
      </c>
      <c r="H1860" s="184">
        <v>2.8931</v>
      </c>
      <c r="I1860" s="184">
        <v>3.1259000000000001</v>
      </c>
      <c r="J1860" s="184">
        <v>3.1821999999999999</v>
      </c>
      <c r="K1860" s="184">
        <v>2.9965000000000002</v>
      </c>
      <c r="L1860" s="184">
        <v>3.0019999999999998</v>
      </c>
      <c r="M1860" s="184">
        <v>2.7858000000000001</v>
      </c>
      <c r="N1860" s="184">
        <v>2.8388</v>
      </c>
      <c r="O1860" s="184">
        <v>2.9655</v>
      </c>
      <c r="P1860" s="184">
        <v>4.4100999999999999</v>
      </c>
      <c r="Q1860" s="184">
        <v>5.9375</v>
      </c>
      <c r="R1860" s="184">
        <v>3.7892000000000001</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44445</v>
      </c>
      <c r="E1861" s="184">
        <v>2297.1462000000001</v>
      </c>
      <c r="F1861" s="184">
        <v>2.9847000000000001</v>
      </c>
      <c r="G1861" s="184">
        <v>2.9847000000000001</v>
      </c>
      <c r="H1861" s="184">
        <v>3.6821000000000002</v>
      </c>
      <c r="I1861" s="184">
        <v>3.9167000000000001</v>
      </c>
      <c r="J1861" s="184">
        <v>3.9748000000000001</v>
      </c>
      <c r="K1861" s="184">
        <v>3.7991000000000001</v>
      </c>
      <c r="L1861" s="184">
        <v>3.8224</v>
      </c>
      <c r="M1861" s="184">
        <v>3.6156999999999999</v>
      </c>
      <c r="N1861" s="184">
        <v>3.6732999999999998</v>
      </c>
      <c r="O1861" s="184">
        <v>3.8168000000000002</v>
      </c>
      <c r="P1861" s="184">
        <v>5.2110000000000003</v>
      </c>
      <c r="Q1861" s="184">
        <v>6.9080000000000004</v>
      </c>
      <c r="R1861" s="184">
        <v>4.6390000000000002</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44445</v>
      </c>
      <c r="E1862" s="184">
        <v>4795.8975</v>
      </c>
      <c r="F1862" s="184">
        <v>3.0800999999999998</v>
      </c>
      <c r="G1862" s="184">
        <v>3.0800999999999998</v>
      </c>
      <c r="H1862" s="184">
        <v>3.8488000000000002</v>
      </c>
      <c r="I1862" s="184">
        <v>3.8014000000000001</v>
      </c>
      <c r="J1862" s="184">
        <v>4.0606999999999998</v>
      </c>
      <c r="K1862" s="184">
        <v>3.9262999999999999</v>
      </c>
      <c r="L1862" s="184">
        <v>3.8675000000000002</v>
      </c>
      <c r="M1862" s="184">
        <v>3.6356000000000002</v>
      </c>
      <c r="N1862" s="184">
        <v>3.8445999999999998</v>
      </c>
      <c r="O1862" s="184">
        <v>6.4691000000000001</v>
      </c>
      <c r="P1862" s="184">
        <v>6.7240000000000002</v>
      </c>
      <c r="Q1862" s="184">
        <v>7.5964</v>
      </c>
      <c r="R1862" s="184">
        <v>5.3636999999999997</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44445</v>
      </c>
      <c r="E1863" s="184">
        <v>4750.3364000000001</v>
      </c>
      <c r="F1863" s="184">
        <v>2.8997000000000002</v>
      </c>
      <c r="G1863" s="184">
        <v>2.8997000000000002</v>
      </c>
      <c r="H1863" s="184">
        <v>3.6686999999999999</v>
      </c>
      <c r="I1863" s="184">
        <v>3.621</v>
      </c>
      <c r="J1863" s="184">
        <v>3.88</v>
      </c>
      <c r="K1863" s="184">
        <v>3.7437</v>
      </c>
      <c r="L1863" s="184">
        <v>3.6838000000000002</v>
      </c>
      <c r="M1863" s="184">
        <v>3.4502000000000002</v>
      </c>
      <c r="N1863" s="184">
        <v>3.6587999999999998</v>
      </c>
      <c r="O1863" s="184">
        <v>6.2976999999999999</v>
      </c>
      <c r="P1863" s="184">
        <v>6.5747</v>
      </c>
      <c r="Q1863" s="184">
        <v>7.2313999999999998</v>
      </c>
      <c r="R1863" s="184">
        <v>5.1830999999999996</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44445</v>
      </c>
      <c r="E1864" s="184">
        <v>11.259600000000001</v>
      </c>
      <c r="F1864" s="184">
        <v>2.9182000000000001</v>
      </c>
      <c r="G1864" s="184">
        <v>2.9182000000000001</v>
      </c>
      <c r="H1864" s="184">
        <v>3.8464999999999998</v>
      </c>
      <c r="I1864" s="184">
        <v>3.9655</v>
      </c>
      <c r="J1864" s="184">
        <v>4.1977000000000002</v>
      </c>
      <c r="K1864" s="184">
        <v>3.9540000000000002</v>
      </c>
      <c r="L1864" s="184">
        <v>4.0357000000000003</v>
      </c>
      <c r="M1864" s="184">
        <v>3.8025000000000002</v>
      </c>
      <c r="N1864" s="184">
        <v>3.9489999999999998</v>
      </c>
      <c r="O1864" s="184"/>
      <c r="P1864" s="184"/>
      <c r="Q1864" s="184">
        <v>5.5265000000000004</v>
      </c>
      <c r="R1864" s="184">
        <v>5.1513999999999998</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44445</v>
      </c>
      <c r="E1865" s="184">
        <v>10.968299999999999</v>
      </c>
      <c r="F1865" s="184">
        <v>1.6640999999999999</v>
      </c>
      <c r="G1865" s="184">
        <v>1.6640999999999999</v>
      </c>
      <c r="H1865" s="184">
        <v>2.5684</v>
      </c>
      <c r="I1865" s="184">
        <v>2.6648999999999998</v>
      </c>
      <c r="J1865" s="184">
        <v>2.8839999999999999</v>
      </c>
      <c r="K1865" s="184">
        <v>2.6232000000000002</v>
      </c>
      <c r="L1865" s="184">
        <v>2.6745999999999999</v>
      </c>
      <c r="M1865" s="184">
        <v>2.4275000000000002</v>
      </c>
      <c r="N1865" s="184">
        <v>2.5977999999999999</v>
      </c>
      <c r="O1865" s="184"/>
      <c r="P1865" s="184"/>
      <c r="Q1865" s="184">
        <v>4.2797000000000001</v>
      </c>
      <c r="R1865" s="184">
        <v>3.9039999999999999</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44445</v>
      </c>
      <c r="E1866" s="184">
        <v>11.644</v>
      </c>
      <c r="F1866" s="184">
        <v>3.3445999999999998</v>
      </c>
      <c r="G1866" s="184">
        <v>3.3445999999999998</v>
      </c>
      <c r="H1866" s="184">
        <v>4.2576999999999998</v>
      </c>
      <c r="I1866" s="184">
        <v>4.4409000000000001</v>
      </c>
      <c r="J1866" s="184">
        <v>4.7309999999999999</v>
      </c>
      <c r="K1866" s="184">
        <v>4.2171000000000003</v>
      </c>
      <c r="L1866" s="184">
        <v>4.2476000000000003</v>
      </c>
      <c r="M1866" s="184">
        <v>3.9632000000000001</v>
      </c>
      <c r="N1866" s="184">
        <v>4.1220999999999997</v>
      </c>
      <c r="O1866" s="184"/>
      <c r="P1866" s="184"/>
      <c r="Q1866" s="184">
        <v>5.9705000000000004</v>
      </c>
      <c r="R1866" s="184">
        <v>5.2447999999999997</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44445</v>
      </c>
      <c r="E1867" s="184">
        <v>11.4323</v>
      </c>
      <c r="F1867" s="184">
        <v>2.6612</v>
      </c>
      <c r="G1867" s="184">
        <v>2.6612</v>
      </c>
      <c r="H1867" s="184">
        <v>3.56</v>
      </c>
      <c r="I1867" s="184">
        <v>3.6539000000000001</v>
      </c>
      <c r="J1867" s="184">
        <v>3.9474</v>
      </c>
      <c r="K1867" s="184">
        <v>3.4609999999999999</v>
      </c>
      <c r="L1867" s="184">
        <v>3.4737</v>
      </c>
      <c r="M1867" s="184">
        <v>3.1515</v>
      </c>
      <c r="N1867" s="184">
        <v>3.3144</v>
      </c>
      <c r="O1867" s="184"/>
      <c r="P1867" s="184"/>
      <c r="Q1867" s="184">
        <v>5.2323000000000004</v>
      </c>
      <c r="R1867" s="184">
        <v>4.4633000000000003</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44445</v>
      </c>
      <c r="E1868" s="184">
        <v>3473.9196000000002</v>
      </c>
      <c r="F1868" s="184">
        <v>3.1356999999999999</v>
      </c>
      <c r="G1868" s="184">
        <v>3.1356999999999999</v>
      </c>
      <c r="H1868" s="184">
        <v>4.4452999999999996</v>
      </c>
      <c r="I1868" s="184">
        <v>4.5731999999999999</v>
      </c>
      <c r="J1868" s="184">
        <v>4.5763999999999996</v>
      </c>
      <c r="K1868" s="184">
        <v>4.0327000000000002</v>
      </c>
      <c r="L1868" s="184">
        <v>4.0918000000000001</v>
      </c>
      <c r="M1868" s="184">
        <v>4.0164</v>
      </c>
      <c r="N1868" s="184">
        <v>4.3532000000000002</v>
      </c>
      <c r="O1868" s="184">
        <v>4.9740000000000002</v>
      </c>
      <c r="P1868" s="184">
        <v>6.0087000000000002</v>
      </c>
      <c r="Q1868" s="184">
        <v>7.5407000000000002</v>
      </c>
      <c r="R1868" s="184">
        <v>5.6529999999999996</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44445</v>
      </c>
      <c r="E1869" s="184">
        <v>3307.9823000000001</v>
      </c>
      <c r="F1869" s="184">
        <v>2.5758999999999999</v>
      </c>
      <c r="G1869" s="184">
        <v>2.5758999999999999</v>
      </c>
      <c r="H1869" s="184">
        <v>3.8856999999999999</v>
      </c>
      <c r="I1869" s="184">
        <v>4.0126999999999997</v>
      </c>
      <c r="J1869" s="184">
        <v>4.0145999999999997</v>
      </c>
      <c r="K1869" s="184">
        <v>3.4983</v>
      </c>
      <c r="L1869" s="184">
        <v>3.5268999999999999</v>
      </c>
      <c r="M1869" s="184">
        <v>3.4695</v>
      </c>
      <c r="N1869" s="184">
        <v>3.8117999999999999</v>
      </c>
      <c r="O1869" s="184">
        <v>4.4035000000000002</v>
      </c>
      <c r="P1869" s="184">
        <v>5.4040999999999997</v>
      </c>
      <c r="Q1869" s="184">
        <v>6.8581000000000003</v>
      </c>
      <c r="R1869" s="184">
        <v>5.0782999999999996</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44445</v>
      </c>
      <c r="E1870" s="184">
        <v>1109.7978000000001</v>
      </c>
      <c r="F1870" s="184">
        <v>2.6383000000000001</v>
      </c>
      <c r="G1870" s="184">
        <v>2.6383000000000001</v>
      </c>
      <c r="H1870" s="184">
        <v>2.6309999999999998</v>
      </c>
      <c r="I1870" s="184">
        <v>2.6779999999999999</v>
      </c>
      <c r="J1870" s="184">
        <v>2.6924000000000001</v>
      </c>
      <c r="K1870" s="184">
        <v>2.8713000000000002</v>
      </c>
      <c r="L1870" s="184">
        <v>3.0177</v>
      </c>
      <c r="M1870" s="184">
        <v>3.9580000000000002</v>
      </c>
      <c r="N1870" s="184">
        <v>3.7663000000000002</v>
      </c>
      <c r="O1870" s="184"/>
      <c r="P1870" s="184"/>
      <c r="Q1870" s="184">
        <v>4.7286999999999999</v>
      </c>
      <c r="R1870" s="184">
        <v>4.3441999999999998</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44445</v>
      </c>
      <c r="E1871" s="184">
        <v>1096.7719</v>
      </c>
      <c r="F1871" s="184">
        <v>2.1347</v>
      </c>
      <c r="G1871" s="184">
        <v>2.1347</v>
      </c>
      <c r="H1871" s="184">
        <v>2.1307999999999998</v>
      </c>
      <c r="I1871" s="184">
        <v>2.1789999999999998</v>
      </c>
      <c r="J1871" s="184">
        <v>2.1926000000000001</v>
      </c>
      <c r="K1871" s="184">
        <v>2.3681999999999999</v>
      </c>
      <c r="L1871" s="184">
        <v>2.5106000000000002</v>
      </c>
      <c r="M1871" s="184">
        <v>3.4441999999999999</v>
      </c>
      <c r="N1871" s="184">
        <v>3.2488000000000001</v>
      </c>
      <c r="O1871" s="184"/>
      <c r="P1871" s="184"/>
      <c r="Q1871" s="184">
        <v>4.1817000000000002</v>
      </c>
      <c r="R1871" s="184">
        <v>3.8098999999999998</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3.2031596491228069</v>
      </c>
      <c r="G1872" s="186">
        <v>3.2031596491228069</v>
      </c>
      <c r="H1872" s="186">
        <v>4.2898789473684218</v>
      </c>
      <c r="I1872" s="186">
        <v>4.2377894736842094</v>
      </c>
      <c r="J1872" s="186">
        <v>4.4029859649122791</v>
      </c>
      <c r="K1872" s="186">
        <v>4.5905105263157902</v>
      </c>
      <c r="L1872" s="186">
        <v>4.2637456140350878</v>
      </c>
      <c r="M1872" s="186">
        <v>3.9384070175438595</v>
      </c>
      <c r="N1872" s="186">
        <v>4.0863545454545456</v>
      </c>
      <c r="O1872" s="186">
        <v>5.7267230769230766</v>
      </c>
      <c r="P1872" s="186">
        <v>6.2526171428571429</v>
      </c>
      <c r="Q1872" s="186">
        <v>6.5036947368421076</v>
      </c>
      <c r="R1872" s="186">
        <v>5.1491938775510206</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2.9308000000000001</v>
      </c>
      <c r="G1873" s="186">
        <v>2.9308000000000001</v>
      </c>
      <c r="H1873" s="186">
        <v>3.8812000000000002</v>
      </c>
      <c r="I1873" s="186">
        <v>3.8182999999999998</v>
      </c>
      <c r="J1873" s="186">
        <v>4.0606999999999998</v>
      </c>
      <c r="K1873" s="186">
        <v>3.7991000000000001</v>
      </c>
      <c r="L1873" s="186">
        <v>3.8073999999999999</v>
      </c>
      <c r="M1873" s="186">
        <v>3.5741000000000001</v>
      </c>
      <c r="N1873" s="186">
        <v>3.7663000000000002</v>
      </c>
      <c r="O1873" s="186">
        <v>6.0090000000000003</v>
      </c>
      <c r="P1873" s="186">
        <v>6.4641999999999999</v>
      </c>
      <c r="Q1873" s="186">
        <v>6.9050000000000002</v>
      </c>
      <c r="R1873" s="186">
        <v>5.0782999999999996</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44445</v>
      </c>
      <c r="E1876" s="184">
        <v>72.284300000000002</v>
      </c>
      <c r="F1876" s="184">
        <v>0.23269999999999999</v>
      </c>
      <c r="G1876" s="184">
        <v>0.23269999999999999</v>
      </c>
      <c r="H1876" s="184">
        <v>2.9335</v>
      </c>
      <c r="I1876" s="184">
        <v>7.0221999999999998</v>
      </c>
      <c r="J1876" s="184">
        <v>1.8973</v>
      </c>
      <c r="K1876" s="184">
        <v>8.0678000000000001</v>
      </c>
      <c r="L1876" s="184">
        <v>20.309999999999999</v>
      </c>
      <c r="M1876" s="184">
        <v>38.917200000000001</v>
      </c>
      <c r="N1876" s="184">
        <v>60.922199999999997</v>
      </c>
      <c r="O1876" s="184">
        <v>7.8715999999999999</v>
      </c>
      <c r="P1876" s="184">
        <v>9.1294000000000004</v>
      </c>
      <c r="Q1876" s="184">
        <v>15.8368</v>
      </c>
      <c r="R1876" s="184">
        <v>27.276599999999998</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44445</v>
      </c>
      <c r="E1877" s="184">
        <v>78.663600000000002</v>
      </c>
      <c r="F1877" s="184">
        <v>0.24060000000000001</v>
      </c>
      <c r="G1877" s="184">
        <v>0.24060000000000001</v>
      </c>
      <c r="H1877" s="184">
        <v>2.9521999999999999</v>
      </c>
      <c r="I1877" s="184">
        <v>7.0613000000000001</v>
      </c>
      <c r="J1877" s="184">
        <v>1.9779</v>
      </c>
      <c r="K1877" s="184">
        <v>8.3298000000000005</v>
      </c>
      <c r="L1877" s="184">
        <v>20.872900000000001</v>
      </c>
      <c r="M1877" s="184">
        <v>39.889699999999998</v>
      </c>
      <c r="N1877" s="184">
        <v>62.484099999999998</v>
      </c>
      <c r="O1877" s="184">
        <v>9.0389999999999997</v>
      </c>
      <c r="P1877" s="184">
        <v>10.352399999999999</v>
      </c>
      <c r="Q1877" s="184">
        <v>18.180800000000001</v>
      </c>
      <c r="R1877" s="184">
        <v>28.5899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44445</v>
      </c>
      <c r="E1878" s="184">
        <v>13.433</v>
      </c>
      <c r="F1878" s="184">
        <v>0.37359999999999999</v>
      </c>
      <c r="G1878" s="184">
        <v>0.37359999999999999</v>
      </c>
      <c r="H1878" s="184">
        <v>2.2376</v>
      </c>
      <c r="I1878" s="184">
        <v>3.7216999999999998</v>
      </c>
      <c r="J1878" s="184">
        <v>3.8178999999999998</v>
      </c>
      <c r="K1878" s="184">
        <v>10.933999999999999</v>
      </c>
      <c r="L1878" s="184">
        <v>22.4298</v>
      </c>
      <c r="M1878" s="184"/>
      <c r="N1878" s="184"/>
      <c r="O1878" s="184"/>
      <c r="P1878" s="184"/>
      <c r="Q1878" s="184">
        <v>34.33</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44445</v>
      </c>
      <c r="E1879" s="184">
        <v>13.358000000000001</v>
      </c>
      <c r="F1879" s="184">
        <v>0.36820000000000003</v>
      </c>
      <c r="G1879" s="184">
        <v>0.36820000000000003</v>
      </c>
      <c r="H1879" s="184">
        <v>2.2191999999999998</v>
      </c>
      <c r="I1879" s="184">
        <v>3.6951000000000001</v>
      </c>
      <c r="J1879" s="184">
        <v>3.7515000000000001</v>
      </c>
      <c r="K1879" s="184">
        <v>10.726100000000001</v>
      </c>
      <c r="L1879" s="184">
        <v>21.968599999999999</v>
      </c>
      <c r="M1879" s="184"/>
      <c r="N1879" s="184"/>
      <c r="O1879" s="184"/>
      <c r="P1879" s="184"/>
      <c r="Q1879" s="184">
        <v>33.58</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44445</v>
      </c>
      <c r="E1880" s="184">
        <v>423.31</v>
      </c>
      <c r="F1880" s="184">
        <v>0.28549999999999998</v>
      </c>
      <c r="G1880" s="184">
        <v>0.28549999999999998</v>
      </c>
      <c r="H1880" s="184">
        <v>2.4876999999999998</v>
      </c>
      <c r="I1880" s="184">
        <v>5.7016999999999998</v>
      </c>
      <c r="J1880" s="184">
        <v>4.7380000000000004</v>
      </c>
      <c r="K1880" s="184">
        <v>12.126799999999999</v>
      </c>
      <c r="L1880" s="184">
        <v>18.8019</v>
      </c>
      <c r="M1880" s="184">
        <v>36.776600000000002</v>
      </c>
      <c r="N1880" s="184">
        <v>59.451999999999998</v>
      </c>
      <c r="O1880" s="184">
        <v>11.4895</v>
      </c>
      <c r="P1880" s="184">
        <v>13.2371</v>
      </c>
      <c r="Q1880" s="184">
        <v>14.526899999999999</v>
      </c>
      <c r="R1880" s="184">
        <v>26.096299999999999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44445</v>
      </c>
      <c r="E1881" s="184">
        <v>456.98599999999999</v>
      </c>
      <c r="F1881" s="184">
        <v>0.29299999999999998</v>
      </c>
      <c r="G1881" s="184">
        <v>0.29299999999999998</v>
      </c>
      <c r="H1881" s="184">
        <v>2.5053000000000001</v>
      </c>
      <c r="I1881" s="184">
        <v>5.7380000000000004</v>
      </c>
      <c r="J1881" s="184">
        <v>4.8163999999999998</v>
      </c>
      <c r="K1881" s="184">
        <v>12.392899999999999</v>
      </c>
      <c r="L1881" s="184">
        <v>19.367999999999999</v>
      </c>
      <c r="M1881" s="184">
        <v>37.735199999999999</v>
      </c>
      <c r="N1881" s="184">
        <v>60.925899999999999</v>
      </c>
      <c r="O1881" s="184">
        <v>12.600199999999999</v>
      </c>
      <c r="P1881" s="184">
        <v>14.4427</v>
      </c>
      <c r="Q1881" s="184">
        <v>17.004899999999999</v>
      </c>
      <c r="R1881" s="184">
        <v>27.243300000000001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44445</v>
      </c>
      <c r="E1882" s="184">
        <v>231.74</v>
      </c>
      <c r="F1882" s="184">
        <v>-0.10780000000000001</v>
      </c>
      <c r="G1882" s="184">
        <v>-0.10780000000000001</v>
      </c>
      <c r="H1882" s="184">
        <v>1.5023</v>
      </c>
      <c r="I1882" s="184">
        <v>5.0355999999999996</v>
      </c>
      <c r="J1882" s="184">
        <v>2.8081999999999998</v>
      </c>
      <c r="K1882" s="184">
        <v>8.9003999999999994</v>
      </c>
      <c r="L1882" s="184">
        <v>18.804500000000001</v>
      </c>
      <c r="M1882" s="184">
        <v>36.550600000000003</v>
      </c>
      <c r="N1882" s="184">
        <v>56.899099999999997</v>
      </c>
      <c r="O1882" s="184">
        <v>14.524800000000001</v>
      </c>
      <c r="P1882" s="184">
        <v>12.663</v>
      </c>
      <c r="Q1882" s="184">
        <v>20.218699999999998</v>
      </c>
      <c r="R1882" s="184">
        <v>29.9648</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44445</v>
      </c>
      <c r="E1883" s="184">
        <v>249.36</v>
      </c>
      <c r="F1883" s="184">
        <v>-0.1082</v>
      </c>
      <c r="G1883" s="184">
        <v>-0.1082</v>
      </c>
      <c r="H1883" s="184">
        <v>1.5103</v>
      </c>
      <c r="I1883" s="184">
        <v>5.0556000000000001</v>
      </c>
      <c r="J1883" s="184">
        <v>2.8542999999999998</v>
      </c>
      <c r="K1883" s="184">
        <v>9.048</v>
      </c>
      <c r="L1883" s="184">
        <v>19.1172</v>
      </c>
      <c r="M1883" s="184">
        <v>37.078800000000001</v>
      </c>
      <c r="N1883" s="184">
        <v>57.713000000000001</v>
      </c>
      <c r="O1883" s="184">
        <v>15.202999999999999</v>
      </c>
      <c r="P1883" s="184">
        <v>13.5518</v>
      </c>
      <c r="Q1883" s="184">
        <v>18.2759</v>
      </c>
      <c r="R1883" s="184">
        <v>30.6584</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44445</v>
      </c>
      <c r="E1884" s="184">
        <v>16.23</v>
      </c>
      <c r="F1884" s="184">
        <v>0.1852</v>
      </c>
      <c r="G1884" s="184">
        <v>0.1852</v>
      </c>
      <c r="H1884" s="184">
        <v>2.7214999999999998</v>
      </c>
      <c r="I1884" s="184">
        <v>6.6360000000000001</v>
      </c>
      <c r="J1884" s="184">
        <v>4.3730000000000002</v>
      </c>
      <c r="K1884" s="184">
        <v>10.183299999999999</v>
      </c>
      <c r="L1884" s="184">
        <v>18.208300000000001</v>
      </c>
      <c r="M1884" s="184">
        <v>38.2453</v>
      </c>
      <c r="N1884" s="184">
        <v>59.273800000000001</v>
      </c>
      <c r="O1884" s="184">
        <v>17.345099999999999</v>
      </c>
      <c r="P1884" s="184"/>
      <c r="Q1884" s="184">
        <v>17.2121</v>
      </c>
      <c r="R1884" s="184">
        <v>27.354800000000001</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44445</v>
      </c>
      <c r="E1885" s="184">
        <v>15.65</v>
      </c>
      <c r="F1885" s="184">
        <v>0.19209999999999999</v>
      </c>
      <c r="G1885" s="184">
        <v>0.19209999999999999</v>
      </c>
      <c r="H1885" s="184">
        <v>2.6903000000000001</v>
      </c>
      <c r="I1885" s="184">
        <v>6.6075999999999997</v>
      </c>
      <c r="J1885" s="184">
        <v>4.3333000000000004</v>
      </c>
      <c r="K1885" s="184">
        <v>9.9016999999999999</v>
      </c>
      <c r="L1885" s="184">
        <v>17.7577</v>
      </c>
      <c r="M1885" s="184">
        <v>37.401200000000003</v>
      </c>
      <c r="N1885" s="184">
        <v>57.921300000000002</v>
      </c>
      <c r="O1885" s="184">
        <v>15.97</v>
      </c>
      <c r="P1885" s="184"/>
      <c r="Q1885" s="184">
        <v>15.8216</v>
      </c>
      <c r="R1885" s="184">
        <v>26.393999999999998</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44445</v>
      </c>
      <c r="E1886" s="184">
        <v>89.76</v>
      </c>
      <c r="F1886" s="184">
        <v>0.29049999999999998</v>
      </c>
      <c r="G1886" s="184">
        <v>0.29049999999999998</v>
      </c>
      <c r="H1886" s="184">
        <v>2.7707999999999999</v>
      </c>
      <c r="I1886" s="184">
        <v>6.9589999999999996</v>
      </c>
      <c r="J1886" s="184">
        <v>1.8842000000000001</v>
      </c>
      <c r="K1886" s="184">
        <v>11.8087</v>
      </c>
      <c r="L1886" s="184">
        <v>27.066800000000001</v>
      </c>
      <c r="M1886" s="184">
        <v>56.485399999999998</v>
      </c>
      <c r="N1886" s="184">
        <v>89.287199999999999</v>
      </c>
      <c r="O1886" s="184">
        <v>15.9879</v>
      </c>
      <c r="P1886" s="184">
        <v>17.222799999999999</v>
      </c>
      <c r="Q1886" s="184">
        <v>17.641500000000001</v>
      </c>
      <c r="R1886" s="184">
        <v>38.031300000000002</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44445</v>
      </c>
      <c r="E1887" s="184">
        <v>82.54</v>
      </c>
      <c r="F1887" s="184">
        <v>0.27939999999999998</v>
      </c>
      <c r="G1887" s="184">
        <v>0.27939999999999998</v>
      </c>
      <c r="H1887" s="184">
        <v>2.7511999999999999</v>
      </c>
      <c r="I1887" s="184">
        <v>6.9170999999999996</v>
      </c>
      <c r="J1887" s="184">
        <v>1.7881</v>
      </c>
      <c r="K1887" s="184">
        <v>11.510400000000001</v>
      </c>
      <c r="L1887" s="184">
        <v>26.381900000000002</v>
      </c>
      <c r="M1887" s="184">
        <v>55.2087</v>
      </c>
      <c r="N1887" s="184">
        <v>87.250500000000002</v>
      </c>
      <c r="O1887" s="184">
        <v>14.7334</v>
      </c>
      <c r="P1887" s="184">
        <v>15.950799999999999</v>
      </c>
      <c r="Q1887" s="184">
        <v>16.910299999999999</v>
      </c>
      <c r="R1887" s="184">
        <v>36.564399999999999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44445</v>
      </c>
      <c r="E1888" s="184">
        <v>18.921299999999999</v>
      </c>
      <c r="F1888" s="184">
        <v>0.39579999999999999</v>
      </c>
      <c r="G1888" s="184">
        <v>0.39579999999999999</v>
      </c>
      <c r="H1888" s="184">
        <v>2.0754000000000001</v>
      </c>
      <c r="I1888" s="184">
        <v>4.9941000000000004</v>
      </c>
      <c r="J1888" s="184">
        <v>4.9114000000000004</v>
      </c>
      <c r="K1888" s="184">
        <v>10.901899999999999</v>
      </c>
      <c r="L1888" s="184">
        <v>17.5791</v>
      </c>
      <c r="M1888" s="184">
        <v>30.626000000000001</v>
      </c>
      <c r="N1888" s="184">
        <v>51.595999999999997</v>
      </c>
      <c r="O1888" s="184">
        <v>11.539300000000001</v>
      </c>
      <c r="P1888" s="184">
        <v>10.8231</v>
      </c>
      <c r="Q1888" s="184">
        <v>11.208399999999999</v>
      </c>
      <c r="R1888" s="184">
        <v>27.8096</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44445</v>
      </c>
      <c r="E1889" s="184">
        <v>16.836200000000002</v>
      </c>
      <c r="F1889" s="184">
        <v>0.38100000000000001</v>
      </c>
      <c r="G1889" s="184">
        <v>0.38100000000000001</v>
      </c>
      <c r="H1889" s="184">
        <v>2.04</v>
      </c>
      <c r="I1889" s="184">
        <v>4.9212999999999996</v>
      </c>
      <c r="J1889" s="184">
        <v>4.7508999999999997</v>
      </c>
      <c r="K1889" s="184">
        <v>10.390499999999999</v>
      </c>
      <c r="L1889" s="184">
        <v>16.5151</v>
      </c>
      <c r="M1889" s="184">
        <v>28.128399999999999</v>
      </c>
      <c r="N1889" s="184">
        <v>48.028799999999997</v>
      </c>
      <c r="O1889" s="184">
        <v>9.5617000000000001</v>
      </c>
      <c r="P1889" s="184">
        <v>8.7654999999999994</v>
      </c>
      <c r="Q1889" s="184">
        <v>9.0662000000000003</v>
      </c>
      <c r="R1889" s="184">
        <v>25.285499999999999</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44445</v>
      </c>
      <c r="E1890" s="184">
        <v>404.12304628531501</v>
      </c>
      <c r="F1890" s="184">
        <v>0.2918</v>
      </c>
      <c r="G1890" s="184">
        <v>0.2918</v>
      </c>
      <c r="H1890" s="184">
        <v>2.7284000000000002</v>
      </c>
      <c r="I1890" s="184">
        <v>6.4710000000000001</v>
      </c>
      <c r="J1890" s="184">
        <v>3.4767999999999999</v>
      </c>
      <c r="K1890" s="184">
        <v>10.568199999999999</v>
      </c>
      <c r="L1890" s="184">
        <v>17.6799</v>
      </c>
      <c r="M1890" s="184">
        <v>36.722000000000001</v>
      </c>
      <c r="N1890" s="184">
        <v>62.277000000000001</v>
      </c>
      <c r="O1890" s="184">
        <v>15.1853</v>
      </c>
      <c r="P1890" s="184">
        <v>13.7317</v>
      </c>
      <c r="Q1890" s="184">
        <v>16.4575</v>
      </c>
      <c r="R1890" s="184">
        <v>29.902699999999999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44445</v>
      </c>
      <c r="E1891" s="184">
        <v>54.282800000000002</v>
      </c>
      <c r="F1891" s="184">
        <v>0.29709999999999998</v>
      </c>
      <c r="G1891" s="184">
        <v>0.29709999999999998</v>
      </c>
      <c r="H1891" s="184">
        <v>2.7410000000000001</v>
      </c>
      <c r="I1891" s="184">
        <v>6.4973999999999998</v>
      </c>
      <c r="J1891" s="184">
        <v>3.5339</v>
      </c>
      <c r="K1891" s="184">
        <v>10.753399999999999</v>
      </c>
      <c r="L1891" s="184">
        <v>18.068200000000001</v>
      </c>
      <c r="M1891" s="184">
        <v>37.395600000000002</v>
      </c>
      <c r="N1891" s="184">
        <v>63.341000000000001</v>
      </c>
      <c r="O1891" s="184">
        <v>15.9358</v>
      </c>
      <c r="P1891" s="184">
        <v>14.6332</v>
      </c>
      <c r="Q1891" s="184">
        <v>16.428999999999998</v>
      </c>
      <c r="R1891" s="184">
        <v>30.749099999999999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44445</v>
      </c>
      <c r="E1892" s="184">
        <v>60.482999999999997</v>
      </c>
      <c r="F1892" s="184">
        <v>0.43840000000000001</v>
      </c>
      <c r="G1892" s="184">
        <v>0.43840000000000001</v>
      </c>
      <c r="H1892" s="184">
        <v>2.9077000000000002</v>
      </c>
      <c r="I1892" s="184">
        <v>6.3231999999999999</v>
      </c>
      <c r="J1892" s="184">
        <v>4.3746</v>
      </c>
      <c r="K1892" s="184">
        <v>13.334099999999999</v>
      </c>
      <c r="L1892" s="184">
        <v>22.710899999999999</v>
      </c>
      <c r="M1892" s="184">
        <v>42.092300000000002</v>
      </c>
      <c r="N1892" s="184">
        <v>64.722999999999999</v>
      </c>
      <c r="O1892" s="184">
        <v>15.5931</v>
      </c>
      <c r="P1892" s="184">
        <v>15.4975</v>
      </c>
      <c r="Q1892" s="184">
        <v>20.1524</v>
      </c>
      <c r="R1892" s="184">
        <v>31.748100000000001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44445</v>
      </c>
      <c r="E1893" s="184">
        <v>56.231999999999999</v>
      </c>
      <c r="F1893" s="184">
        <v>0.4304</v>
      </c>
      <c r="G1893" s="184">
        <v>0.4304</v>
      </c>
      <c r="H1893" s="184">
        <v>2.8891</v>
      </c>
      <c r="I1893" s="184">
        <v>6.2846000000000002</v>
      </c>
      <c r="J1893" s="184">
        <v>4.2877999999999998</v>
      </c>
      <c r="K1893" s="184">
        <v>13.0496</v>
      </c>
      <c r="L1893" s="184">
        <v>22.110700000000001</v>
      </c>
      <c r="M1893" s="184">
        <v>41.0702</v>
      </c>
      <c r="N1893" s="184">
        <v>63.147399999999998</v>
      </c>
      <c r="O1893" s="184">
        <v>14.474600000000001</v>
      </c>
      <c r="P1893" s="184">
        <v>14.4419</v>
      </c>
      <c r="Q1893" s="184">
        <v>15.950900000000001</v>
      </c>
      <c r="R1893" s="184">
        <v>30.477900000000002</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44445</v>
      </c>
      <c r="E1894" s="184">
        <v>119.30419999999999</v>
      </c>
      <c r="F1894" s="184">
        <v>0.16880000000000001</v>
      </c>
      <c r="G1894" s="184">
        <v>0.16880000000000001</v>
      </c>
      <c r="H1894" s="184">
        <v>2.5733999999999999</v>
      </c>
      <c r="I1894" s="184">
        <v>6.6124999999999998</v>
      </c>
      <c r="J1894" s="184">
        <v>3.7572999999999999</v>
      </c>
      <c r="K1894" s="184">
        <v>11.7974</v>
      </c>
      <c r="L1894" s="184">
        <v>21.631399999999999</v>
      </c>
      <c r="M1894" s="184">
        <v>43.053699999999999</v>
      </c>
      <c r="N1894" s="184">
        <v>66.156499999999994</v>
      </c>
      <c r="O1894" s="184">
        <v>16.912800000000001</v>
      </c>
      <c r="P1894" s="184">
        <v>15.0205</v>
      </c>
      <c r="Q1894" s="184">
        <v>16.472899999999999</v>
      </c>
      <c r="R1894" s="184">
        <v>32.207999999999998</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44445</v>
      </c>
      <c r="E1895" s="184">
        <v>127.0701</v>
      </c>
      <c r="F1895" s="184">
        <v>0.17380000000000001</v>
      </c>
      <c r="G1895" s="184">
        <v>0.17380000000000001</v>
      </c>
      <c r="H1895" s="184">
        <v>2.5849000000000002</v>
      </c>
      <c r="I1895" s="184">
        <v>6.6360999999999999</v>
      </c>
      <c r="J1895" s="184">
        <v>3.8083</v>
      </c>
      <c r="K1895" s="184">
        <v>11.967700000000001</v>
      </c>
      <c r="L1895" s="184">
        <v>22.012899999999998</v>
      </c>
      <c r="M1895" s="184">
        <v>43.732799999999997</v>
      </c>
      <c r="N1895" s="184">
        <v>67.2012</v>
      </c>
      <c r="O1895" s="184">
        <v>17.660599999999999</v>
      </c>
      <c r="P1895" s="184">
        <v>15.828799999999999</v>
      </c>
      <c r="Q1895" s="184">
        <v>16.264399999999998</v>
      </c>
      <c r="R1895" s="184">
        <v>33.058700000000002</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44445</v>
      </c>
      <c r="E1896" s="184">
        <v>77.739999999999995</v>
      </c>
      <c r="F1896" s="184">
        <v>0.36149999999999999</v>
      </c>
      <c r="G1896" s="184">
        <v>0.36149999999999999</v>
      </c>
      <c r="H1896" s="184">
        <v>1.8606</v>
      </c>
      <c r="I1896" s="184">
        <v>4.0975000000000001</v>
      </c>
      <c r="J1896" s="184">
        <v>3.2677999999999998</v>
      </c>
      <c r="K1896" s="184">
        <v>6.8444000000000003</v>
      </c>
      <c r="L1896" s="184">
        <v>15.2728</v>
      </c>
      <c r="M1896" s="184">
        <v>32.210900000000002</v>
      </c>
      <c r="N1896" s="184">
        <v>58.945</v>
      </c>
      <c r="O1896" s="184">
        <v>11.9977</v>
      </c>
      <c r="P1896" s="184">
        <v>10.7334</v>
      </c>
      <c r="Q1896" s="184">
        <v>14.1501</v>
      </c>
      <c r="R1896" s="184">
        <v>22.720700000000001</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44445</v>
      </c>
      <c r="E1897" s="184">
        <v>76.52</v>
      </c>
      <c r="F1897" s="184">
        <v>0.35410000000000003</v>
      </c>
      <c r="G1897" s="184">
        <v>0.35410000000000003</v>
      </c>
      <c r="H1897" s="184">
        <v>1.8501000000000001</v>
      </c>
      <c r="I1897" s="184">
        <v>4.0804999999999998</v>
      </c>
      <c r="J1897" s="184">
        <v>3.238</v>
      </c>
      <c r="K1897" s="184">
        <v>6.7076000000000002</v>
      </c>
      <c r="L1897" s="184">
        <v>14.981199999999999</v>
      </c>
      <c r="M1897" s="184">
        <v>31.726600000000001</v>
      </c>
      <c r="N1897" s="184">
        <v>58.131799999999998</v>
      </c>
      <c r="O1897" s="184">
        <v>11.496600000000001</v>
      </c>
      <c r="P1897" s="184">
        <v>10.3507</v>
      </c>
      <c r="Q1897" s="184">
        <v>13.8306</v>
      </c>
      <c r="R1897" s="184">
        <v>22.110299999999999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44445</v>
      </c>
      <c r="E1898" s="184">
        <v>192.80600000000001</v>
      </c>
      <c r="F1898" s="184">
        <v>0.3876</v>
      </c>
      <c r="G1898" s="184">
        <v>0.3876</v>
      </c>
      <c r="H1898" s="184">
        <v>2.3075000000000001</v>
      </c>
      <c r="I1898" s="184">
        <v>5.2675999999999998</v>
      </c>
      <c r="J1898" s="184">
        <v>5.5128000000000004</v>
      </c>
      <c r="K1898" s="184">
        <v>10.6951</v>
      </c>
      <c r="L1898" s="184">
        <v>15.3467</v>
      </c>
      <c r="M1898" s="184">
        <v>29.1783</v>
      </c>
      <c r="N1898" s="184">
        <v>48.7224</v>
      </c>
      <c r="O1898" s="184">
        <v>10.771000000000001</v>
      </c>
      <c r="P1898" s="184">
        <v>13.0168</v>
      </c>
      <c r="Q1898" s="184">
        <v>18.772600000000001</v>
      </c>
      <c r="R1898" s="184">
        <v>23.554600000000001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44445</v>
      </c>
      <c r="E1899" s="184">
        <v>208.91630000000001</v>
      </c>
      <c r="F1899" s="184">
        <v>0.39660000000000001</v>
      </c>
      <c r="G1899" s="184">
        <v>0.39660000000000001</v>
      </c>
      <c r="H1899" s="184">
        <v>2.3279000000000001</v>
      </c>
      <c r="I1899" s="184">
        <v>5.3098999999999998</v>
      </c>
      <c r="J1899" s="184">
        <v>5.6113</v>
      </c>
      <c r="K1899" s="184">
        <v>11.0052</v>
      </c>
      <c r="L1899" s="184">
        <v>15.9825</v>
      </c>
      <c r="M1899" s="184">
        <v>30.2758</v>
      </c>
      <c r="N1899" s="184">
        <v>50.43</v>
      </c>
      <c r="O1899" s="184">
        <v>12.270899999999999</v>
      </c>
      <c r="P1899" s="184">
        <v>14.353400000000001</v>
      </c>
      <c r="Q1899" s="184">
        <v>17.700399999999998</v>
      </c>
      <c r="R1899" s="184">
        <v>25.149899999999999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44445</v>
      </c>
      <c r="E1904" s="184">
        <v>377.74299999999999</v>
      </c>
      <c r="F1904" s="184">
        <v>7.8299999999999995E-2</v>
      </c>
      <c r="G1904" s="184">
        <v>7.8299999999999995E-2</v>
      </c>
      <c r="H1904" s="184">
        <v>2.3923000000000001</v>
      </c>
      <c r="I1904" s="184">
        <v>5.0086000000000004</v>
      </c>
      <c r="J1904" s="184">
        <v>3.2412999999999998</v>
      </c>
      <c r="K1904" s="184">
        <v>8.2128999999999994</v>
      </c>
      <c r="L1904" s="184">
        <v>15.1312</v>
      </c>
      <c r="M1904" s="184">
        <v>42.817599999999999</v>
      </c>
      <c r="N1904" s="184">
        <v>72.992199999999997</v>
      </c>
      <c r="O1904" s="184">
        <v>12.2529</v>
      </c>
      <c r="P1904" s="184">
        <v>12.2409</v>
      </c>
      <c r="Q1904" s="184">
        <v>17.525600000000001</v>
      </c>
      <c r="R1904" s="184">
        <v>29.509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44445</v>
      </c>
      <c r="E1905" s="184">
        <v>403.31450000000001</v>
      </c>
      <c r="F1905" s="184">
        <v>8.4900000000000003E-2</v>
      </c>
      <c r="G1905" s="184">
        <v>8.4900000000000003E-2</v>
      </c>
      <c r="H1905" s="184">
        <v>2.4079999999999999</v>
      </c>
      <c r="I1905" s="184">
        <v>5.0408999999999997</v>
      </c>
      <c r="J1905" s="184">
        <v>3.3111000000000002</v>
      </c>
      <c r="K1905" s="184">
        <v>8.4474999999999998</v>
      </c>
      <c r="L1905" s="184">
        <v>15.6289</v>
      </c>
      <c r="M1905" s="184">
        <v>43.764499999999998</v>
      </c>
      <c r="N1905" s="184">
        <v>74.546599999999998</v>
      </c>
      <c r="O1905" s="184">
        <v>13.248699999999999</v>
      </c>
      <c r="P1905" s="184">
        <v>13.182499999999999</v>
      </c>
      <c r="Q1905" s="184">
        <v>14.3424</v>
      </c>
      <c r="R1905" s="184">
        <v>30.726600000000001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44445</v>
      </c>
      <c r="E1906" s="184">
        <v>16.8</v>
      </c>
      <c r="F1906" s="184">
        <v>0.71940000000000004</v>
      </c>
      <c r="G1906" s="184">
        <v>0.71940000000000004</v>
      </c>
      <c r="H1906" s="184">
        <v>3.1941000000000002</v>
      </c>
      <c r="I1906" s="184">
        <v>6.0606</v>
      </c>
      <c r="J1906" s="184">
        <v>4.5426000000000002</v>
      </c>
      <c r="K1906" s="184">
        <v>12.6005</v>
      </c>
      <c r="L1906" s="184">
        <v>18.309899999999999</v>
      </c>
      <c r="M1906" s="184">
        <v>36.032400000000003</v>
      </c>
      <c r="N1906" s="184">
        <v>55.988900000000001</v>
      </c>
      <c r="O1906" s="184"/>
      <c r="P1906" s="184"/>
      <c r="Q1906" s="184">
        <v>20.711200000000002</v>
      </c>
      <c r="R1906" s="184">
        <v>30.2864</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44445</v>
      </c>
      <c r="E1907" s="184">
        <v>16.45</v>
      </c>
      <c r="F1907" s="184">
        <v>0.73480000000000001</v>
      </c>
      <c r="G1907" s="184">
        <v>0.73480000000000001</v>
      </c>
      <c r="H1907" s="184">
        <v>3.1995</v>
      </c>
      <c r="I1907" s="184">
        <v>6.0606</v>
      </c>
      <c r="J1907" s="184">
        <v>4.5107999999999997</v>
      </c>
      <c r="K1907" s="184">
        <v>12.440200000000001</v>
      </c>
      <c r="L1907" s="184">
        <v>17.921099999999999</v>
      </c>
      <c r="M1907" s="184">
        <v>35.390900000000002</v>
      </c>
      <c r="N1907" s="184">
        <v>55.042400000000001</v>
      </c>
      <c r="O1907" s="184"/>
      <c r="P1907" s="184"/>
      <c r="Q1907" s="184">
        <v>19.7926</v>
      </c>
      <c r="R1907" s="184">
        <v>29.447900000000001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44445</v>
      </c>
      <c r="E1908" s="184">
        <v>106.28870000000001</v>
      </c>
      <c r="F1908" s="184">
        <v>0.1191</v>
      </c>
      <c r="G1908" s="184">
        <v>0.1191</v>
      </c>
      <c r="H1908" s="184">
        <v>2.4104000000000001</v>
      </c>
      <c r="I1908" s="184">
        <v>5.6379999999999999</v>
      </c>
      <c r="J1908" s="184">
        <v>4.3525999999999998</v>
      </c>
      <c r="K1908" s="184">
        <v>12.228999999999999</v>
      </c>
      <c r="L1908" s="184">
        <v>19.3216</v>
      </c>
      <c r="M1908" s="184">
        <v>35.683399999999999</v>
      </c>
      <c r="N1908" s="184">
        <v>60.858699999999999</v>
      </c>
      <c r="O1908" s="184">
        <v>17.265599999999999</v>
      </c>
      <c r="P1908" s="184">
        <v>15.0236</v>
      </c>
      <c r="Q1908" s="184">
        <v>14.679</v>
      </c>
      <c r="R1908" s="184">
        <v>32.3249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44445</v>
      </c>
      <c r="E1909" s="184">
        <v>99.828500000000005</v>
      </c>
      <c r="F1909" s="184">
        <v>0.1138</v>
      </c>
      <c r="G1909" s="184">
        <v>0.1138</v>
      </c>
      <c r="H1909" s="184">
        <v>2.3969999999999998</v>
      </c>
      <c r="I1909" s="184">
        <v>5.6098999999999997</v>
      </c>
      <c r="J1909" s="184">
        <v>4.2919</v>
      </c>
      <c r="K1909" s="184">
        <v>12.026999999999999</v>
      </c>
      <c r="L1909" s="184">
        <v>18.898199999999999</v>
      </c>
      <c r="M1909" s="184">
        <v>34.9741</v>
      </c>
      <c r="N1909" s="184">
        <v>59.7547</v>
      </c>
      <c r="O1909" s="184">
        <v>16.482399999999998</v>
      </c>
      <c r="P1909" s="184">
        <v>14.2158</v>
      </c>
      <c r="Q1909" s="184">
        <v>15.3194</v>
      </c>
      <c r="R1909" s="184">
        <v>31.456399999999999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0.28173333333333328</v>
      </c>
      <c r="G1910" s="186">
        <v>0.28173333333333328</v>
      </c>
      <c r="H1910" s="186">
        <v>2.4723066666666664</v>
      </c>
      <c r="I1910" s="186">
        <v>5.7021733333333335</v>
      </c>
      <c r="J1910" s="186">
        <v>3.7940433333333332</v>
      </c>
      <c r="K1910" s="186">
        <v>10.596736666666667</v>
      </c>
      <c r="L1910" s="186">
        <v>19.206329999999998</v>
      </c>
      <c r="M1910" s="186">
        <v>38.184435714285712</v>
      </c>
      <c r="N1910" s="186">
        <v>61.929024999999989</v>
      </c>
      <c r="O1910" s="186">
        <v>13.746673076923077</v>
      </c>
      <c r="P1910" s="186">
        <v>13.267054166666666</v>
      </c>
      <c r="Q1910" s="186">
        <v>17.612169999999999</v>
      </c>
      <c r="R1910" s="186">
        <v>29.167860714285716</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0.29115000000000002</v>
      </c>
      <c r="G1911" s="186">
        <v>0.29115000000000002</v>
      </c>
      <c r="H1911" s="186">
        <v>2.4965000000000002</v>
      </c>
      <c r="I1911" s="186">
        <v>5.7198500000000001</v>
      </c>
      <c r="J1911" s="186">
        <v>3.8130999999999999</v>
      </c>
      <c r="K1911" s="186">
        <v>10.827649999999998</v>
      </c>
      <c r="L1911" s="186">
        <v>18.8032</v>
      </c>
      <c r="M1911" s="186">
        <v>37.237200000000001</v>
      </c>
      <c r="N1911" s="186">
        <v>60.306699999999999</v>
      </c>
      <c r="O1911" s="186">
        <v>14.499700000000001</v>
      </c>
      <c r="P1911" s="186">
        <v>13.64175</v>
      </c>
      <c r="Q1911" s="186">
        <v>16.691600000000001</v>
      </c>
      <c r="R1911" s="186">
        <v>29.705849999999998</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44445</v>
      </c>
      <c r="C8" s="65">
        <f>VLOOKUP($A8,'Return Data'!$B$7:$R$2843,4,0)</f>
        <v>30.460999999999999</v>
      </c>
      <c r="D8" s="65">
        <f>VLOOKUP($A8,'Return Data'!$B$7:$R$2843,10,0)</f>
        <v>10.806800000000001</v>
      </c>
      <c r="E8" s="66">
        <f t="shared" ref="E8:E16" si="0">RANK(D8,D$8:D$16,0)</f>
        <v>1</v>
      </c>
      <c r="F8" s="65">
        <f>VLOOKUP($A8,'Return Data'!$B$7:$R$2843,11,0)</f>
        <v>17.322800000000001</v>
      </c>
      <c r="G8" s="66">
        <f t="shared" ref="G8:G16" si="1">RANK(F8,F$8:F$16,0)</f>
        <v>2</v>
      </c>
      <c r="H8" s="65">
        <f>VLOOKUP($A8,'Return Data'!$B$7:$R$2843,12,0)</f>
        <v>24.381399999999999</v>
      </c>
      <c r="I8" s="66">
        <f t="shared" ref="I8:I16" si="2">RANK(H8,H$8:H$16,0)</f>
        <v>4</v>
      </c>
      <c r="J8" s="65">
        <f>VLOOKUP($A8,'Return Data'!$B$7:$R$2843,13,0)</f>
        <v>40.634500000000003</v>
      </c>
      <c r="K8" s="66">
        <f t="shared" ref="K8:K16" si="3">RANK(J8,J$8:J$16,0)</f>
        <v>3</v>
      </c>
      <c r="L8" s="65">
        <f>VLOOKUP($A8,'Return Data'!$B$7:$R$2843,17,0)</f>
        <v>24.800699999999999</v>
      </c>
      <c r="M8" s="66">
        <f t="shared" ref="M8:M14" si="4">RANK(L8,L$8:L$16,0)</f>
        <v>2</v>
      </c>
      <c r="N8" s="65">
        <f>VLOOKUP($A8,'Return Data'!$B$7:$R$2843,14,0)</f>
        <v>16.4892</v>
      </c>
      <c r="O8" s="66">
        <f t="shared" ref="O8:O14" si="5">RANK(N8,N$8:N$16,0)</f>
        <v>2</v>
      </c>
      <c r="P8" s="65">
        <f>VLOOKUP($A8,'Return Data'!$B$7:$R$2843,15,0)</f>
        <v>12.5623</v>
      </c>
      <c r="Q8" s="66">
        <f t="shared" ref="Q8:Q14" si="6">RANK(P8,P$8:P$16,0)</f>
        <v>3</v>
      </c>
      <c r="R8" s="65">
        <f>VLOOKUP($A8,'Return Data'!$B$7:$R$2843,16,0)</f>
        <v>10.6092</v>
      </c>
      <c r="S8" s="67">
        <f t="shared" ref="S8:S16" si="7">RANK(R8,R$8:R$16,0)</f>
        <v>4</v>
      </c>
    </row>
    <row r="9" spans="1:20" x14ac:dyDescent="0.3">
      <c r="A9" s="63" t="s">
        <v>1244</v>
      </c>
      <c r="B9" s="64">
        <f>VLOOKUP($A9,'Return Data'!$B$7:$R$2843,3,0)</f>
        <v>44445</v>
      </c>
      <c r="C9" s="65">
        <f>VLOOKUP($A9,'Return Data'!$B$7:$R$2843,4,0)</f>
        <v>46.911000000000001</v>
      </c>
      <c r="D9" s="65">
        <f>VLOOKUP($A9,'Return Data'!$B$7:$R$2843,10,0)</f>
        <v>7.5472000000000001</v>
      </c>
      <c r="E9" s="66">
        <f t="shared" si="0"/>
        <v>5</v>
      </c>
      <c r="F9" s="65">
        <f>VLOOKUP($A9,'Return Data'!$B$7:$R$2843,11,0)</f>
        <v>14.2582</v>
      </c>
      <c r="G9" s="66">
        <f t="shared" si="1"/>
        <v>4</v>
      </c>
      <c r="H9" s="65">
        <f>VLOOKUP($A9,'Return Data'!$B$7:$R$2843,12,0)</f>
        <v>22.929200000000002</v>
      </c>
      <c r="I9" s="66">
        <f t="shared" si="2"/>
        <v>5</v>
      </c>
      <c r="J9" s="65">
        <f>VLOOKUP($A9,'Return Data'!$B$7:$R$2843,13,0)</f>
        <v>32.296500000000002</v>
      </c>
      <c r="K9" s="66">
        <f t="shared" si="3"/>
        <v>6</v>
      </c>
      <c r="L9" s="65">
        <f>VLOOKUP($A9,'Return Data'!$B$7:$R$2843,17,0)</f>
        <v>22.583500000000001</v>
      </c>
      <c r="M9" s="66">
        <f t="shared" si="4"/>
        <v>3</v>
      </c>
      <c r="N9" s="65">
        <f>VLOOKUP($A9,'Return Data'!$B$7:$R$2843,14,0)</f>
        <v>13.4656</v>
      </c>
      <c r="O9" s="66">
        <f t="shared" si="5"/>
        <v>4</v>
      </c>
      <c r="P9" s="65">
        <f>VLOOKUP($A9,'Return Data'!$B$7:$R$2843,15,0)</f>
        <v>11.081799999999999</v>
      </c>
      <c r="Q9" s="66">
        <f t="shared" si="6"/>
        <v>4</v>
      </c>
      <c r="R9" s="65">
        <f>VLOOKUP($A9,'Return Data'!$B$7:$R$2843,16,0)</f>
        <v>10.0989</v>
      </c>
      <c r="S9" s="67">
        <f t="shared" si="7"/>
        <v>6</v>
      </c>
    </row>
    <row r="10" spans="1:20" x14ac:dyDescent="0.3">
      <c r="A10" s="63" t="s">
        <v>1246</v>
      </c>
      <c r="B10" s="64">
        <f>VLOOKUP($A10,'Return Data'!$B$7:$R$2843,3,0)</f>
        <v>44445</v>
      </c>
      <c r="C10" s="65">
        <f>VLOOKUP($A10,'Return Data'!$B$7:$R$2843,4,0)</f>
        <v>388.36399999999998</v>
      </c>
      <c r="D10" s="65">
        <f>VLOOKUP($A10,'Return Data'!$B$7:$R$2843,10,0)</f>
        <v>7.3242000000000003</v>
      </c>
      <c r="E10" s="66">
        <f t="shared" si="0"/>
        <v>6</v>
      </c>
      <c r="F10" s="65">
        <f>VLOOKUP($A10,'Return Data'!$B$7:$R$2843,11,0)</f>
        <v>14.7911</v>
      </c>
      <c r="G10" s="66">
        <f t="shared" si="1"/>
        <v>3</v>
      </c>
      <c r="H10" s="65">
        <f>VLOOKUP($A10,'Return Data'!$B$7:$R$2843,12,0)</f>
        <v>31.5901</v>
      </c>
      <c r="I10" s="66">
        <f t="shared" si="2"/>
        <v>2</v>
      </c>
      <c r="J10" s="65">
        <f>VLOOKUP($A10,'Return Data'!$B$7:$R$2843,13,0)</f>
        <v>44.831600000000002</v>
      </c>
      <c r="K10" s="66">
        <f t="shared" si="3"/>
        <v>2</v>
      </c>
      <c r="L10" s="65">
        <f>VLOOKUP($A10,'Return Data'!$B$7:$R$2843,17,0)</f>
        <v>22.129200000000001</v>
      </c>
      <c r="M10" s="66">
        <f t="shared" si="4"/>
        <v>4</v>
      </c>
      <c r="N10" s="65">
        <f>VLOOKUP($A10,'Return Data'!$B$7:$R$2843,14,0)</f>
        <v>13.939299999999999</v>
      </c>
      <c r="O10" s="66">
        <f t="shared" si="5"/>
        <v>3</v>
      </c>
      <c r="P10" s="65">
        <f>VLOOKUP($A10,'Return Data'!$B$7:$R$2843,15,0)</f>
        <v>13.1511</v>
      </c>
      <c r="Q10" s="66">
        <f t="shared" si="6"/>
        <v>2</v>
      </c>
      <c r="R10" s="65">
        <f>VLOOKUP($A10,'Return Data'!$B$7:$R$2843,16,0)</f>
        <v>21.409199999999998</v>
      </c>
      <c r="S10" s="67">
        <f t="shared" si="7"/>
        <v>2</v>
      </c>
    </row>
    <row r="11" spans="1:20" x14ac:dyDescent="0.3">
      <c r="A11" s="63" t="s">
        <v>2023</v>
      </c>
      <c r="B11" s="64">
        <f>VLOOKUP($A11,'Return Data'!$B$7:$R$2843,3,0)</f>
        <v>44445</v>
      </c>
      <c r="C11" s="65">
        <f>VLOOKUP($A11,'Return Data'!$B$7:$R$2843,4,0)</f>
        <v>24.959700000000002</v>
      </c>
      <c r="D11" s="65">
        <f>VLOOKUP($A11,'Return Data'!$B$7:$R$2843,10,0)</f>
        <v>8.52</v>
      </c>
      <c r="E11" s="66">
        <f t="shared" si="0"/>
        <v>3</v>
      </c>
      <c r="F11" s="65">
        <f>VLOOKUP($A11,'Return Data'!$B$7:$R$2843,11,0)</f>
        <v>13.1615</v>
      </c>
      <c r="G11" s="66">
        <f t="shared" si="1"/>
        <v>6</v>
      </c>
      <c r="H11" s="65">
        <f>VLOOKUP($A11,'Return Data'!$B$7:$R$2843,12,0)</f>
        <v>20.787700000000001</v>
      </c>
      <c r="I11" s="66">
        <f t="shared" si="2"/>
        <v>6</v>
      </c>
      <c r="J11" s="65">
        <f>VLOOKUP($A11,'Return Data'!$B$7:$R$2843,13,0)</f>
        <v>34.096800000000002</v>
      </c>
      <c r="K11" s="66">
        <f t="shared" si="3"/>
        <v>5</v>
      </c>
      <c r="L11" s="65">
        <f>VLOOKUP($A11,'Return Data'!$B$7:$R$2843,17,0)</f>
        <v>18.9392</v>
      </c>
      <c r="M11" s="66">
        <f t="shared" si="4"/>
        <v>5</v>
      </c>
      <c r="N11" s="65">
        <f>VLOOKUP($A11,'Return Data'!$B$7:$R$2843,14,0)</f>
        <v>12.8239</v>
      </c>
      <c r="O11" s="66">
        <f t="shared" si="5"/>
        <v>5</v>
      </c>
      <c r="P11" s="65">
        <f>VLOOKUP($A11,'Return Data'!$B$7:$R$2843,15,0)</f>
        <v>9.3676999999999992</v>
      </c>
      <c r="Q11" s="66">
        <f t="shared" si="6"/>
        <v>6</v>
      </c>
      <c r="R11" s="65">
        <f>VLOOKUP($A11,'Return Data'!$B$7:$R$2843,16,0)</f>
        <v>9.1655999999999995</v>
      </c>
      <c r="S11" s="67">
        <f t="shared" si="7"/>
        <v>8</v>
      </c>
    </row>
    <row r="12" spans="1:20" x14ac:dyDescent="0.3">
      <c r="A12" s="63" t="s">
        <v>1248</v>
      </c>
      <c r="B12" s="64">
        <f>VLOOKUP($A12,'Return Data'!$B$7:$R$2843,3,0)</f>
        <v>44445</v>
      </c>
      <c r="C12" s="65">
        <f>VLOOKUP($A12,'Return Data'!$B$7:$R$2843,4,0)</f>
        <v>72.2029</v>
      </c>
      <c r="D12" s="65">
        <f>VLOOKUP($A12,'Return Data'!$B$7:$R$2843,10,0)</f>
        <v>5.5141</v>
      </c>
      <c r="E12" s="66">
        <f t="shared" si="0"/>
        <v>8</v>
      </c>
      <c r="F12" s="65">
        <f>VLOOKUP($A12,'Return Data'!$B$7:$R$2843,11,0)</f>
        <v>37.320900000000002</v>
      </c>
      <c r="G12" s="66">
        <f t="shared" si="1"/>
        <v>1</v>
      </c>
      <c r="H12" s="65">
        <f>VLOOKUP($A12,'Return Data'!$B$7:$R$2843,12,0)</f>
        <v>45.115699999999997</v>
      </c>
      <c r="I12" s="66">
        <f t="shared" si="2"/>
        <v>1</v>
      </c>
      <c r="J12" s="65">
        <f>VLOOKUP($A12,'Return Data'!$B$7:$R$2843,13,0)</f>
        <v>60.490099999999998</v>
      </c>
      <c r="K12" s="66">
        <f t="shared" si="3"/>
        <v>1</v>
      </c>
      <c r="L12" s="65">
        <f>VLOOKUP($A12,'Return Data'!$B$7:$R$2843,17,0)</f>
        <v>37.773499999999999</v>
      </c>
      <c r="M12" s="66">
        <f t="shared" si="4"/>
        <v>1</v>
      </c>
      <c r="N12" s="65">
        <f>VLOOKUP($A12,'Return Data'!$B$7:$R$2843,14,0)</f>
        <v>27.801600000000001</v>
      </c>
      <c r="O12" s="66">
        <f t="shared" si="5"/>
        <v>1</v>
      </c>
      <c r="P12" s="65">
        <f>VLOOKUP($A12,'Return Data'!$B$7:$R$2843,15,0)</f>
        <v>17.282</v>
      </c>
      <c r="Q12" s="66">
        <f t="shared" si="6"/>
        <v>1</v>
      </c>
      <c r="R12" s="65">
        <f>VLOOKUP($A12,'Return Data'!$B$7:$R$2843,16,0)</f>
        <v>10.1343</v>
      </c>
      <c r="S12" s="67">
        <f t="shared" si="7"/>
        <v>5</v>
      </c>
    </row>
    <row r="13" spans="1:20" x14ac:dyDescent="0.3">
      <c r="A13" s="63" t="s">
        <v>1604</v>
      </c>
      <c r="B13" s="64">
        <f>VLOOKUP($A13,'Return Data'!$B$7:$R$2843,3,0)</f>
        <v>44445</v>
      </c>
      <c r="C13" s="65">
        <f>VLOOKUP($A13,'Return Data'!$B$7:$R$2843,4,0)</f>
        <v>23.227799999999998</v>
      </c>
      <c r="D13" s="65">
        <f>VLOOKUP($A13,'Return Data'!$B$7:$R$2843,10,0)</f>
        <v>9.8614999999999995</v>
      </c>
      <c r="E13" s="66">
        <f t="shared" si="0"/>
        <v>2</v>
      </c>
      <c r="F13" s="65">
        <f>VLOOKUP($A13,'Return Data'!$B$7:$R$2843,11,0)</f>
        <v>12.135300000000001</v>
      </c>
      <c r="G13" s="66">
        <f t="shared" si="1"/>
        <v>7</v>
      </c>
      <c r="H13" s="65">
        <f>VLOOKUP($A13,'Return Data'!$B$7:$R$2843,12,0)</f>
        <v>11.226900000000001</v>
      </c>
      <c r="I13" s="66">
        <f t="shared" si="2"/>
        <v>9</v>
      </c>
      <c r="J13" s="65">
        <f>VLOOKUP($A13,'Return Data'!$B$7:$R$2843,13,0)</f>
        <v>14.0974</v>
      </c>
      <c r="K13" s="66">
        <f t="shared" si="3"/>
        <v>9</v>
      </c>
      <c r="L13" s="65">
        <f>VLOOKUP($A13,'Return Data'!$B$7:$R$2843,17,0)</f>
        <v>11.4876</v>
      </c>
      <c r="M13" s="66">
        <f t="shared" si="4"/>
        <v>8</v>
      </c>
      <c r="N13" s="65">
        <f>VLOOKUP($A13,'Return Data'!$B$7:$R$2843,14,0)</f>
        <v>9.4741</v>
      </c>
      <c r="O13" s="66">
        <f t="shared" si="5"/>
        <v>7</v>
      </c>
      <c r="P13" s="65">
        <f>VLOOKUP($A13,'Return Data'!$B$7:$R$2843,15,0)</f>
        <v>8.2921999999999993</v>
      </c>
      <c r="Q13" s="66">
        <f t="shared" si="6"/>
        <v>7</v>
      </c>
      <c r="R13" s="65">
        <f>VLOOKUP($A13,'Return Data'!$B$7:$R$2843,16,0)</f>
        <v>9.5787999999999993</v>
      </c>
      <c r="S13" s="67">
        <f t="shared" si="7"/>
        <v>7</v>
      </c>
    </row>
    <row r="14" spans="1:20" x14ac:dyDescent="0.3">
      <c r="A14" s="63" t="s">
        <v>1251</v>
      </c>
      <c r="B14" s="64">
        <f>VLOOKUP($A14,'Return Data'!$B$7:$R$2843,3,0)</f>
        <v>44445</v>
      </c>
      <c r="C14" s="65">
        <f>VLOOKUP($A14,'Return Data'!$B$7:$R$2843,4,0)</f>
        <v>36.808900000000001</v>
      </c>
      <c r="D14" s="65">
        <f>VLOOKUP($A14,'Return Data'!$B$7:$R$2843,10,0)</f>
        <v>3.8679000000000001</v>
      </c>
      <c r="E14" s="66">
        <f t="shared" si="0"/>
        <v>9</v>
      </c>
      <c r="F14" s="65">
        <f>VLOOKUP($A14,'Return Data'!$B$7:$R$2843,11,0)</f>
        <v>10.5924</v>
      </c>
      <c r="G14" s="66">
        <f t="shared" si="1"/>
        <v>8</v>
      </c>
      <c r="H14" s="65">
        <f>VLOOKUP($A14,'Return Data'!$B$7:$R$2843,12,0)</f>
        <v>14.276400000000001</v>
      </c>
      <c r="I14" s="66">
        <f t="shared" si="2"/>
        <v>8</v>
      </c>
      <c r="J14" s="65">
        <f>VLOOKUP($A14,'Return Data'!$B$7:$R$2843,13,0)</f>
        <v>20.796199999999999</v>
      </c>
      <c r="K14" s="66">
        <f t="shared" si="3"/>
        <v>8</v>
      </c>
      <c r="L14" s="65">
        <f>VLOOKUP($A14,'Return Data'!$B$7:$R$2843,17,0)</f>
        <v>15.527799999999999</v>
      </c>
      <c r="M14" s="66">
        <f t="shared" si="4"/>
        <v>6</v>
      </c>
      <c r="N14" s="65">
        <f>VLOOKUP($A14,'Return Data'!$B$7:$R$2843,14,0)</f>
        <v>12.4434</v>
      </c>
      <c r="O14" s="66">
        <f t="shared" si="5"/>
        <v>6</v>
      </c>
      <c r="P14" s="65">
        <f>VLOOKUP($A14,'Return Data'!$B$7:$R$2843,15,0)</f>
        <v>9.6516999999999999</v>
      </c>
      <c r="Q14" s="66">
        <f t="shared" si="6"/>
        <v>5</v>
      </c>
      <c r="R14" s="65">
        <f>VLOOKUP($A14,'Return Data'!$B$7:$R$2843,16,0)</f>
        <v>8.6098999999999997</v>
      </c>
      <c r="S14" s="67">
        <f t="shared" si="7"/>
        <v>9</v>
      </c>
    </row>
    <row r="15" spans="1:20" x14ac:dyDescent="0.3">
      <c r="A15" s="63" t="s">
        <v>1253</v>
      </c>
      <c r="B15" s="64">
        <f>VLOOKUP($A15,'Return Data'!$B$7:$R$2843,3,0)</f>
        <v>44445</v>
      </c>
      <c r="C15" s="65">
        <f>VLOOKUP($A15,'Return Data'!$B$7:$R$2843,4,0)</f>
        <v>15.1296</v>
      </c>
      <c r="D15" s="65">
        <f>VLOOKUP($A15,'Return Data'!$B$7:$R$2843,10,0)</f>
        <v>8.0824999999999996</v>
      </c>
      <c r="E15" s="66">
        <f t="shared" si="0"/>
        <v>4</v>
      </c>
      <c r="F15" s="65">
        <f>VLOOKUP($A15,'Return Data'!$B$7:$R$2843,11,0)</f>
        <v>13.421200000000001</v>
      </c>
      <c r="G15" s="66">
        <f t="shared" si="1"/>
        <v>5</v>
      </c>
      <c r="H15" s="65">
        <f>VLOOKUP($A15,'Return Data'!$B$7:$R$2843,12,0)</f>
        <v>24.7288</v>
      </c>
      <c r="I15" s="66">
        <f t="shared" si="2"/>
        <v>3</v>
      </c>
      <c r="J15" s="65">
        <f>VLOOKUP($A15,'Return Data'!$B$7:$R$2843,13,0)</f>
        <v>39.483199999999997</v>
      </c>
      <c r="K15" s="66">
        <f t="shared" si="3"/>
        <v>4</v>
      </c>
      <c r="L15" s="65"/>
      <c r="M15" s="66"/>
      <c r="N15" s="65"/>
      <c r="O15" s="66"/>
      <c r="P15" s="65"/>
      <c r="Q15" s="66"/>
      <c r="R15" s="65">
        <f>VLOOKUP($A15,'Return Data'!$B$7:$R$2843,16,0)</f>
        <v>31.559899999999999</v>
      </c>
      <c r="S15" s="67">
        <f t="shared" si="7"/>
        <v>1</v>
      </c>
    </row>
    <row r="16" spans="1:20" x14ac:dyDescent="0.3">
      <c r="A16" s="63" t="s">
        <v>1255</v>
      </c>
      <c r="B16" s="64">
        <f>VLOOKUP($A16,'Return Data'!$B$7:$R$2843,3,0)</f>
        <v>44445</v>
      </c>
      <c r="C16" s="65">
        <f>VLOOKUP($A16,'Return Data'!$B$7:$R$2843,4,0)</f>
        <v>44.113199999999999</v>
      </c>
      <c r="D16" s="65">
        <f>VLOOKUP($A16,'Return Data'!$B$7:$R$2843,10,0)</f>
        <v>6.7694999999999999</v>
      </c>
      <c r="E16" s="66">
        <f t="shared" si="0"/>
        <v>7</v>
      </c>
      <c r="F16" s="65">
        <f>VLOOKUP($A16,'Return Data'!$B$7:$R$2843,11,0)</f>
        <v>9.5223999999999993</v>
      </c>
      <c r="G16" s="66">
        <f t="shared" si="1"/>
        <v>9</v>
      </c>
      <c r="H16" s="65">
        <f>VLOOKUP($A16,'Return Data'!$B$7:$R$2843,12,0)</f>
        <v>14.727499999999999</v>
      </c>
      <c r="I16" s="66">
        <f t="shared" si="2"/>
        <v>7</v>
      </c>
      <c r="J16" s="65">
        <f>VLOOKUP($A16,'Return Data'!$B$7:$R$2843,13,0)</f>
        <v>22.6904</v>
      </c>
      <c r="K16" s="66">
        <f t="shared" si="3"/>
        <v>7</v>
      </c>
      <c r="L16" s="65">
        <f>VLOOKUP($A16,'Return Data'!$B$7:$R$2843,17,0)</f>
        <v>15.211499999999999</v>
      </c>
      <c r="M16" s="66">
        <f>RANK(L16,L$8:L$16,0)</f>
        <v>7</v>
      </c>
      <c r="N16" s="65">
        <f>VLOOKUP($A16,'Return Data'!$B$7:$R$2843,14,0)</f>
        <v>8.8457000000000008</v>
      </c>
      <c r="O16" s="66">
        <f>RANK(N16,N$8:N$16,0)</f>
        <v>8</v>
      </c>
      <c r="P16" s="65">
        <f>VLOOKUP($A16,'Return Data'!$B$7:$R$2843,15,0)</f>
        <v>8.0244</v>
      </c>
      <c r="Q16" s="66">
        <f>RANK(P16,P$8:P$16,0)</f>
        <v>8</v>
      </c>
      <c r="R16" s="65">
        <f>VLOOKUP($A16,'Return Data'!$B$7:$R$2843,16,0)</f>
        <v>12.367000000000001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7.5881888888888875</v>
      </c>
      <c r="E18" s="74"/>
      <c r="F18" s="75">
        <f>AVERAGE(F8:F16)</f>
        <v>15.8362</v>
      </c>
      <c r="G18" s="74"/>
      <c r="H18" s="75">
        <f>AVERAGE(H8:H16)</f>
        <v>23.307077777777778</v>
      </c>
      <c r="I18" s="74"/>
      <c r="J18" s="75">
        <f>AVERAGE(J8:J16)</f>
        <v>34.379633333333338</v>
      </c>
      <c r="K18" s="74"/>
      <c r="L18" s="75">
        <f>AVERAGE(L8:L16)</f>
        <v>21.056625000000004</v>
      </c>
      <c r="M18" s="74"/>
      <c r="N18" s="75">
        <f>AVERAGE(N8:N16)</f>
        <v>14.410349999999998</v>
      </c>
      <c r="O18" s="74"/>
      <c r="P18" s="75">
        <f>AVERAGE(P8:P16)</f>
        <v>11.17665</v>
      </c>
      <c r="Q18" s="74"/>
      <c r="R18" s="75">
        <f>AVERAGE(R8:R16)</f>
        <v>13.725866666666667</v>
      </c>
      <c r="S18" s="76"/>
    </row>
    <row r="19" spans="1:19" x14ac:dyDescent="0.3">
      <c r="A19" s="73" t="s">
        <v>28</v>
      </c>
      <c r="B19" s="74"/>
      <c r="C19" s="74"/>
      <c r="D19" s="75">
        <f>MIN(D8:D16)</f>
        <v>3.8679000000000001</v>
      </c>
      <c r="E19" s="74"/>
      <c r="F19" s="75">
        <f>MIN(F8:F16)</f>
        <v>9.5223999999999993</v>
      </c>
      <c r="G19" s="74"/>
      <c r="H19" s="75">
        <f>MIN(H8:H16)</f>
        <v>11.226900000000001</v>
      </c>
      <c r="I19" s="74"/>
      <c r="J19" s="75">
        <f>MIN(J8:J16)</f>
        <v>14.0974</v>
      </c>
      <c r="K19" s="74"/>
      <c r="L19" s="75">
        <f>MIN(L8:L16)</f>
        <v>11.4876</v>
      </c>
      <c r="M19" s="74"/>
      <c r="N19" s="75">
        <f>MIN(N8:N16)</f>
        <v>8.8457000000000008</v>
      </c>
      <c r="O19" s="74"/>
      <c r="P19" s="75">
        <f>MIN(P8:P16)</f>
        <v>8.0244</v>
      </c>
      <c r="Q19" s="74"/>
      <c r="R19" s="75">
        <f>MIN(R8:R16)</f>
        <v>8.6098999999999997</v>
      </c>
      <c r="S19" s="76"/>
    </row>
    <row r="20" spans="1:19" ht="15" thickBot="1" x14ac:dyDescent="0.35">
      <c r="A20" s="77" t="s">
        <v>29</v>
      </c>
      <c r="B20" s="78"/>
      <c r="C20" s="78"/>
      <c r="D20" s="79">
        <f>MAX(D8:D16)</f>
        <v>10.806800000000001</v>
      </c>
      <c r="E20" s="78"/>
      <c r="F20" s="79">
        <f>MAX(F8:F16)</f>
        <v>37.320900000000002</v>
      </c>
      <c r="G20" s="78"/>
      <c r="H20" s="79">
        <f>MAX(H8:H16)</f>
        <v>45.115699999999997</v>
      </c>
      <c r="I20" s="78"/>
      <c r="J20" s="79">
        <f>MAX(J8:J16)</f>
        <v>60.490099999999998</v>
      </c>
      <c r="K20" s="78"/>
      <c r="L20" s="79">
        <f>MAX(L8:L16)</f>
        <v>37.773499999999999</v>
      </c>
      <c r="M20" s="78"/>
      <c r="N20" s="79">
        <f>MAX(N8:N16)</f>
        <v>27.801600000000001</v>
      </c>
      <c r="O20" s="78"/>
      <c r="P20" s="79">
        <f>MAX(P8:P16)</f>
        <v>17.282</v>
      </c>
      <c r="Q20" s="78"/>
      <c r="R20" s="79">
        <f>MAX(R8:R16)</f>
        <v>31.559899999999999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44445</v>
      </c>
      <c r="C8" s="65">
        <f>VLOOKUP($A8,'Return Data'!$B$7:$R$2843,4,0)</f>
        <v>78.959999999999994</v>
      </c>
      <c r="D8" s="65">
        <f>VLOOKUP($A8,'Return Data'!$B$7:$R$2843,10,0)</f>
        <v>5.8303000000000003</v>
      </c>
      <c r="E8" s="66">
        <f t="shared" ref="E8:E17" si="0">RANK(D8,D$8:D$17,0)</f>
        <v>5</v>
      </c>
      <c r="F8" s="65">
        <f>VLOOKUP($A8,'Return Data'!$B$7:$R$2843,11,0)</f>
        <v>11.132999999999999</v>
      </c>
      <c r="G8" s="66">
        <f t="shared" ref="G8:G14" si="1">RANK(F8,F$8:F$17,0)</f>
        <v>3</v>
      </c>
      <c r="H8" s="65">
        <f>VLOOKUP($A8,'Return Data'!$B$7:$R$2843,12,0)</f>
        <v>17.325399999999998</v>
      </c>
      <c r="I8" s="66">
        <f t="shared" ref="I8:I14" si="2">RANK(H8,H$8:H$17,0)</f>
        <v>6</v>
      </c>
      <c r="J8" s="65">
        <f>VLOOKUP($A8,'Return Data'!$B$7:$R$2843,13,0)</f>
        <v>31.819700000000001</v>
      </c>
      <c r="K8" s="66">
        <f t="shared" ref="K8" si="3">RANK(J8,J$8:J$17,0)</f>
        <v>2</v>
      </c>
      <c r="L8" s="65">
        <f>VLOOKUP($A8,'Return Data'!$B$7:$R$2843,17,0)</f>
        <v>19.506699999999999</v>
      </c>
      <c r="M8" s="66">
        <f t="shared" ref="M8" si="4">RANK(L8,L$8:L$17,0)</f>
        <v>3</v>
      </c>
      <c r="N8" s="65">
        <f>VLOOKUP($A8,'Return Data'!$B$7:$R$2843,14,0)</f>
        <v>13.517099999999999</v>
      </c>
      <c r="O8" s="66">
        <f t="shared" ref="O8" si="5">RANK(N8,N$8:N$17,0)</f>
        <v>2</v>
      </c>
      <c r="P8" s="65">
        <f>VLOOKUP($A8,'Return Data'!$B$7:$R$2843,15,0)</f>
        <v>11.722200000000001</v>
      </c>
      <c r="Q8" s="66">
        <f t="shared" ref="Q8" si="6">RANK(P8,P$8:P$17,0)</f>
        <v>3</v>
      </c>
      <c r="R8" s="65">
        <f>VLOOKUP($A8,'Return Data'!$B$7:$R$2843,16,0)</f>
        <v>12.974500000000001</v>
      </c>
      <c r="S8" s="67">
        <f t="shared" ref="S8:S17" si="7">RANK(R8,R$8:R$17,0)</f>
        <v>7</v>
      </c>
    </row>
    <row r="9" spans="1:20" x14ac:dyDescent="0.3">
      <c r="A9" s="63" t="s">
        <v>546</v>
      </c>
      <c r="B9" s="64">
        <f>VLOOKUP($A9,'Return Data'!$B$7:$R$2843,3,0)</f>
        <v>44445</v>
      </c>
      <c r="C9" s="65">
        <f>VLOOKUP($A9,'Return Data'!$B$7:$R$2843,4,0)</f>
        <v>281.74400000000003</v>
      </c>
      <c r="D9" s="65">
        <f>VLOOKUP($A9,'Return Data'!$B$7:$R$2843,10,0)</f>
        <v>4.0856000000000003</v>
      </c>
      <c r="E9" s="66">
        <f t="shared" si="0"/>
        <v>10</v>
      </c>
      <c r="F9" s="65">
        <f>VLOOKUP($A9,'Return Data'!$B$7:$R$2843,11,0)</f>
        <v>10.302300000000001</v>
      </c>
      <c r="G9" s="66">
        <f t="shared" si="1"/>
        <v>6</v>
      </c>
      <c r="H9" s="65">
        <f>VLOOKUP($A9,'Return Data'!$B$7:$R$2843,12,0)</f>
        <v>28.292300000000001</v>
      </c>
      <c r="I9" s="66">
        <f t="shared" si="2"/>
        <v>1</v>
      </c>
      <c r="J9" s="65">
        <f>VLOOKUP($A9,'Return Data'!$B$7:$R$2843,13,0)</f>
        <v>47.273200000000003</v>
      </c>
      <c r="K9" s="66">
        <f t="shared" ref="K9:K17" si="8">RANK(J9,J$8:J$17,0)</f>
        <v>1</v>
      </c>
      <c r="L9" s="65">
        <f>VLOOKUP($A9,'Return Data'!$B$7:$R$2843,17,0)</f>
        <v>19.554500000000001</v>
      </c>
      <c r="M9" s="66">
        <f t="shared" ref="M9:M17" si="9">RANK(L9,L$8:L$17,0)</f>
        <v>2</v>
      </c>
      <c r="N9" s="65">
        <f>VLOOKUP($A9,'Return Data'!$B$7:$R$2843,14,0)</f>
        <v>12.311</v>
      </c>
      <c r="O9" s="66">
        <f t="shared" ref="O9:O17" si="10">RANK(N9,N$8:N$17,0)</f>
        <v>5</v>
      </c>
      <c r="P9" s="65">
        <f>VLOOKUP($A9,'Return Data'!$B$7:$R$2843,15,0)</f>
        <v>12.193899999999999</v>
      </c>
      <c r="Q9" s="66">
        <f t="shared" ref="Q9:Q14" si="11">RANK(P9,P$8:P$17,0)</f>
        <v>1</v>
      </c>
      <c r="R9" s="65">
        <f>VLOOKUP($A9,'Return Data'!$B$7:$R$2843,16,0)</f>
        <v>14.176600000000001</v>
      </c>
      <c r="S9" s="67">
        <f t="shared" si="7"/>
        <v>3</v>
      </c>
    </row>
    <row r="10" spans="1:20" x14ac:dyDescent="0.3">
      <c r="A10" s="63" t="s">
        <v>548</v>
      </c>
      <c r="B10" s="64">
        <f>VLOOKUP($A10,'Return Data'!$B$7:$R$2843,3,0)</f>
        <v>44445</v>
      </c>
      <c r="C10" s="65">
        <f>VLOOKUP($A10,'Return Data'!$B$7:$R$2843,4,0)</f>
        <v>52.23</v>
      </c>
      <c r="D10" s="65">
        <f>VLOOKUP($A10,'Return Data'!$B$7:$R$2843,10,0)</f>
        <v>4.2099000000000002</v>
      </c>
      <c r="E10" s="66">
        <f t="shared" si="0"/>
        <v>9</v>
      </c>
      <c r="F10" s="65">
        <f>VLOOKUP($A10,'Return Data'!$B$7:$R$2843,11,0)</f>
        <v>7.6684999999999999</v>
      </c>
      <c r="G10" s="66">
        <f t="shared" si="1"/>
        <v>9</v>
      </c>
      <c r="H10" s="65">
        <f>VLOOKUP($A10,'Return Data'!$B$7:$R$2843,12,0)</f>
        <v>15.604200000000001</v>
      </c>
      <c r="I10" s="66">
        <f t="shared" si="2"/>
        <v>8</v>
      </c>
      <c r="J10" s="65">
        <f>VLOOKUP($A10,'Return Data'!$B$7:$R$2843,13,0)</f>
        <v>26.556799999999999</v>
      </c>
      <c r="K10" s="66">
        <f t="shared" si="8"/>
        <v>6</v>
      </c>
      <c r="L10" s="65">
        <f>VLOOKUP($A10,'Return Data'!$B$7:$R$2843,17,0)</f>
        <v>17.366800000000001</v>
      </c>
      <c r="M10" s="66">
        <f t="shared" si="9"/>
        <v>7</v>
      </c>
      <c r="N10" s="65">
        <f>VLOOKUP($A10,'Return Data'!$B$7:$R$2843,14,0)</f>
        <v>12.706099999999999</v>
      </c>
      <c r="O10" s="66">
        <f t="shared" si="10"/>
        <v>3</v>
      </c>
      <c r="P10" s="65">
        <f>VLOOKUP($A10,'Return Data'!$B$7:$R$2843,15,0)</f>
        <v>11.557600000000001</v>
      </c>
      <c r="Q10" s="66">
        <f t="shared" si="11"/>
        <v>4</v>
      </c>
      <c r="R10" s="65">
        <f>VLOOKUP($A10,'Return Data'!$B$7:$R$2843,16,0)</f>
        <v>13.5749</v>
      </c>
      <c r="S10" s="67">
        <f t="shared" si="7"/>
        <v>5</v>
      </c>
    </row>
    <row r="11" spans="1:20" x14ac:dyDescent="0.3">
      <c r="A11" s="63" t="s">
        <v>549</v>
      </c>
      <c r="B11" s="64">
        <f>VLOOKUP($A11,'Return Data'!$B$7:$R$2843,3,0)</f>
        <v>44445</v>
      </c>
      <c r="C11" s="65">
        <f>VLOOKUP($A11,'Return Data'!$B$7:$R$2843,4,0)</f>
        <v>10.8912</v>
      </c>
      <c r="D11" s="65">
        <f>VLOOKUP($A11,'Return Data'!$B$7:$R$2843,10,0)</f>
        <v>4.5952999999999999</v>
      </c>
      <c r="E11" s="66">
        <f t="shared" si="0"/>
        <v>8</v>
      </c>
      <c r="F11" s="65">
        <f>VLOOKUP($A11,'Return Data'!$B$7:$R$2843,11,0)</f>
        <v>12.6998</v>
      </c>
      <c r="G11" s="66">
        <f t="shared" si="1"/>
        <v>1</v>
      </c>
      <c r="H11" s="65">
        <f>VLOOKUP($A11,'Return Data'!$B$7:$R$2843,12,0)</f>
        <v>19.948499999999999</v>
      </c>
      <c r="I11" s="66">
        <f t="shared" si="2"/>
        <v>3</v>
      </c>
      <c r="J11" s="65">
        <f>VLOOKUP($A11,'Return Data'!$B$7:$R$2843,13,0)</f>
        <v>26.455100000000002</v>
      </c>
      <c r="K11" s="66">
        <f t="shared" si="8"/>
        <v>7</v>
      </c>
      <c r="L11" s="65"/>
      <c r="M11" s="66"/>
      <c r="N11" s="65"/>
      <c r="O11" s="66"/>
      <c r="P11" s="65"/>
      <c r="Q11" s="66"/>
      <c r="R11" s="65">
        <f>VLOOKUP($A11,'Return Data'!$B$7:$R$2843,16,0)</f>
        <v>5.1971999999999996</v>
      </c>
      <c r="S11" s="67">
        <f t="shared" si="7"/>
        <v>10</v>
      </c>
    </row>
    <row r="12" spans="1:20" x14ac:dyDescent="0.3">
      <c r="A12" s="63" t="s">
        <v>551</v>
      </c>
      <c r="B12" s="64">
        <f>VLOOKUP($A12,'Return Data'!$B$7:$R$2843,3,0)</f>
        <v>44445</v>
      </c>
      <c r="C12" s="65">
        <f>VLOOKUP($A12,'Return Data'!$B$7:$R$2843,4,0)</f>
        <v>14.866</v>
      </c>
      <c r="D12" s="65">
        <f>VLOOKUP($A12,'Return Data'!$B$7:$R$2843,10,0)</f>
        <v>5.8529999999999998</v>
      </c>
      <c r="E12" s="66">
        <f t="shared" si="0"/>
        <v>4</v>
      </c>
      <c r="F12" s="65">
        <f>VLOOKUP($A12,'Return Data'!$B$7:$R$2843,11,0)</f>
        <v>9.4375999999999998</v>
      </c>
      <c r="G12" s="66">
        <f t="shared" si="1"/>
        <v>7</v>
      </c>
      <c r="H12" s="65">
        <f>VLOOKUP($A12,'Return Data'!$B$7:$R$2843,12,0)</f>
        <v>16.1769</v>
      </c>
      <c r="I12" s="66">
        <f t="shared" si="2"/>
        <v>7</v>
      </c>
      <c r="J12" s="65">
        <f>VLOOKUP($A12,'Return Data'!$B$7:$R$2843,13,0)</f>
        <v>24.9559</v>
      </c>
      <c r="K12" s="66">
        <f t="shared" si="8"/>
        <v>8</v>
      </c>
      <c r="L12" s="65">
        <f>VLOOKUP($A12,'Return Data'!$B$7:$R$2843,17,0)</f>
        <v>18.275300000000001</v>
      </c>
      <c r="M12" s="66">
        <f t="shared" si="9"/>
        <v>5</v>
      </c>
      <c r="N12" s="65"/>
      <c r="O12" s="66"/>
      <c r="P12" s="65"/>
      <c r="Q12" s="66"/>
      <c r="R12" s="65">
        <f>VLOOKUP($A12,'Return Data'!$B$7:$R$2843,16,0)</f>
        <v>13.6633</v>
      </c>
      <c r="S12" s="67">
        <f t="shared" si="7"/>
        <v>4</v>
      </c>
    </row>
    <row r="13" spans="1:20" x14ac:dyDescent="0.3">
      <c r="A13" s="63" t="s">
        <v>553</v>
      </c>
      <c r="B13" s="64">
        <f>VLOOKUP($A13,'Return Data'!$B$7:$R$2843,3,0)</f>
        <v>44445</v>
      </c>
      <c r="C13" s="65">
        <f>VLOOKUP($A13,'Return Data'!$B$7:$R$2843,4,0)</f>
        <v>33.933</v>
      </c>
      <c r="D13" s="65">
        <f>VLOOKUP($A13,'Return Data'!$B$7:$R$2843,10,0)</f>
        <v>4.9452999999999996</v>
      </c>
      <c r="E13" s="66">
        <f t="shared" si="0"/>
        <v>6</v>
      </c>
      <c r="F13" s="65">
        <f>VLOOKUP($A13,'Return Data'!$B$7:$R$2843,11,0)</f>
        <v>7.8505000000000003</v>
      </c>
      <c r="G13" s="66">
        <f t="shared" si="1"/>
        <v>8</v>
      </c>
      <c r="H13" s="65">
        <f>VLOOKUP($A13,'Return Data'!$B$7:$R$2843,12,0)</f>
        <v>11.383599999999999</v>
      </c>
      <c r="I13" s="66">
        <f t="shared" si="2"/>
        <v>10</v>
      </c>
      <c r="J13" s="65">
        <f>VLOOKUP($A13,'Return Data'!$B$7:$R$2843,13,0)</f>
        <v>17.1113</v>
      </c>
      <c r="K13" s="66">
        <f t="shared" si="8"/>
        <v>10</v>
      </c>
      <c r="L13" s="65">
        <f>VLOOKUP($A13,'Return Data'!$B$7:$R$2843,17,0)</f>
        <v>14.6843</v>
      </c>
      <c r="M13" s="66">
        <f t="shared" si="9"/>
        <v>8</v>
      </c>
      <c r="N13" s="65">
        <f>VLOOKUP($A13,'Return Data'!$B$7:$R$2843,14,0)</f>
        <v>10.4575</v>
      </c>
      <c r="O13" s="66">
        <f t="shared" si="10"/>
        <v>6</v>
      </c>
      <c r="P13" s="65">
        <f>VLOOKUP($A13,'Return Data'!$B$7:$R$2843,15,0)</f>
        <v>9.7421000000000006</v>
      </c>
      <c r="Q13" s="66">
        <f t="shared" si="11"/>
        <v>5</v>
      </c>
      <c r="R13" s="65">
        <f>VLOOKUP($A13,'Return Data'!$B$7:$R$2843,16,0)</f>
        <v>12.6843</v>
      </c>
      <c r="S13" s="67">
        <f t="shared" si="7"/>
        <v>8</v>
      </c>
    </row>
    <row r="14" spans="1:20" x14ac:dyDescent="0.3">
      <c r="A14" s="63" t="s">
        <v>556</v>
      </c>
      <c r="B14" s="64">
        <f>VLOOKUP($A14,'Return Data'!$B$7:$R$2843,3,0)</f>
        <v>44445</v>
      </c>
      <c r="C14" s="65">
        <f>VLOOKUP($A14,'Return Data'!$B$7:$R$2843,4,0)</f>
        <v>130.91829999999999</v>
      </c>
      <c r="D14" s="65">
        <f>VLOOKUP($A14,'Return Data'!$B$7:$R$2843,10,0)</f>
        <v>6.5029000000000003</v>
      </c>
      <c r="E14" s="66">
        <f t="shared" si="0"/>
        <v>3</v>
      </c>
      <c r="F14" s="65">
        <f>VLOOKUP($A14,'Return Data'!$B$7:$R$2843,11,0)</f>
        <v>11.2827</v>
      </c>
      <c r="G14" s="66">
        <f t="shared" si="1"/>
        <v>2</v>
      </c>
      <c r="H14" s="65">
        <f>VLOOKUP($A14,'Return Data'!$B$7:$R$2843,12,0)</f>
        <v>20.752500000000001</v>
      </c>
      <c r="I14" s="66">
        <f t="shared" si="2"/>
        <v>2</v>
      </c>
      <c r="J14" s="65">
        <f>VLOOKUP($A14,'Return Data'!$B$7:$R$2843,13,0)</f>
        <v>31.2468</v>
      </c>
      <c r="K14" s="66">
        <f t="shared" si="8"/>
        <v>3</v>
      </c>
      <c r="L14" s="65">
        <f>VLOOKUP($A14,'Return Data'!$B$7:$R$2843,17,0)</f>
        <v>18.215800000000002</v>
      </c>
      <c r="M14" s="66">
        <f t="shared" si="9"/>
        <v>6</v>
      </c>
      <c r="N14" s="65">
        <f>VLOOKUP($A14,'Return Data'!$B$7:$R$2843,14,0)</f>
        <v>12.692399999999999</v>
      </c>
      <c r="O14" s="66">
        <f t="shared" si="10"/>
        <v>4</v>
      </c>
      <c r="P14" s="65">
        <f>VLOOKUP($A14,'Return Data'!$B$7:$R$2843,15,0)</f>
        <v>12.0672</v>
      </c>
      <c r="Q14" s="66">
        <f t="shared" si="11"/>
        <v>2</v>
      </c>
      <c r="R14" s="65">
        <f>VLOOKUP($A14,'Return Data'!$B$7:$R$2843,16,0)</f>
        <v>13.0829</v>
      </c>
      <c r="S14" s="67">
        <f t="shared" si="7"/>
        <v>6</v>
      </c>
    </row>
    <row r="15" spans="1:20" x14ac:dyDescent="0.3">
      <c r="A15" s="63" t="s">
        <v>557</v>
      </c>
      <c r="B15" s="64">
        <f>VLOOKUP($A15,'Return Data'!$B$7:$R$2843,3,0)</f>
        <v>44445</v>
      </c>
      <c r="C15" s="65">
        <f>VLOOKUP($A15,'Return Data'!$B$7:$R$2843,4,0)</f>
        <v>14.968400000000001</v>
      </c>
      <c r="D15" s="65">
        <f>VLOOKUP($A15,'Return Data'!$B$7:$R$2843,10,0)</f>
        <v>7.3803999999999998</v>
      </c>
      <c r="E15" s="66">
        <f t="shared" si="0"/>
        <v>1</v>
      </c>
      <c r="F15" s="65">
        <f>VLOOKUP($A15,'Return Data'!$B$7:$R$2843,11,0)</f>
        <v>10.6745</v>
      </c>
      <c r="G15" s="66">
        <f t="shared" ref="G15" si="12">RANK(F15,F$8:F$17,0)</f>
        <v>4</v>
      </c>
      <c r="H15" s="65">
        <f>VLOOKUP($A15,'Return Data'!$B$7:$R$2843,12,0)</f>
        <v>18.900600000000001</v>
      </c>
      <c r="I15" s="66">
        <f>RANK(H15,H$8:H$17,0)</f>
        <v>5</v>
      </c>
      <c r="J15" s="65">
        <f>VLOOKUP($A15,'Return Data'!$B$7:$R$2843,13,0)</f>
        <v>30.275500000000001</v>
      </c>
      <c r="K15" s="66">
        <f t="shared" si="8"/>
        <v>5</v>
      </c>
      <c r="L15" s="65"/>
      <c r="M15" s="66"/>
      <c r="N15" s="65"/>
      <c r="O15" s="66"/>
      <c r="P15" s="65"/>
      <c r="Q15" s="66"/>
      <c r="R15" s="65">
        <f>VLOOKUP($A15,'Return Data'!$B$7:$R$2843,16,0)</f>
        <v>30.756900000000002</v>
      </c>
      <c r="S15" s="67">
        <f t="shared" si="7"/>
        <v>1</v>
      </c>
    </row>
    <row r="16" spans="1:20" x14ac:dyDescent="0.3">
      <c r="A16" s="63" t="s">
        <v>559</v>
      </c>
      <c r="B16" s="64">
        <f>VLOOKUP($A16,'Return Data'!$B$7:$R$2843,3,0)</f>
        <v>44445</v>
      </c>
      <c r="C16" s="65">
        <f>VLOOKUP($A16,'Return Data'!$B$7:$R$2843,4,0)</f>
        <v>15.074299999999999</v>
      </c>
      <c r="D16" s="65">
        <f>VLOOKUP($A16,'Return Data'!$B$7:$R$2843,10,0)</f>
        <v>6.6798999999999999</v>
      </c>
      <c r="E16" s="66">
        <f t="shared" si="0"/>
        <v>2</v>
      </c>
      <c r="F16" s="65">
        <f>VLOOKUP($A16,'Return Data'!$B$7:$R$2843,11,0)</f>
        <v>10.377000000000001</v>
      </c>
      <c r="G16" s="66">
        <f>RANK(F16,F$8:F$17,0)</f>
        <v>5</v>
      </c>
      <c r="H16" s="65">
        <f>VLOOKUP($A16,'Return Data'!$B$7:$R$2843,12,0)</f>
        <v>19.722799999999999</v>
      </c>
      <c r="I16" s="66">
        <f>RANK(H16,H$8:H$17,0)</f>
        <v>4</v>
      </c>
      <c r="J16" s="65">
        <f>VLOOKUP($A16,'Return Data'!$B$7:$R$2843,13,0)</f>
        <v>30.283300000000001</v>
      </c>
      <c r="K16" s="66">
        <f t="shared" si="8"/>
        <v>4</v>
      </c>
      <c r="L16" s="65">
        <f>VLOOKUP($A16,'Return Data'!$B$7:$R$2843,17,0)</f>
        <v>20.497499999999999</v>
      </c>
      <c r="M16" s="66">
        <f t="shared" si="9"/>
        <v>1</v>
      </c>
      <c r="N16" s="65"/>
      <c r="O16" s="66"/>
      <c r="P16" s="65"/>
      <c r="Q16" s="66"/>
      <c r="R16" s="65">
        <f>VLOOKUP($A16,'Return Data'!$B$7:$R$2843,16,0)</f>
        <v>17.040600000000001</v>
      </c>
      <c r="S16" s="67">
        <f t="shared" si="7"/>
        <v>2</v>
      </c>
    </row>
    <row r="17" spans="1:19" x14ac:dyDescent="0.3">
      <c r="A17" s="63" t="s">
        <v>561</v>
      </c>
      <c r="B17" s="64">
        <f>VLOOKUP($A17,'Return Data'!$B$7:$R$2843,3,0)</f>
        <v>44445</v>
      </c>
      <c r="C17" s="65">
        <f>VLOOKUP($A17,'Return Data'!$B$7:$R$2843,4,0)</f>
        <v>15.32</v>
      </c>
      <c r="D17" s="65">
        <f>VLOOKUP($A17,'Return Data'!$B$7:$R$2843,10,0)</f>
        <v>4.6448</v>
      </c>
      <c r="E17" s="66">
        <f t="shared" si="0"/>
        <v>7</v>
      </c>
      <c r="F17" s="65">
        <f>VLOOKUP($A17,'Return Data'!$B$7:$R$2843,11,0)</f>
        <v>7.2828999999999997</v>
      </c>
      <c r="G17" s="66">
        <f>RANK(F17,F$8:F$17,0)</f>
        <v>10</v>
      </c>
      <c r="H17" s="65">
        <f>VLOOKUP($A17,'Return Data'!$B$7:$R$2843,12,0)</f>
        <v>12.564299999999999</v>
      </c>
      <c r="I17" s="66">
        <f>RANK(H17,H$8:H$17,0)</f>
        <v>9</v>
      </c>
      <c r="J17" s="65">
        <f>VLOOKUP($A17,'Return Data'!$B$7:$R$2843,13,0)</f>
        <v>24.654199999999999</v>
      </c>
      <c r="K17" s="66">
        <f t="shared" si="8"/>
        <v>9</v>
      </c>
      <c r="L17" s="65">
        <f>VLOOKUP($A17,'Return Data'!$B$7:$R$2843,17,0)</f>
        <v>19.293900000000001</v>
      </c>
      <c r="M17" s="66">
        <f t="shared" si="9"/>
        <v>4</v>
      </c>
      <c r="N17" s="65">
        <f>VLOOKUP($A17,'Return Data'!$B$7:$R$2843,14,0)</f>
        <v>14.098800000000001</v>
      </c>
      <c r="O17" s="66">
        <f t="shared" si="10"/>
        <v>1</v>
      </c>
      <c r="P17" s="65"/>
      <c r="Q17" s="66"/>
      <c r="R17" s="65">
        <f>VLOOKUP($A17,'Return Data'!$B$7:$R$2843,16,0)</f>
        <v>12.253500000000001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5.4727399999999999</v>
      </c>
      <c r="E19" s="74"/>
      <c r="F19" s="75">
        <f>AVERAGE(F8:F17)</f>
        <v>9.8708799999999997</v>
      </c>
      <c r="G19" s="74"/>
      <c r="H19" s="75">
        <f>AVERAGE(H8:H17)</f>
        <v>18.067110000000003</v>
      </c>
      <c r="I19" s="74"/>
      <c r="J19" s="75">
        <f>AVERAGE(J8:J17)</f>
        <v>29.063179999999999</v>
      </c>
      <c r="K19" s="74"/>
      <c r="L19" s="75">
        <f>AVERAGE(L8:L17)</f>
        <v>18.42435</v>
      </c>
      <c r="M19" s="74"/>
      <c r="N19" s="75">
        <f>AVERAGE(N8:N17)</f>
        <v>12.630483333333332</v>
      </c>
      <c r="O19" s="74"/>
      <c r="P19" s="75">
        <f>AVERAGE(P8:P17)</f>
        <v>11.4566</v>
      </c>
      <c r="Q19" s="74"/>
      <c r="R19" s="75">
        <f>AVERAGE(R8:R17)</f>
        <v>14.540470000000003</v>
      </c>
      <c r="S19" s="76"/>
    </row>
    <row r="20" spans="1:19" x14ac:dyDescent="0.3">
      <c r="A20" s="73" t="s">
        <v>28</v>
      </c>
      <c r="B20" s="74"/>
      <c r="C20" s="74"/>
      <c r="D20" s="75">
        <f>MIN(D8:D17)</f>
        <v>4.0856000000000003</v>
      </c>
      <c r="E20" s="74"/>
      <c r="F20" s="75">
        <f>MIN(F8:F17)</f>
        <v>7.2828999999999997</v>
      </c>
      <c r="G20" s="74"/>
      <c r="H20" s="75">
        <f>MIN(H8:H17)</f>
        <v>11.383599999999999</v>
      </c>
      <c r="I20" s="74"/>
      <c r="J20" s="75">
        <f>MIN(J8:J17)</f>
        <v>17.1113</v>
      </c>
      <c r="K20" s="74"/>
      <c r="L20" s="75">
        <f>MIN(L8:L17)</f>
        <v>14.6843</v>
      </c>
      <c r="M20" s="74"/>
      <c r="N20" s="75">
        <f>MIN(N8:N17)</f>
        <v>10.4575</v>
      </c>
      <c r="O20" s="74"/>
      <c r="P20" s="75">
        <f>MIN(P8:P17)</f>
        <v>9.7421000000000006</v>
      </c>
      <c r="Q20" s="74"/>
      <c r="R20" s="75">
        <f>MIN(R8:R17)</f>
        <v>5.1971999999999996</v>
      </c>
      <c r="S20" s="76"/>
    </row>
    <row r="21" spans="1:19" ht="15" thickBot="1" x14ac:dyDescent="0.35">
      <c r="A21" s="77" t="s">
        <v>29</v>
      </c>
      <c r="B21" s="78"/>
      <c r="C21" s="78"/>
      <c r="D21" s="79">
        <f>MAX(D8:D17)</f>
        <v>7.3803999999999998</v>
      </c>
      <c r="E21" s="78"/>
      <c r="F21" s="79">
        <f>MAX(F8:F17)</f>
        <v>12.6998</v>
      </c>
      <c r="G21" s="78"/>
      <c r="H21" s="79">
        <f>MAX(H8:H17)</f>
        <v>28.292300000000001</v>
      </c>
      <c r="I21" s="78"/>
      <c r="J21" s="79">
        <f>MAX(J8:J17)</f>
        <v>47.273200000000003</v>
      </c>
      <c r="K21" s="78"/>
      <c r="L21" s="79">
        <f>MAX(L8:L17)</f>
        <v>20.497499999999999</v>
      </c>
      <c r="M21" s="78"/>
      <c r="N21" s="79">
        <f>MAX(N8:N17)</f>
        <v>14.098800000000001</v>
      </c>
      <c r="O21" s="78"/>
      <c r="P21" s="79">
        <f>MAX(P8:P17)</f>
        <v>12.193899999999999</v>
      </c>
      <c r="Q21" s="78"/>
      <c r="R21" s="79">
        <f>MAX(R8:R17)</f>
        <v>30.756900000000002</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44445</v>
      </c>
      <c r="C8" s="65">
        <f>VLOOKUP($A8,'Return Data'!$B$7:$R$2843,4,0)</f>
        <v>72.81</v>
      </c>
      <c r="D8" s="65">
        <f>VLOOKUP($A8,'Return Data'!$B$7:$R$2843,10,0)</f>
        <v>5.4912000000000001</v>
      </c>
      <c r="E8" s="66">
        <f t="shared" ref="E8:E17" si="0">RANK(D8,D$8:D$17,0)</f>
        <v>5</v>
      </c>
      <c r="F8" s="65">
        <f>VLOOKUP($A8,'Return Data'!$B$7:$R$2843,11,0)</f>
        <v>10.4353</v>
      </c>
      <c r="G8" s="66">
        <f t="shared" ref="G8:G14" si="1">RANK(F8,F$8:F$17,0)</f>
        <v>2</v>
      </c>
      <c r="H8" s="65">
        <f>VLOOKUP($A8,'Return Data'!$B$7:$R$2843,12,0)</f>
        <v>16.235600000000002</v>
      </c>
      <c r="I8" s="66">
        <f t="shared" ref="I8" si="2">RANK(H8,H$8:H$17,0)</f>
        <v>6</v>
      </c>
      <c r="J8" s="65">
        <f>VLOOKUP($A8,'Return Data'!$B$7:$R$2843,13,0)</f>
        <v>30.250399999999999</v>
      </c>
      <c r="K8" s="66">
        <f>RANK(J8,J$8:J$17,0)</f>
        <v>2</v>
      </c>
      <c r="L8" s="65">
        <f>VLOOKUP($A8,'Return Data'!$B$7:$R$2843,17,0)</f>
        <v>18.166399999999999</v>
      </c>
      <c r="M8" s="66">
        <f>RANK(L8,L$8:L$17,0)</f>
        <v>4</v>
      </c>
      <c r="N8" s="65">
        <f>VLOOKUP($A8,'Return Data'!$B$7:$R$2843,14,0)</f>
        <v>12.2812</v>
      </c>
      <c r="O8" s="66">
        <f>RANK(N8,N$8:N$17,0)</f>
        <v>2</v>
      </c>
      <c r="P8" s="65">
        <f>VLOOKUP($A8,'Return Data'!$B$7:$R$2843,15,0)</f>
        <v>10.476800000000001</v>
      </c>
      <c r="Q8" s="66">
        <f>RANK(P8,P$8:P$17,0)</f>
        <v>4</v>
      </c>
      <c r="R8" s="65">
        <f>VLOOKUP($A8,'Return Data'!$B$7:$R$2843,16,0)</f>
        <v>9.73</v>
      </c>
      <c r="S8" s="67">
        <f t="shared" ref="S8:S17" si="3">RANK(R8,R$8:R$17,0)</f>
        <v>9</v>
      </c>
    </row>
    <row r="9" spans="1:20" x14ac:dyDescent="0.3">
      <c r="A9" s="63" t="s">
        <v>545</v>
      </c>
      <c r="B9" s="64">
        <f>VLOOKUP($A9,'Return Data'!$B$7:$R$2843,3,0)</f>
        <v>44445</v>
      </c>
      <c r="C9" s="65">
        <f>VLOOKUP($A9,'Return Data'!$B$7:$R$2843,4,0)</f>
        <v>267.08300000000003</v>
      </c>
      <c r="D9" s="65">
        <f>VLOOKUP($A9,'Return Data'!$B$7:$R$2843,10,0)</f>
        <v>3.9262000000000001</v>
      </c>
      <c r="E9" s="66">
        <f t="shared" si="0"/>
        <v>10</v>
      </c>
      <c r="F9" s="65">
        <f>VLOOKUP($A9,'Return Data'!$B$7:$R$2843,11,0)</f>
        <v>9.9722000000000008</v>
      </c>
      <c r="G9" s="66">
        <f t="shared" si="1"/>
        <v>4</v>
      </c>
      <c r="H9" s="65">
        <f>VLOOKUP($A9,'Return Data'!$B$7:$R$2843,12,0)</f>
        <v>27.723099999999999</v>
      </c>
      <c r="I9" s="66">
        <f t="shared" ref="I9:I17" si="4">RANK(H9,H$8:H$17,0)</f>
        <v>1</v>
      </c>
      <c r="J9" s="65">
        <f>VLOOKUP($A9,'Return Data'!$B$7:$R$2843,13,0)</f>
        <v>46.4086</v>
      </c>
      <c r="K9" s="66">
        <f t="shared" ref="K9:K17" si="5">RANK(J9,J$8:J$17,0)</f>
        <v>1</v>
      </c>
      <c r="L9" s="65">
        <f>VLOOKUP($A9,'Return Data'!$B$7:$R$2843,17,0)</f>
        <v>18.8477</v>
      </c>
      <c r="M9" s="66">
        <f t="shared" ref="M9:M17" si="6">RANK(L9,L$8:L$17,0)</f>
        <v>1</v>
      </c>
      <c r="N9" s="65">
        <f>VLOOKUP($A9,'Return Data'!$B$7:$R$2843,14,0)</f>
        <v>11.5664</v>
      </c>
      <c r="O9" s="66">
        <f t="shared" ref="O9:O17" si="7">RANK(N9,N$8:N$17,0)</f>
        <v>4</v>
      </c>
      <c r="P9" s="65">
        <f>VLOOKUP($A9,'Return Data'!$B$7:$R$2843,15,0)</f>
        <v>12.3027</v>
      </c>
      <c r="Q9" s="66">
        <f t="shared" ref="Q9:Q14" si="8">RANK(P9,P$8:P$17,0)</f>
        <v>1</v>
      </c>
      <c r="R9" s="65">
        <f>VLOOKUP($A9,'Return Data'!$B$7:$R$2843,16,0)</f>
        <v>16.932600000000001</v>
      </c>
      <c r="S9" s="67">
        <f t="shared" si="3"/>
        <v>2</v>
      </c>
    </row>
    <row r="10" spans="1:20" x14ac:dyDescent="0.3">
      <c r="A10" s="63" t="s">
        <v>547</v>
      </c>
      <c r="B10" s="64">
        <f>VLOOKUP($A10,'Return Data'!$B$7:$R$2843,3,0)</f>
        <v>44445</v>
      </c>
      <c r="C10" s="65">
        <f>VLOOKUP($A10,'Return Data'!$B$7:$R$2843,4,0)</f>
        <v>47.97</v>
      </c>
      <c r="D10" s="65">
        <f>VLOOKUP($A10,'Return Data'!$B$7:$R$2843,10,0)</f>
        <v>4.0564</v>
      </c>
      <c r="E10" s="66">
        <f t="shared" si="0"/>
        <v>8</v>
      </c>
      <c r="F10" s="65">
        <f>VLOOKUP($A10,'Return Data'!$B$7:$R$2843,11,0)</f>
        <v>7.3394000000000004</v>
      </c>
      <c r="G10" s="66">
        <f t="shared" si="1"/>
        <v>8</v>
      </c>
      <c r="H10" s="65">
        <f>VLOOKUP($A10,'Return Data'!$B$7:$R$2843,12,0)</f>
        <v>15.091200000000001</v>
      </c>
      <c r="I10" s="66">
        <f t="shared" si="4"/>
        <v>7</v>
      </c>
      <c r="J10" s="65">
        <f>VLOOKUP($A10,'Return Data'!$B$7:$R$2843,13,0)</f>
        <v>25.8065</v>
      </c>
      <c r="K10" s="66">
        <f t="shared" si="5"/>
        <v>6</v>
      </c>
      <c r="L10" s="65">
        <f>VLOOKUP($A10,'Return Data'!$B$7:$R$2843,17,0)</f>
        <v>16.697099999999999</v>
      </c>
      <c r="M10" s="66">
        <f t="shared" si="6"/>
        <v>6</v>
      </c>
      <c r="N10" s="65">
        <f>VLOOKUP($A10,'Return Data'!$B$7:$R$2843,14,0)</f>
        <v>11.992900000000001</v>
      </c>
      <c r="O10" s="66">
        <f t="shared" si="7"/>
        <v>3</v>
      </c>
      <c r="P10" s="65">
        <f>VLOOKUP($A10,'Return Data'!$B$7:$R$2843,15,0)</f>
        <v>10.560700000000001</v>
      </c>
      <c r="Q10" s="66">
        <f t="shared" si="8"/>
        <v>3</v>
      </c>
      <c r="R10" s="65">
        <f>VLOOKUP($A10,'Return Data'!$B$7:$R$2843,16,0)</f>
        <v>11.259600000000001</v>
      </c>
      <c r="S10" s="67">
        <f t="shared" si="3"/>
        <v>7</v>
      </c>
    </row>
    <row r="11" spans="1:20" x14ac:dyDescent="0.3">
      <c r="A11" s="63" t="s">
        <v>550</v>
      </c>
      <c r="B11" s="64">
        <f>VLOOKUP($A11,'Return Data'!$B$7:$R$2843,3,0)</f>
        <v>44445</v>
      </c>
      <c r="C11" s="65">
        <f>VLOOKUP($A11,'Return Data'!$B$7:$R$2843,4,0)</f>
        <v>10.500500000000001</v>
      </c>
      <c r="D11" s="65">
        <f>VLOOKUP($A11,'Return Data'!$B$7:$R$2843,10,0)</f>
        <v>4.0117000000000003</v>
      </c>
      <c r="E11" s="66">
        <f t="shared" si="0"/>
        <v>9</v>
      </c>
      <c r="F11" s="65">
        <f>VLOOKUP($A11,'Return Data'!$B$7:$R$2843,11,0)</f>
        <v>11.347300000000001</v>
      </c>
      <c r="G11" s="66">
        <f t="shared" si="1"/>
        <v>1</v>
      </c>
      <c r="H11" s="65">
        <f>VLOOKUP($A11,'Return Data'!$B$7:$R$2843,12,0)</f>
        <v>17.9328</v>
      </c>
      <c r="I11" s="66">
        <f t="shared" si="4"/>
        <v>4</v>
      </c>
      <c r="J11" s="65">
        <f>VLOOKUP($A11,'Return Data'!$B$7:$R$2843,13,0)</f>
        <v>23.683700000000002</v>
      </c>
      <c r="K11" s="66">
        <f t="shared" si="5"/>
        <v>7</v>
      </c>
      <c r="L11" s="65"/>
      <c r="M11" s="66"/>
      <c r="N11" s="65"/>
      <c r="O11" s="66"/>
      <c r="P11" s="65"/>
      <c r="Q11" s="66"/>
      <c r="R11" s="65">
        <f>VLOOKUP($A11,'Return Data'!$B$7:$R$2843,16,0)</f>
        <v>2.9409000000000001</v>
      </c>
      <c r="S11" s="67">
        <f t="shared" si="3"/>
        <v>10</v>
      </c>
    </row>
    <row r="12" spans="1:20" x14ac:dyDescent="0.3">
      <c r="A12" s="63" t="s">
        <v>552</v>
      </c>
      <c r="B12" s="64">
        <f>VLOOKUP($A12,'Return Data'!$B$7:$R$2843,3,0)</f>
        <v>44445</v>
      </c>
      <c r="C12" s="65">
        <f>VLOOKUP($A12,'Return Data'!$B$7:$R$2843,4,0)</f>
        <v>14.346</v>
      </c>
      <c r="D12" s="65">
        <f>VLOOKUP($A12,'Return Data'!$B$7:$R$2843,10,0)</f>
        <v>5.5007999999999999</v>
      </c>
      <c r="E12" s="66">
        <f t="shared" si="0"/>
        <v>4</v>
      </c>
      <c r="F12" s="65">
        <f>VLOOKUP($A12,'Return Data'!$B$7:$R$2843,11,0)</f>
        <v>8.7230000000000008</v>
      </c>
      <c r="G12" s="66">
        <f t="shared" si="1"/>
        <v>7</v>
      </c>
      <c r="H12" s="65">
        <f>VLOOKUP($A12,'Return Data'!$B$7:$R$2843,12,0)</f>
        <v>15.0626</v>
      </c>
      <c r="I12" s="66">
        <f t="shared" si="4"/>
        <v>8</v>
      </c>
      <c r="J12" s="65">
        <f>VLOOKUP($A12,'Return Data'!$B$7:$R$2843,13,0)</f>
        <v>23.353400000000001</v>
      </c>
      <c r="K12" s="66">
        <f t="shared" si="5"/>
        <v>9</v>
      </c>
      <c r="L12" s="65">
        <f>VLOOKUP($A12,'Return Data'!$B$7:$R$2843,17,0)</f>
        <v>16.8855</v>
      </c>
      <c r="M12" s="66">
        <f t="shared" si="6"/>
        <v>5</v>
      </c>
      <c r="N12" s="65"/>
      <c r="O12" s="66"/>
      <c r="P12" s="65"/>
      <c r="Q12" s="66"/>
      <c r="R12" s="65">
        <f>VLOOKUP($A12,'Return Data'!$B$7:$R$2843,16,0)</f>
        <v>12.3635</v>
      </c>
      <c r="S12" s="67">
        <f t="shared" si="3"/>
        <v>5</v>
      </c>
    </row>
    <row r="13" spans="1:20" x14ac:dyDescent="0.3">
      <c r="A13" s="63" t="s">
        <v>554</v>
      </c>
      <c r="B13" s="64">
        <f>VLOOKUP($A13,'Return Data'!$B$7:$R$2843,3,0)</f>
        <v>44445</v>
      </c>
      <c r="C13" s="65">
        <f>VLOOKUP($A13,'Return Data'!$B$7:$R$2843,4,0)</f>
        <v>30.850999999999999</v>
      </c>
      <c r="D13" s="65">
        <f>VLOOKUP($A13,'Return Data'!$B$7:$R$2843,10,0)</f>
        <v>4.569</v>
      </c>
      <c r="E13" s="66">
        <f t="shared" si="0"/>
        <v>6</v>
      </c>
      <c r="F13" s="65">
        <f>VLOOKUP($A13,'Return Data'!$B$7:$R$2843,11,0)</f>
        <v>7.1067</v>
      </c>
      <c r="G13" s="66">
        <f t="shared" si="1"/>
        <v>9</v>
      </c>
      <c r="H13" s="65">
        <f>VLOOKUP($A13,'Return Data'!$B$7:$R$2843,12,0)</f>
        <v>10.257</v>
      </c>
      <c r="I13" s="66">
        <f t="shared" si="4"/>
        <v>10</v>
      </c>
      <c r="J13" s="65">
        <f>VLOOKUP($A13,'Return Data'!$B$7:$R$2843,13,0)</f>
        <v>15.5425</v>
      </c>
      <c r="K13" s="66">
        <f t="shared" si="5"/>
        <v>10</v>
      </c>
      <c r="L13" s="65">
        <f>VLOOKUP($A13,'Return Data'!$B$7:$R$2843,17,0)</f>
        <v>13.196199999999999</v>
      </c>
      <c r="M13" s="66">
        <f t="shared" si="6"/>
        <v>8</v>
      </c>
      <c r="N13" s="65">
        <f>VLOOKUP($A13,'Return Data'!$B$7:$R$2843,14,0)</f>
        <v>9.0823999999999998</v>
      </c>
      <c r="O13" s="66">
        <f t="shared" si="7"/>
        <v>6</v>
      </c>
      <c r="P13" s="65">
        <f>VLOOKUP($A13,'Return Data'!$B$7:$R$2843,15,0)</f>
        <v>8.4300999999999995</v>
      </c>
      <c r="Q13" s="66">
        <f t="shared" si="8"/>
        <v>5</v>
      </c>
      <c r="R13" s="65">
        <f>VLOOKUP($A13,'Return Data'!$B$7:$R$2843,16,0)</f>
        <v>11.2288</v>
      </c>
      <c r="S13" s="67">
        <f t="shared" si="3"/>
        <v>8</v>
      </c>
    </row>
    <row r="14" spans="1:20" x14ac:dyDescent="0.3">
      <c r="A14" s="63" t="s">
        <v>555</v>
      </c>
      <c r="B14" s="64">
        <f>VLOOKUP($A14,'Return Data'!$B$7:$R$2843,3,0)</f>
        <v>44445</v>
      </c>
      <c r="C14" s="65">
        <f>VLOOKUP($A14,'Return Data'!$B$7:$R$2843,4,0)</f>
        <v>121.37739999999999</v>
      </c>
      <c r="D14" s="65">
        <f>VLOOKUP($A14,'Return Data'!$B$7:$R$2843,10,0)</f>
        <v>6.1233000000000004</v>
      </c>
      <c r="E14" s="66">
        <f t="shared" si="0"/>
        <v>3</v>
      </c>
      <c r="F14" s="65">
        <f>VLOOKUP($A14,'Return Data'!$B$7:$R$2843,11,0)</f>
        <v>10.420999999999999</v>
      </c>
      <c r="G14" s="66">
        <f t="shared" si="1"/>
        <v>3</v>
      </c>
      <c r="H14" s="65">
        <f>VLOOKUP($A14,'Return Data'!$B$7:$R$2843,12,0)</f>
        <v>19.4756</v>
      </c>
      <c r="I14" s="66">
        <f t="shared" si="4"/>
        <v>2</v>
      </c>
      <c r="J14" s="65">
        <f>VLOOKUP($A14,'Return Data'!$B$7:$R$2843,13,0)</f>
        <v>29.415299999999998</v>
      </c>
      <c r="K14" s="66">
        <f t="shared" si="5"/>
        <v>3</v>
      </c>
      <c r="L14" s="65">
        <f>VLOOKUP($A14,'Return Data'!$B$7:$R$2843,17,0)</f>
        <v>16.591999999999999</v>
      </c>
      <c r="M14" s="66">
        <f t="shared" si="6"/>
        <v>7</v>
      </c>
      <c r="N14" s="65">
        <f>VLOOKUP($A14,'Return Data'!$B$7:$R$2843,14,0)</f>
        <v>11.2011</v>
      </c>
      <c r="O14" s="66">
        <f t="shared" si="7"/>
        <v>5</v>
      </c>
      <c r="P14" s="65">
        <f>VLOOKUP($A14,'Return Data'!$B$7:$R$2843,15,0)</f>
        <v>10.8399</v>
      </c>
      <c r="Q14" s="66">
        <f t="shared" si="8"/>
        <v>2</v>
      </c>
      <c r="R14" s="65">
        <f>VLOOKUP($A14,'Return Data'!$B$7:$R$2843,16,0)</f>
        <v>16.0001</v>
      </c>
      <c r="S14" s="67">
        <f t="shared" si="3"/>
        <v>3</v>
      </c>
    </row>
    <row r="15" spans="1:20" x14ac:dyDescent="0.3">
      <c r="A15" s="63" t="s">
        <v>558</v>
      </c>
      <c r="B15" s="64">
        <f>VLOOKUP($A15,'Return Data'!$B$7:$R$2843,3,0)</f>
        <v>44445</v>
      </c>
      <c r="C15" s="65">
        <f>VLOOKUP($A15,'Return Data'!$B$7:$R$2843,4,0)</f>
        <v>14.5451</v>
      </c>
      <c r="D15" s="65">
        <f>VLOOKUP($A15,'Return Data'!$B$7:$R$2843,10,0)</f>
        <v>6.8589000000000002</v>
      </c>
      <c r="E15" s="66">
        <f t="shared" si="0"/>
        <v>1</v>
      </c>
      <c r="F15" s="65">
        <f>VLOOKUP($A15,'Return Data'!$B$7:$R$2843,11,0)</f>
        <v>9.6435999999999993</v>
      </c>
      <c r="G15" s="66">
        <f t="shared" ref="G15" si="9">RANK(F15,F$8:F$17,0)</f>
        <v>5</v>
      </c>
      <c r="H15" s="65">
        <f>VLOOKUP($A15,'Return Data'!$B$7:$R$2843,12,0)</f>
        <v>17.224499999999999</v>
      </c>
      <c r="I15" s="66">
        <f t="shared" si="4"/>
        <v>5</v>
      </c>
      <c r="J15" s="65">
        <f>VLOOKUP($A15,'Return Data'!$B$7:$R$2843,13,0)</f>
        <v>27.825199999999999</v>
      </c>
      <c r="K15" s="66">
        <f t="shared" si="5"/>
        <v>5</v>
      </c>
      <c r="L15" s="65"/>
      <c r="M15" s="66"/>
      <c r="N15" s="65"/>
      <c r="O15" s="66"/>
      <c r="P15" s="65"/>
      <c r="Q15" s="66"/>
      <c r="R15" s="65">
        <f>VLOOKUP($A15,'Return Data'!$B$7:$R$2843,16,0)</f>
        <v>28.2866</v>
      </c>
      <c r="S15" s="67">
        <f t="shared" si="3"/>
        <v>1</v>
      </c>
    </row>
    <row r="16" spans="1:20" x14ac:dyDescent="0.3">
      <c r="A16" s="63" t="s">
        <v>560</v>
      </c>
      <c r="B16" s="64">
        <f>VLOOKUP($A16,'Return Data'!$B$7:$R$2843,3,0)</f>
        <v>44445</v>
      </c>
      <c r="C16" s="65">
        <f>VLOOKUP($A16,'Return Data'!$B$7:$R$2843,4,0)</f>
        <v>14.391500000000001</v>
      </c>
      <c r="D16" s="65">
        <f>VLOOKUP($A16,'Return Data'!$B$7:$R$2843,10,0)</f>
        <v>6.2024999999999997</v>
      </c>
      <c r="E16" s="66">
        <f t="shared" si="0"/>
        <v>2</v>
      </c>
      <c r="F16" s="65">
        <f>VLOOKUP($A16,'Return Data'!$B$7:$R$2843,11,0)</f>
        <v>9.4193999999999996</v>
      </c>
      <c r="G16" s="66">
        <f>RANK(F16,F$8:F$17,0)</f>
        <v>6</v>
      </c>
      <c r="H16" s="65">
        <f>VLOOKUP($A16,'Return Data'!$B$7:$R$2843,12,0)</f>
        <v>18.203399999999998</v>
      </c>
      <c r="I16" s="66">
        <f t="shared" si="4"/>
        <v>3</v>
      </c>
      <c r="J16" s="65">
        <f>VLOOKUP($A16,'Return Data'!$B$7:$R$2843,13,0)</f>
        <v>28.0884</v>
      </c>
      <c r="K16" s="66">
        <f t="shared" si="5"/>
        <v>4</v>
      </c>
      <c r="L16" s="65">
        <f>VLOOKUP($A16,'Return Data'!$B$7:$R$2843,17,0)</f>
        <v>18.444900000000001</v>
      </c>
      <c r="M16" s="66">
        <f t="shared" si="6"/>
        <v>2</v>
      </c>
      <c r="N16" s="65"/>
      <c r="O16" s="66"/>
      <c r="P16" s="65"/>
      <c r="Q16" s="66"/>
      <c r="R16" s="65">
        <f>VLOOKUP($A16,'Return Data'!$B$7:$R$2843,16,0)</f>
        <v>14.978999999999999</v>
      </c>
      <c r="S16" s="67">
        <f t="shared" si="3"/>
        <v>4</v>
      </c>
    </row>
    <row r="17" spans="1:19" x14ac:dyDescent="0.3">
      <c r="A17" s="63" t="s">
        <v>562</v>
      </c>
      <c r="B17" s="64">
        <f>VLOOKUP($A17,'Return Data'!$B$7:$R$2843,3,0)</f>
        <v>44445</v>
      </c>
      <c r="C17" s="65">
        <f>VLOOKUP($A17,'Return Data'!$B$7:$R$2843,4,0)</f>
        <v>14.9</v>
      </c>
      <c r="D17" s="65">
        <f>VLOOKUP($A17,'Return Data'!$B$7:$R$2843,10,0)</f>
        <v>4.3417000000000003</v>
      </c>
      <c r="E17" s="66">
        <f t="shared" si="0"/>
        <v>7</v>
      </c>
      <c r="F17" s="65">
        <f>VLOOKUP($A17,'Return Data'!$B$7:$R$2843,11,0)</f>
        <v>6.5808</v>
      </c>
      <c r="G17" s="66">
        <f>RANK(F17,F$8:F$17,0)</f>
        <v>10</v>
      </c>
      <c r="H17" s="65">
        <f>VLOOKUP($A17,'Return Data'!$B$7:$R$2843,12,0)</f>
        <v>11.6942</v>
      </c>
      <c r="I17" s="66">
        <f t="shared" si="4"/>
        <v>9</v>
      </c>
      <c r="J17" s="65">
        <f>VLOOKUP($A17,'Return Data'!$B$7:$R$2843,13,0)</f>
        <v>23.4466</v>
      </c>
      <c r="K17" s="66">
        <f t="shared" si="5"/>
        <v>8</v>
      </c>
      <c r="L17" s="65">
        <f>VLOOKUP($A17,'Return Data'!$B$7:$R$2843,17,0)</f>
        <v>18.310199999999998</v>
      </c>
      <c r="M17" s="66">
        <f t="shared" si="6"/>
        <v>3</v>
      </c>
      <c r="N17" s="65">
        <f>VLOOKUP($A17,'Return Data'!$B$7:$R$2843,14,0)</f>
        <v>13.230600000000001</v>
      </c>
      <c r="O17" s="66">
        <f t="shared" si="7"/>
        <v>1</v>
      </c>
      <c r="P17" s="65"/>
      <c r="Q17" s="66"/>
      <c r="R17" s="65">
        <f>VLOOKUP($A17,'Return Data'!$B$7:$R$2843,16,0)</f>
        <v>11.411199999999999</v>
      </c>
      <c r="S17" s="67">
        <f t="shared" si="3"/>
        <v>6</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5.1081700000000003</v>
      </c>
      <c r="E19" s="74"/>
      <c r="F19" s="75">
        <f>AVERAGE(F8:F17)</f>
        <v>9.098869999999998</v>
      </c>
      <c r="G19" s="74"/>
      <c r="H19" s="75">
        <f>AVERAGE(H8:H17)</f>
        <v>16.889999999999997</v>
      </c>
      <c r="I19" s="74"/>
      <c r="J19" s="75">
        <f>AVERAGE(J8:J17)</f>
        <v>27.382060000000003</v>
      </c>
      <c r="K19" s="74"/>
      <c r="L19" s="75">
        <f>AVERAGE(L8:L17)</f>
        <v>17.142500000000002</v>
      </c>
      <c r="M19" s="74"/>
      <c r="N19" s="75">
        <f>AVERAGE(N8:N17)</f>
        <v>11.559099999999999</v>
      </c>
      <c r="O19" s="74"/>
      <c r="P19" s="75">
        <f>AVERAGE(P8:P17)</f>
        <v>10.522039999999999</v>
      </c>
      <c r="Q19" s="74"/>
      <c r="R19" s="75">
        <f>AVERAGE(R8:R17)</f>
        <v>13.513229999999998</v>
      </c>
      <c r="S19" s="76"/>
    </row>
    <row r="20" spans="1:19" x14ac:dyDescent="0.3">
      <c r="A20" s="73" t="s">
        <v>28</v>
      </c>
      <c r="B20" s="74"/>
      <c r="C20" s="74"/>
      <c r="D20" s="75">
        <f>MIN(D8:D17)</f>
        <v>3.9262000000000001</v>
      </c>
      <c r="E20" s="74"/>
      <c r="F20" s="75">
        <f>MIN(F8:F17)</f>
        <v>6.5808</v>
      </c>
      <c r="G20" s="74"/>
      <c r="H20" s="75">
        <f>MIN(H8:H17)</f>
        <v>10.257</v>
      </c>
      <c r="I20" s="74"/>
      <c r="J20" s="75">
        <f>MIN(J8:J17)</f>
        <v>15.5425</v>
      </c>
      <c r="K20" s="74"/>
      <c r="L20" s="75">
        <f>MIN(L8:L17)</f>
        <v>13.196199999999999</v>
      </c>
      <c r="M20" s="74"/>
      <c r="N20" s="75">
        <f>MIN(N8:N17)</f>
        <v>9.0823999999999998</v>
      </c>
      <c r="O20" s="74"/>
      <c r="P20" s="75">
        <f>MIN(P8:P17)</f>
        <v>8.4300999999999995</v>
      </c>
      <c r="Q20" s="74"/>
      <c r="R20" s="75">
        <f>MIN(R8:R17)</f>
        <v>2.9409000000000001</v>
      </c>
      <c r="S20" s="76"/>
    </row>
    <row r="21" spans="1:19" ht="15" thickBot="1" x14ac:dyDescent="0.35">
      <c r="A21" s="77" t="s">
        <v>29</v>
      </c>
      <c r="B21" s="78"/>
      <c r="C21" s="78"/>
      <c r="D21" s="79">
        <f>MAX(D8:D17)</f>
        <v>6.8589000000000002</v>
      </c>
      <c r="E21" s="78"/>
      <c r="F21" s="79">
        <f>MAX(F8:F17)</f>
        <v>11.347300000000001</v>
      </c>
      <c r="G21" s="78"/>
      <c r="H21" s="79">
        <f>MAX(H8:H17)</f>
        <v>27.723099999999999</v>
      </c>
      <c r="I21" s="78"/>
      <c r="J21" s="79">
        <f>MAX(J8:J17)</f>
        <v>46.4086</v>
      </c>
      <c r="K21" s="78"/>
      <c r="L21" s="79">
        <f>MAX(L8:L17)</f>
        <v>18.8477</v>
      </c>
      <c r="M21" s="78"/>
      <c r="N21" s="79">
        <f>MAX(N8:N17)</f>
        <v>13.230600000000001</v>
      </c>
      <c r="O21" s="78"/>
      <c r="P21" s="79">
        <f>MAX(P8:P17)</f>
        <v>12.3027</v>
      </c>
      <c r="Q21" s="78"/>
      <c r="R21" s="79">
        <f>MAX(R8:R17)</f>
        <v>28.2866</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2021-09-07T05:32:58Z</dcterms:modified>
</cp:coreProperties>
</file>